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omments1.xml" ContentType="application/vnd.openxmlformats-officedocument.spreadsheetml.comments+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drawings/drawing19.xml" ContentType="application/vnd.openxmlformats-officedocument.drawing+xml"/>
  <Override PartName="/xl/charts/chart1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20.xml" ContentType="application/vnd.openxmlformats-officedocument.drawing+xml"/>
  <Override PartName="/xl/charts/chart20.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drawings/drawing21.xml" ContentType="application/vnd.openxmlformats-officedocument.drawing+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drawings/drawing22.xml" ContentType="application/vnd.openxmlformats-officedocument.drawing+xml"/>
  <Override PartName="/xl/charts/chart22.xml" ContentType="application/vnd.openxmlformats-officedocument.drawingml.chart+xml"/>
  <Override PartName="/xl/theme/themeOverride6.xml" ContentType="application/vnd.openxmlformats-officedocument.themeOverride+xml"/>
  <Override PartName="/xl/drawings/drawing23.xml" ContentType="application/vnd.openxmlformats-officedocument.drawing+xml"/>
  <Override PartName="/xl/charts/chart23.xml" ContentType="application/vnd.openxmlformats-officedocument.drawingml.chart+xml"/>
  <Override PartName="/xl/theme/themeOverride7.xml" ContentType="application/vnd.openxmlformats-officedocument.themeOverride+xml"/>
  <Override PartName="/xl/drawings/drawing24.xml" ContentType="application/vnd.openxmlformats-officedocument.drawing+xml"/>
  <Override PartName="/xl/charts/chart24.xml" ContentType="application/vnd.openxmlformats-officedocument.drawingml.chart+xml"/>
  <Override PartName="/xl/theme/themeOverride8.xml" ContentType="application/vnd.openxmlformats-officedocument.themeOverride+xml"/>
  <Override PartName="/xl/drawings/drawing25.xml" ContentType="application/vnd.openxmlformats-officedocument.drawing+xml"/>
  <Override PartName="/xl/charts/chart25.xml" ContentType="application/vnd.openxmlformats-officedocument.drawingml.chart+xml"/>
  <Override PartName="/xl/theme/themeOverride9.xml" ContentType="application/vnd.openxmlformats-officedocument.themeOverride+xml"/>
  <Override PartName="/xl/drawings/drawing26.xml" ContentType="application/vnd.openxmlformats-officedocument.drawing+xml"/>
  <Override PartName="/xl/charts/chart26.xml" ContentType="application/vnd.openxmlformats-officedocument.drawingml.chart+xml"/>
  <Override PartName="/xl/theme/themeOverride10.xml" ContentType="application/vnd.openxmlformats-officedocument.themeOverride+xml"/>
  <Override PartName="/xl/drawings/drawing27.xml" ContentType="application/vnd.openxmlformats-officedocument.drawing+xml"/>
  <Override PartName="/xl/charts/chart27.xml" ContentType="application/vnd.openxmlformats-officedocument.drawingml.chart+xml"/>
  <Override PartName="/xl/theme/themeOverride11.xml" ContentType="application/vnd.openxmlformats-officedocument.themeOverride+xml"/>
  <Override PartName="/xl/drawings/drawing28.xml" ContentType="application/vnd.openxmlformats-officedocument.drawing+xml"/>
  <Override PartName="/xl/charts/chart28.xml" ContentType="application/vnd.openxmlformats-officedocument.drawingml.chart+xml"/>
  <Override PartName="/xl/theme/themeOverride12.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3.xml" ContentType="application/vnd.openxmlformats-officedocument.themeOverride+xml"/>
  <Override PartName="/xl/charts/chart3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4.xml" ContentType="application/vnd.openxmlformats-officedocument.themeOverride+xml"/>
  <Override PartName="/xl/drawings/drawing30.xml" ContentType="application/vnd.openxmlformats-officedocument.drawing+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5.xml" ContentType="application/vnd.openxmlformats-officedocument.themeOverride+xml"/>
  <Override PartName="/xl/drawings/drawing3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6.xml" ContentType="application/vnd.openxmlformats-officedocument.themeOverrid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7.xml" ContentType="application/vnd.openxmlformats-officedocument.themeOverride+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8.xml" ContentType="application/vnd.openxmlformats-officedocument.themeOverrid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9.xml" ContentType="application/vnd.openxmlformats-officedocument.themeOverride+xml"/>
  <Override PartName="/xl/drawings/drawing32.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0.xml" ContentType="application/vnd.openxmlformats-officedocument.themeOverrid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21.xml" ContentType="application/vnd.openxmlformats-officedocument.themeOverride+xml"/>
  <Override PartName="/xl/charts/chart3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2.xml" ContentType="application/vnd.openxmlformats-officedocument.themeOverride+xml"/>
  <Override PartName="/xl/charts/chart3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3.xml" ContentType="application/vnd.openxmlformats-officedocument.themeOverride+xml"/>
  <Override PartName="/xl/drawings/drawing33.xml" ContentType="application/vnd.openxmlformats-officedocument.drawing+xml"/>
  <Override PartName="/xl/charts/chart4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4.xml" ContentType="application/vnd.openxmlformats-officedocument.themeOverride+xml"/>
  <Override PartName="/xl/charts/chart4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5.xml" ContentType="application/vnd.openxmlformats-officedocument.themeOverride+xml"/>
  <Override PartName="/xl/drawings/drawing34.xml" ContentType="application/vnd.openxmlformats-officedocument.drawing+xml"/>
  <Override PartName="/xl/charts/chart4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6.xml" ContentType="application/vnd.openxmlformats-officedocument.themeOverride+xml"/>
  <Override PartName="/xl/charts/chart4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7.xml" ContentType="application/vnd.openxmlformats-officedocument.themeOverride+xml"/>
  <Override PartName="/xl/charts/chart4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8.xml" ContentType="application/vnd.openxmlformats-officedocument.themeOverride+xml"/>
  <Override PartName="/xl/charts/chart4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9.xml" ContentType="application/vnd.openxmlformats-officedocument.themeOverride+xml"/>
  <Override PartName="/xl/drawings/drawing35.xml" ContentType="application/vnd.openxmlformats-officedocument.drawing+xml"/>
  <Override PartName="/xl/charts/chart4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theme/themeOverride30.xml" ContentType="application/vnd.openxmlformats-officedocument.themeOverride+xml"/>
  <Override PartName="/xl/drawings/drawing37.xml" ContentType="application/vnd.openxmlformats-officedocument.drawing+xml"/>
  <Override PartName="/xl/charts/chart4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theme/themeOverride31.xml" ContentType="application/vnd.openxmlformats-officedocument.themeOverride+xml"/>
  <Override PartName="/xl/drawings/drawing39.xml" ContentType="application/vnd.openxmlformats-officedocument.drawing+xml"/>
  <Override PartName="/xl/charts/chart50.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2.xml" ContentType="application/vnd.openxmlformats-officedocument.themeOverride+xml"/>
  <Override PartName="/xl/drawings/drawing40.xml" ContentType="application/vnd.openxmlformats-officedocument.drawing+xml"/>
  <Override PartName="/xl/charts/chart51.xml" ContentType="application/vnd.openxmlformats-officedocument.drawingml.chart+xml"/>
  <Override PartName="/xl/theme/themeOverride33.xml" ContentType="application/vnd.openxmlformats-officedocument.themeOverride+xml"/>
  <Override PartName="/xl/drawings/drawing41.xml" ContentType="application/vnd.openxmlformats-officedocument.drawing+xml"/>
  <Override PartName="/xl/charts/chart52.xml" ContentType="application/vnd.openxmlformats-officedocument.drawingml.chart+xml"/>
  <Override PartName="/xl/theme/themeOverride34.xml" ContentType="application/vnd.openxmlformats-officedocument.themeOverride+xml"/>
  <Override PartName="/xl/drawings/drawing42.xml" ContentType="application/vnd.openxmlformats-officedocument.drawing+xml"/>
  <Override PartName="/xl/charts/chart53.xml" ContentType="application/vnd.openxmlformats-officedocument.drawingml.chart+xml"/>
  <Override PartName="/xl/theme/themeOverride35.xml" ContentType="application/vnd.openxmlformats-officedocument.themeOverride+xml"/>
  <Override PartName="/xl/drawings/drawing43.xml" ContentType="application/vnd.openxmlformats-officedocument.drawing+xml"/>
  <Override PartName="/xl/charts/chart54.xml" ContentType="application/vnd.openxmlformats-officedocument.drawingml.chart+xml"/>
  <Override PartName="/xl/theme/themeOverride36.xml" ContentType="application/vnd.openxmlformats-officedocument.themeOverride+xml"/>
  <Override PartName="/xl/drawings/drawing44.xml" ContentType="application/vnd.openxmlformats-officedocument.drawing+xml"/>
  <Override PartName="/xl/charts/chart55.xml" ContentType="application/vnd.openxmlformats-officedocument.drawingml.chart+xml"/>
  <Override PartName="/xl/theme/themeOverride37.xml" ContentType="application/vnd.openxmlformats-officedocument.themeOverride+xml"/>
  <Override PartName="/xl/drawings/drawing45.xml" ContentType="application/vnd.openxmlformats-officedocument.drawing+xml"/>
  <Override PartName="/xl/charts/chart56.xml" ContentType="application/vnd.openxmlformats-officedocument.drawingml.chart+xml"/>
  <Override PartName="/xl/theme/themeOverride38.xml" ContentType="application/vnd.openxmlformats-officedocument.themeOverride+xml"/>
  <Override PartName="/xl/drawings/drawing46.xml" ContentType="application/vnd.openxmlformats-officedocument.drawing+xml"/>
  <Override PartName="/xl/charts/chart57.xml" ContentType="application/vnd.openxmlformats-officedocument.drawingml.chart+xml"/>
  <Override PartName="/xl/theme/themeOverride39.xml" ContentType="application/vnd.openxmlformats-officedocument.themeOverride+xml"/>
  <Override PartName="/xl/drawings/drawing47.xml" ContentType="application/vnd.openxmlformats-officedocument.drawing+xml"/>
  <Override PartName="/xl/charts/chart58.xml" ContentType="application/vnd.openxmlformats-officedocument.drawingml.chart+xml"/>
  <Override PartName="/xl/theme/themeOverride40.xml" ContentType="application/vnd.openxmlformats-officedocument.themeOverride+xml"/>
  <Override PartName="/xl/drawings/drawing48.xml" ContentType="application/vnd.openxmlformats-officedocument.drawing+xml"/>
  <Override PartName="/xl/charts/chart59.xml" ContentType="application/vnd.openxmlformats-officedocument.drawingml.chart+xml"/>
  <Override PartName="/xl/theme/themeOverride41.xml" ContentType="application/vnd.openxmlformats-officedocument.themeOverride+xml"/>
  <Override PartName="/xl/drawings/drawing49.xml" ContentType="application/vnd.openxmlformats-officedocument.drawing+xml"/>
  <Override PartName="/xl/charts/chart60.xml" ContentType="application/vnd.openxmlformats-officedocument.drawingml.chart+xml"/>
  <Override PartName="/xl/theme/themeOverride42.xml" ContentType="application/vnd.openxmlformats-officedocument.themeOverride+xml"/>
  <Override PartName="/xl/drawings/drawing50.xml" ContentType="application/vnd.openxmlformats-officedocument.drawing+xml"/>
  <Override PartName="/xl/charts/chart61.xml" ContentType="application/vnd.openxmlformats-officedocument.drawingml.chart+xml"/>
  <Override PartName="/xl/drawings/drawing51.xml" ContentType="application/vnd.openxmlformats-officedocument.drawing+xml"/>
  <Override PartName="/xl/charts/chart62.xml" ContentType="application/vnd.openxmlformats-officedocument.drawingml.chart+xml"/>
  <Override PartName="/xl/drawings/drawing52.xml" ContentType="application/vnd.openxmlformats-officedocument.drawing+xml"/>
  <Override PartName="/xl/charts/chart63.xml" ContentType="application/vnd.openxmlformats-officedocument.drawingml.chart+xml"/>
  <Override PartName="/xl/drawings/drawing53.xml" ContentType="application/vnd.openxmlformats-officedocument.drawing+xml"/>
  <Override PartName="/xl/charts/chart64.xml" ContentType="application/vnd.openxmlformats-officedocument.drawingml.chart+xml"/>
  <Override PartName="/xl/drawings/drawing54.xml" ContentType="application/vnd.openxmlformats-officedocument.drawing+xml"/>
  <Override PartName="/xl/charts/chart65.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3.xml" ContentType="application/vnd.openxmlformats-officedocument.themeOverride+xml"/>
  <Override PartName="/xl/drawings/drawing55.xml" ContentType="application/vnd.openxmlformats-officedocument.drawing+xml"/>
  <Override PartName="/xl/charts/chart66.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44.xml" ContentType="application/vnd.openxmlformats-officedocument.themeOverride+xml"/>
  <Override PartName="/xl/drawings/drawing56.xml" ContentType="application/vnd.openxmlformats-officedocument.drawing+xml"/>
  <Override PartName="/xl/charts/chart67.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45.xml" ContentType="application/vnd.openxmlformats-officedocument.themeOverride+xml"/>
  <Override PartName="/xl/drawings/drawing57.xml" ContentType="application/vnd.openxmlformats-officedocument.drawing+xml"/>
  <Override PartName="/xl/charts/chart68.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46.xml" ContentType="application/vnd.openxmlformats-officedocument.themeOverride+xml"/>
  <Override PartName="/xl/drawings/drawing58.xml" ContentType="application/vnd.openxmlformats-officedocument.drawing+xml"/>
  <Override PartName="/xl/charts/chart69.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47.xml" ContentType="application/vnd.openxmlformats-officedocument.themeOverride+xml"/>
  <Override PartName="/xl/drawings/drawing59.xml" ContentType="application/vnd.openxmlformats-officedocument.drawing+xml"/>
  <Override PartName="/xl/charts/chart70.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48.xml" ContentType="application/vnd.openxmlformats-officedocument.themeOverride+xml"/>
  <Override PartName="/xl/drawings/drawing60.xml" ContentType="application/vnd.openxmlformats-officedocument.drawing+xml"/>
  <Override PartName="/xl/charts/chart71.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49.xml" ContentType="application/vnd.openxmlformats-officedocument.themeOverride+xml"/>
  <Override PartName="/xl/drawings/drawing61.xml" ContentType="application/vnd.openxmlformats-officedocument.drawing+xml"/>
  <Override PartName="/xl/charts/chart72.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50.xml" ContentType="application/vnd.openxmlformats-officedocument.themeOverride+xml"/>
  <Override PartName="/xl/drawings/drawing62.xml" ContentType="application/vnd.openxmlformats-officedocument.drawing+xml"/>
  <Override PartName="/xl/charts/chart73.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1.xml" ContentType="application/vnd.openxmlformats-officedocument.themeOverride+xml"/>
  <Override PartName="/xl/drawings/drawing63.xml" ContentType="application/vnd.openxmlformats-officedocument.drawing+xml"/>
  <Override PartName="/xl/charts/chart74.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52.xml" ContentType="application/vnd.openxmlformats-officedocument.themeOverride+xml"/>
  <Override PartName="/xl/drawings/drawing64.xml" ContentType="application/vnd.openxmlformats-officedocument.drawing+xml"/>
  <Override PartName="/xl/charts/chart75.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53.xml" ContentType="application/vnd.openxmlformats-officedocument.themeOverride+xml"/>
  <Override PartName="/xl/drawings/drawing65.xml" ContentType="application/vnd.openxmlformats-officedocument.drawing+xml"/>
  <Override PartName="/xl/charts/chart76.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54.xml" ContentType="application/vnd.openxmlformats-officedocument.themeOverride+xml"/>
  <Override PartName="/xl/drawings/drawing66.xml" ContentType="application/vnd.openxmlformats-officedocument.drawing+xml"/>
  <Override PartName="/xl/charts/chart77.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5.xml" ContentType="application/vnd.openxmlformats-officedocument.themeOverride+xml"/>
  <Override PartName="/xl/drawings/drawing67.xml" ContentType="application/vnd.openxmlformats-officedocument.drawing+xml"/>
  <Override PartName="/xl/charts/chart78.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56.xml" ContentType="application/vnd.openxmlformats-officedocument.themeOverride+xml"/>
  <Override PartName="/xl/drawings/drawing68.xml" ContentType="application/vnd.openxmlformats-officedocument.drawing+xml"/>
  <Override PartName="/xl/charts/chart79.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57.xml" ContentType="application/vnd.openxmlformats-officedocument.themeOverride+xml"/>
  <Override PartName="/xl/drawings/drawing69.xml" ContentType="application/vnd.openxmlformats-officedocument.drawing+xml"/>
  <Override PartName="/xl/charts/chart80.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58.xml" ContentType="application/vnd.openxmlformats-officedocument.themeOverride+xml"/>
  <Override PartName="/xl/drawings/drawing70.xml" ContentType="application/vnd.openxmlformats-officedocument.drawing+xml"/>
  <Override PartName="/xl/charts/chart81.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59.xml" ContentType="application/vnd.openxmlformats-officedocument.themeOverride+xml"/>
  <Override PartName="/xl/drawings/drawing71.xml" ContentType="application/vnd.openxmlformats-officedocument.drawing+xml"/>
  <Override PartName="/xl/charts/chart82.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0.xml" ContentType="application/vnd.openxmlformats-officedocument.themeOverride+xml"/>
  <Override PartName="/xl/drawings/drawing72.xml" ContentType="application/vnd.openxmlformats-officedocument.drawing+xml"/>
  <Override PartName="/xl/charts/chart83.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1.xml" ContentType="application/vnd.openxmlformats-officedocument.themeOverride+xml"/>
  <Override PartName="/xl/drawings/drawing73.xml" ContentType="application/vnd.openxmlformats-officedocument.drawing+xml"/>
  <Override PartName="/xl/charts/chart84.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2.xml" ContentType="application/vnd.openxmlformats-officedocument.themeOverride+xml"/>
  <Override PartName="/xl/drawings/drawing74.xml" ContentType="application/vnd.openxmlformats-officedocument.drawing+xml"/>
  <Override PartName="/xl/charts/chart85.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3.xml" ContentType="application/vnd.openxmlformats-officedocument.themeOverride+xml"/>
  <Override PartName="/xl/drawings/drawing75.xml" ContentType="application/vnd.openxmlformats-officedocument.drawing+xml"/>
  <Override PartName="/xl/charts/chart86.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4.xml" ContentType="application/vnd.openxmlformats-officedocument.themeOverride+xml"/>
  <Override PartName="/xl/drawings/drawing76.xml" ContentType="application/vnd.openxmlformats-officedocument.drawing+xml"/>
  <Override PartName="/xl/charts/chart87.xml" ContentType="application/vnd.openxmlformats-officedocument.drawingml.chart+xml"/>
  <Override PartName="/xl/theme/themeOverride65.xml" ContentType="application/vnd.openxmlformats-officedocument.themeOverride+xml"/>
  <Override PartName="/xl/charts/chart88.xml" ContentType="application/vnd.openxmlformats-officedocument.drawingml.chart+xml"/>
  <Override PartName="/xl/theme/themeOverride66.xml" ContentType="application/vnd.openxmlformats-officedocument.themeOverride+xml"/>
  <Override PartName="/xl/charts/chart89.xml" ContentType="application/vnd.openxmlformats-officedocument.drawingml.chart+xml"/>
  <Override PartName="/xl/theme/themeOverride67.xml" ContentType="application/vnd.openxmlformats-officedocument.themeOverride+xml"/>
  <Override PartName="/xl/drawings/drawing77.xml" ContentType="application/vnd.openxmlformats-officedocument.drawing+xml"/>
  <Override PartName="/xl/charts/chart90.xml" ContentType="application/vnd.openxmlformats-officedocument.drawingml.chart+xml"/>
  <Override PartName="/xl/theme/themeOverride68.xml" ContentType="application/vnd.openxmlformats-officedocument.themeOverride+xml"/>
  <Override PartName="/xl/charts/chart91.xml" ContentType="application/vnd.openxmlformats-officedocument.drawingml.chart+xml"/>
  <Override PartName="/xl/theme/themeOverride69.xml" ContentType="application/vnd.openxmlformats-officedocument.themeOverride+xml"/>
  <Override PartName="/xl/charts/chart92.xml" ContentType="application/vnd.openxmlformats-officedocument.drawingml.chart+xml"/>
  <Override PartName="/xl/theme/themeOverride70.xml" ContentType="application/vnd.openxmlformats-officedocument.themeOverride+xml"/>
  <Override PartName="/xl/drawings/drawing78.xml" ContentType="application/vnd.openxmlformats-officedocument.drawing+xml"/>
  <Override PartName="/xl/charts/chart93.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71.xml" ContentType="application/vnd.openxmlformats-officedocument.themeOverride+xml"/>
  <Override PartName="/xl/charts/chart94.xml" ContentType="application/vnd.openxmlformats-officedocument.drawingml.chart+xml"/>
  <Override PartName="/xl/theme/themeOverride72.xml" ContentType="application/vnd.openxmlformats-officedocument.themeOverride+xml"/>
  <Override PartName="/xl/charts/chart95.xml" ContentType="application/vnd.openxmlformats-officedocument.drawingml.chart+xml"/>
  <Override PartName="/xl/theme/themeOverride73.xml" ContentType="application/vnd.openxmlformats-officedocument.themeOverride+xml"/>
  <Override PartName="/xl/drawings/drawing79.xml" ContentType="application/vnd.openxmlformats-officedocument.drawing+xml"/>
  <Override PartName="/xl/charts/chart96.xml" ContentType="application/vnd.openxmlformats-officedocument.drawingml.chart+xml"/>
  <Override PartName="/xl/drawings/drawing80.xml" ContentType="application/vnd.openxmlformats-officedocument.drawing+xml"/>
  <Override PartName="/xl/charts/chart97.xml" ContentType="application/vnd.openxmlformats-officedocument.drawingml.chart+xml"/>
  <Override PartName="/xl/drawings/drawing81.xml" ContentType="application/vnd.openxmlformats-officedocument.drawing+xml"/>
  <Override PartName="/xl/charts/chart98.xml" ContentType="application/vnd.openxmlformats-officedocument.drawingml.chart+xml"/>
  <Override PartName="/xl/drawings/drawing82.xml" ContentType="application/vnd.openxmlformats-officedocument.drawing+xml"/>
  <Override PartName="/xl/charts/chart99.xml" ContentType="application/vnd.openxmlformats-officedocument.drawingml.chart+xml"/>
  <Override PartName="/xl/drawings/drawing83.xml" ContentType="application/vnd.openxmlformats-officedocument.drawing+xml"/>
  <Override PartName="/xl/charts/chart100.xml" ContentType="application/vnd.openxmlformats-officedocument.drawingml.chart+xml"/>
  <Override PartName="/xl/drawings/drawing84.xml" ContentType="application/vnd.openxmlformats-officedocument.drawing+xml"/>
  <Override PartName="/xl/charts/chart101.xml" ContentType="application/vnd.openxmlformats-officedocument.drawingml.chart+xml"/>
  <Override PartName="/xl/drawings/drawing85.xml" ContentType="application/vnd.openxmlformats-officedocument.drawing+xml"/>
  <Override PartName="/xl/charts/chart102.xml" ContentType="application/vnd.openxmlformats-officedocument.drawingml.chart+xml"/>
  <Override PartName="/xl/drawings/drawing86.xml" ContentType="application/vnd.openxmlformats-officedocument.drawing+xml"/>
  <Override PartName="/xl/charts/chart103.xml" ContentType="application/vnd.openxmlformats-officedocument.drawingml.chart+xml"/>
  <Override PartName="/xl/drawings/drawing87.xml" ContentType="application/vnd.openxmlformats-officedocument.drawing+xml"/>
  <Override PartName="/xl/charts/chart104.xml" ContentType="application/vnd.openxmlformats-officedocument.drawingml.chart+xml"/>
  <Override PartName="/xl/drawings/drawing88.xml" ContentType="application/vnd.openxmlformats-officedocument.drawing+xml"/>
  <Override PartName="/xl/charts/chart105.xml" ContentType="application/vnd.openxmlformats-officedocument.drawingml.chart+xml"/>
  <Override PartName="/xl/drawings/drawing89.xml" ContentType="application/vnd.openxmlformats-officedocument.drawing+xml"/>
  <Override PartName="/xl/charts/chart106.xml" ContentType="application/vnd.openxmlformats-officedocument.drawingml.chart+xml"/>
  <Override PartName="/xl/drawings/drawing90.xml" ContentType="application/vnd.openxmlformats-officedocument.drawing+xml"/>
  <Override PartName="/xl/charts/chart10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J:\UEF\Boletín_Económico\7_Julio\"/>
    </mc:Choice>
  </mc:AlternateContent>
  <bookViews>
    <workbookView xWindow="0" yWindow="0" windowWidth="24000" windowHeight="10185" tabRatio="860"/>
  </bookViews>
  <sheets>
    <sheet name="Index" sheetId="299" r:id="rId1"/>
    <sheet name="T1" sheetId="287" r:id="rId2"/>
    <sheet name="T2" sheetId="18" r:id="rId3"/>
    <sheet name="T3" sheetId="19" r:id="rId4"/>
    <sheet name="T4" sheetId="240" r:id="rId5"/>
    <sheet name="T5" sheetId="241" r:id="rId6"/>
    <sheet name="T6" sheetId="232" r:id="rId7"/>
    <sheet name="T7" sheetId="233" r:id="rId8"/>
    <sheet name="T8" sheetId="234" r:id="rId9"/>
    <sheet name="F1" sheetId="209" r:id="rId10"/>
    <sheet name="F2" sheetId="210" r:id="rId11"/>
    <sheet name="F3" sheetId="265" r:id="rId12"/>
    <sheet name="F4" sheetId="266" r:id="rId13"/>
    <sheet name="F5" sheetId="267" r:id="rId14"/>
    <sheet name="F6" sheetId="286" r:id="rId15"/>
    <sheet name="F7" sheetId="285" r:id="rId16"/>
    <sheet name="F8" sheetId="273" r:id="rId17"/>
    <sheet name="F9" sheetId="284" r:id="rId18"/>
    <sheet name="F10" sheetId="282" r:id="rId19"/>
    <sheet name="F11" sheetId="281" r:id="rId20"/>
    <sheet name="F12" sheetId="274" r:id="rId21"/>
    <sheet name="F13" sheetId="280" r:id="rId22"/>
    <sheet name="F14" sheetId="275" r:id="rId23"/>
    <sheet name="F15" sheetId="279" r:id="rId24"/>
    <sheet name="F16" sheetId="276" r:id="rId25"/>
    <sheet name="F17" sheetId="290" r:id="rId26"/>
    <sheet name="F18" sheetId="295" r:id="rId27"/>
    <sheet name="F19" sheetId="289" r:id="rId28"/>
    <sheet name="F20" sheetId="294" r:id="rId29"/>
    <sheet name="F21" sheetId="293" r:id="rId30"/>
    <sheet name="F22" sheetId="211" r:id="rId31"/>
    <sheet name="F23" sheetId="212" r:id="rId32"/>
    <sheet name="F24" sheetId="272" r:id="rId33"/>
    <sheet name="F25" sheetId="205" r:id="rId34"/>
    <sheet name="F26" sheetId="206" r:id="rId35"/>
    <sheet name="F27" sheetId="207" r:id="rId36"/>
    <sheet name="F28" sheetId="208" r:id="rId37"/>
    <sheet name="F29" sheetId="213" r:id="rId38"/>
    <sheet name="F30" sheetId="214" r:id="rId39"/>
    <sheet name="F31" sheetId="215" r:id="rId40"/>
    <sheet name="F32" sheetId="216" r:id="rId41"/>
    <sheet name="F33" sheetId="217" r:id="rId42"/>
    <sheet name="F34" sheetId="218" r:id="rId43"/>
    <sheet name="F35" sheetId="296" r:id="rId44"/>
    <sheet name="F36" sheetId="271" r:id="rId45"/>
    <sheet name="F37" sheetId="270" r:id="rId46"/>
    <sheet name="F38" sheetId="268" r:id="rId47"/>
    <sheet name="F39" sheetId="269" r:id="rId48"/>
    <sheet name="F40" sheetId="26" r:id="rId49"/>
    <sheet name="F41" sheetId="27" r:id="rId50"/>
    <sheet name="F42" sheetId="28" r:id="rId51"/>
    <sheet name="F43" sheetId="29" r:id="rId52"/>
    <sheet name="F44" sheetId="30" r:id="rId53"/>
    <sheet name="F45" sheetId="31" r:id="rId54"/>
    <sheet name="F46" sheetId="32" r:id="rId55"/>
    <sheet name="F47" sheetId="33" r:id="rId56"/>
    <sheet name="F48" sheetId="34" r:id="rId57"/>
    <sheet name="F49" sheetId="35" r:id="rId58"/>
    <sheet name="F50" sheetId="38" r:id="rId59"/>
    <sheet name="F51" sheetId="262" r:id="rId60"/>
    <sheet name="F52" sheetId="263" r:id="rId61"/>
    <sheet name="F53" sheetId="264" r:id="rId62"/>
    <sheet name="F54" sheetId="255" r:id="rId63"/>
    <sheet name="F55" sheetId="256" r:id="rId64"/>
    <sheet name="F56" sheetId="257" r:id="rId65"/>
    <sheet name="F57" sheetId="258" r:id="rId66"/>
    <sheet name="F58" sheetId="259" r:id="rId67"/>
    <sheet name="F59" sheetId="260" r:id="rId68"/>
    <sheet name="F60" sheetId="261" r:id="rId69"/>
    <sheet name="F61" sheetId="250" r:id="rId70"/>
    <sheet name="F62" sheetId="251" r:id="rId71"/>
    <sheet name="F63" sheetId="252" r:id="rId72"/>
    <sheet name="F64" sheetId="253" r:id="rId73"/>
    <sheet name="F65" sheetId="254" r:id="rId74"/>
    <sheet name="F66" sheetId="242" r:id="rId75"/>
    <sheet name="F67" sheetId="243" r:id="rId76"/>
    <sheet name="F68" sheetId="244" r:id="rId77"/>
    <sheet name="F69" sheetId="245" r:id="rId78"/>
    <sheet name="F70" sheetId="246" r:id="rId79"/>
    <sheet name="F71" sheetId="247" r:id="rId80"/>
    <sheet name="F72" sheetId="248" r:id="rId81"/>
    <sheet name="F73" sheetId="249" r:id="rId82"/>
    <sheet name="F74" sheetId="238" r:id="rId83"/>
    <sheet name="F75" sheetId="239" r:id="rId84"/>
    <sheet name="F76" sheetId="235" r:id="rId85"/>
    <sheet name="F77" sheetId="236" r:id="rId86"/>
    <sheet name="F78" sheetId="237" r:id="rId87"/>
    <sheet name="F79" sheetId="220" r:id="rId88"/>
    <sheet name="F80" sheetId="221" r:id="rId89"/>
    <sheet name="F81" sheetId="222" r:id="rId90"/>
    <sheet name="F82" sheetId="223" r:id="rId91"/>
    <sheet name="F83" sheetId="224" r:id="rId92"/>
    <sheet name="F84" sheetId="225" r:id="rId93"/>
    <sheet name="F85" sheetId="226" r:id="rId94"/>
    <sheet name="F86" sheetId="227" r:id="rId95"/>
    <sheet name="F87-1" sheetId="228" r:id="rId96"/>
    <sheet name="F87-2" sheetId="229" r:id="rId97"/>
    <sheet name="F87-3" sheetId="230" r:id="rId98"/>
    <sheet name="F87-4" sheetId="231" r:id="rId99"/>
    <sheet name="F88-F103" sheetId="219" r:id="rId100"/>
  </sheets>
  <definedNames>
    <definedName name="_xlnm._FilterDatabase" localSheetId="9" hidden="1">'F1'!$A$7:$Q$53</definedName>
    <definedName name="_xlnm._FilterDatabase" localSheetId="18" hidden="1">'F10'!$B$28:$C$28</definedName>
    <definedName name="_xlnm._FilterDatabase" localSheetId="20" hidden="1">'F12'!$A$9:$B$9</definedName>
    <definedName name="_xlnm._FilterDatabase" localSheetId="21" hidden="1">'F13'!#REF!</definedName>
    <definedName name="_xlnm._FilterDatabase" localSheetId="22" hidden="1">'F14'!$A$7:$C$7</definedName>
    <definedName name="_xlnm._FilterDatabase" localSheetId="23" hidden="1">'F15'!#REF!</definedName>
    <definedName name="_xlnm._FilterDatabase" localSheetId="24" hidden="1">'F16'!$A$7:$C$7</definedName>
    <definedName name="_xlnm._FilterDatabase" localSheetId="36" hidden="1">'F28'!$A$9:$G$42</definedName>
    <definedName name="_xlnm._FilterDatabase" localSheetId="37" hidden="1">'F29'!$A$6:$E$6</definedName>
    <definedName name="_xlnm._FilterDatabase" localSheetId="38" hidden="1">'F30'!$A$5:$F$5</definedName>
    <definedName name="_xlnm._FilterDatabase" localSheetId="39" hidden="1">'F31'!$A$5:$F$5</definedName>
    <definedName name="_xlnm._FilterDatabase" localSheetId="41" hidden="1">'F33'!$A$6:$F$6</definedName>
    <definedName name="_xlnm._FilterDatabase" localSheetId="42" hidden="1">'F34'!$A$7:$F$7</definedName>
    <definedName name="_xlnm._FilterDatabase" localSheetId="44" hidden="1">'F36'!$A$6:$B$124</definedName>
    <definedName name="_xlnm._FilterDatabase" localSheetId="45" hidden="1">'F37'!$A$8:$Y$8</definedName>
    <definedName name="_xlnm._FilterDatabase" localSheetId="46" hidden="1">'F38'!$A$2:$B$55</definedName>
    <definedName name="_xlnm._FilterDatabase" localSheetId="47" hidden="1">'F39'!$A$4:$W$4</definedName>
    <definedName name="_xlnm._FilterDatabase" localSheetId="48" hidden="1">'F40'!#REF!</definedName>
    <definedName name="_xlnm._FilterDatabase" localSheetId="60" hidden="1">'F52'!$A$6:$C$6</definedName>
    <definedName name="_xlnm._FilterDatabase" localSheetId="61" hidden="1">'F53'!$A$5:$D$5</definedName>
    <definedName name="_xlnm._FilterDatabase" localSheetId="63" hidden="1">'F55'!$A$5:$B$38</definedName>
    <definedName name="_xlnm._FilterDatabase" localSheetId="66" hidden="1">'F58'!$A$5:$B$38</definedName>
    <definedName name="_xlnm._FilterDatabase" localSheetId="68" hidden="1">'F60'!$A$5:$B$38</definedName>
    <definedName name="_xlnm._FilterDatabase" localSheetId="72" hidden="1">'F64'!$A$5:$B$37</definedName>
    <definedName name="_xlnm._FilterDatabase" localSheetId="15" hidden="1">'F7'!$A$8:$Z$8</definedName>
    <definedName name="_xlnm._FilterDatabase" localSheetId="78" hidden="1">'F70'!$A$5:$B$24</definedName>
    <definedName name="_xlnm._FilterDatabase" localSheetId="81" hidden="1">'F73'!$A$5:$B$24</definedName>
    <definedName name="_xlnm._FilterDatabase" localSheetId="82" hidden="1">'F74'!$A$5:$B$38</definedName>
    <definedName name="_xlnm._FilterDatabase" localSheetId="83" hidden="1">'F75'!$A$5:$B$38</definedName>
    <definedName name="_xlnm._FilterDatabase" localSheetId="85" hidden="1">'F77'!$A$6:$F$6</definedName>
    <definedName name="_xlnm._FilterDatabase" localSheetId="86" hidden="1">'F78'!$A$6:$E$38</definedName>
    <definedName name="_xlnm._FilterDatabase" localSheetId="16" hidden="1">'F8'!$B$7:$C$7</definedName>
    <definedName name="_xlnm._FilterDatabase" localSheetId="17" hidden="1">'F9'!$A$8:$Z$8</definedName>
    <definedName name="A_impresión_IM" localSheetId="18">#REF!</definedName>
    <definedName name="A_impresión_IM" localSheetId="19">#REF!</definedName>
    <definedName name="A_impresión_IM" localSheetId="21">#REF!</definedName>
    <definedName name="A_impresión_IM" localSheetId="23">#REF!</definedName>
    <definedName name="A_impresión_IM" localSheetId="58">#REF!</definedName>
    <definedName name="A_impresión_IM" localSheetId="14">#REF!</definedName>
    <definedName name="A_impresión_IM" localSheetId="15">#REF!</definedName>
    <definedName name="A_impresión_IM">#REF!</definedName>
    <definedName name="A_impresión_IM2" localSheetId="18">#REF!</definedName>
    <definedName name="A_impresión_IM2" localSheetId="19">#REF!</definedName>
    <definedName name="A_impresión_IM2" localSheetId="21">#REF!</definedName>
    <definedName name="A_impresión_IM2" localSheetId="23">#REF!</definedName>
    <definedName name="A_impresión_IM2" localSheetId="14">#REF!</definedName>
    <definedName name="A_impresión_IM2" localSheetId="15">#REF!</definedName>
    <definedName name="A_impresión_IM2">#REF!</definedName>
    <definedName name="_xlnm.Print_Area" localSheetId="58">'F50'!#REF!</definedName>
    <definedName name="clase" localSheetId="18">#REF!</definedName>
    <definedName name="clase" localSheetId="19">#REF!</definedName>
    <definedName name="clase" localSheetId="21">#REF!</definedName>
    <definedName name="clase" localSheetId="23">#REF!</definedName>
    <definedName name="clase" localSheetId="14">#REF!</definedName>
    <definedName name="clase" localSheetId="15">#REF!</definedName>
    <definedName name="clase">#REF!</definedName>
    <definedName name="Clasificación" localSheetId="18">#REF!</definedName>
    <definedName name="Clasificación" localSheetId="19">#REF!</definedName>
    <definedName name="Clasificación" localSheetId="21">#REF!</definedName>
    <definedName name="Clasificación" localSheetId="23">#REF!</definedName>
    <definedName name="Clasificación" localSheetId="14">#REF!</definedName>
    <definedName name="Clasificación" localSheetId="15">#REF!</definedName>
    <definedName name="Clasificación">#REF!</definedName>
    <definedName name="d" localSheetId="14">#REF!</definedName>
    <definedName name="d" localSheetId="15">#REF!</definedName>
    <definedName name="d">#REF!</definedName>
    <definedName name="flujos" localSheetId="18">#REF!</definedName>
    <definedName name="flujos" localSheetId="19">#REF!</definedName>
    <definedName name="flujos" localSheetId="21">#REF!</definedName>
    <definedName name="flujos" localSheetId="23">#REF!</definedName>
    <definedName name="flujos" localSheetId="14">#REF!</definedName>
    <definedName name="flujos" localSheetId="15">#REF!</definedName>
    <definedName name="flujos">#REF!</definedName>
    <definedName name="HTML_CodePage" hidden="1">1252</definedName>
    <definedName name="HTML_Control" localSheetId="58"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Index" localSheetId="18">#REF!</definedName>
    <definedName name="Index" localSheetId="19">#REF!</definedName>
    <definedName name="Index" localSheetId="21">#REF!</definedName>
    <definedName name="Index" localSheetId="23">#REF!</definedName>
    <definedName name="Index" localSheetId="14">#REF!</definedName>
    <definedName name="Index" localSheetId="15">#REF!</definedName>
    <definedName name="Index">#REF!</definedName>
    <definedName name="ju203d" localSheetId="18">#REF!</definedName>
    <definedName name="ju203d" localSheetId="19">#REF!</definedName>
    <definedName name="ju203d" localSheetId="21">#REF!</definedName>
    <definedName name="ju203d" localSheetId="23">#REF!</definedName>
    <definedName name="ju203d" localSheetId="14">#REF!</definedName>
    <definedName name="ju203d" localSheetId="15">#REF!</definedName>
    <definedName name="ju203d">#REF!</definedName>
    <definedName name="loniojo" localSheetId="18">#REF!</definedName>
    <definedName name="loniojo" localSheetId="19">#REF!</definedName>
    <definedName name="loniojo" localSheetId="21">#REF!</definedName>
    <definedName name="loniojo" localSheetId="23">#REF!</definedName>
    <definedName name="loniojo" localSheetId="14">#REF!</definedName>
    <definedName name="loniojo" localSheetId="15">#REF!</definedName>
    <definedName name="loniojo">#REF!</definedName>
    <definedName name="MAT" localSheetId="18">#REF!</definedName>
    <definedName name="MAT" localSheetId="19">#REF!</definedName>
    <definedName name="MAT" localSheetId="21">#REF!</definedName>
    <definedName name="MAT" localSheetId="23">#REF!</definedName>
    <definedName name="MAT" localSheetId="14">#REF!</definedName>
    <definedName name="MAT" localSheetId="15">#REF!</definedName>
    <definedName name="MAT">#REF!</definedName>
    <definedName name="matriz" localSheetId="18">#REF!</definedName>
    <definedName name="matriz" localSheetId="19">#REF!</definedName>
    <definedName name="matriz" localSheetId="21">#REF!</definedName>
    <definedName name="matriz" localSheetId="23">#REF!</definedName>
    <definedName name="matriz" localSheetId="14">#REF!</definedName>
    <definedName name="matriz" localSheetId="15">#REF!</definedName>
    <definedName name="matriz">#REF!</definedName>
    <definedName name="rama" localSheetId="18">#REF!</definedName>
    <definedName name="rama" localSheetId="19">#REF!</definedName>
    <definedName name="rama" localSheetId="21">#REF!</definedName>
    <definedName name="rama" localSheetId="23">#REF!</definedName>
    <definedName name="rama" localSheetId="14">#REF!</definedName>
    <definedName name="rama" localSheetId="15">#REF!</definedName>
    <definedName name="rama">#REF!</definedName>
    <definedName name="rrr" localSheetId="14">#REF!</definedName>
    <definedName name="rrr" localSheetId="15">#REF!</definedName>
    <definedName name="rrr">#REF!</definedName>
    <definedName name="sec" localSheetId="14">#REF!</definedName>
    <definedName name="sec" localSheetId="15">#REF!</definedName>
    <definedName name="sec">#REF!</definedName>
    <definedName name="sector" localSheetId="18">#REF!</definedName>
    <definedName name="sector" localSheetId="19">#REF!</definedName>
    <definedName name="sector" localSheetId="21">#REF!</definedName>
    <definedName name="sector" localSheetId="23">#REF!</definedName>
    <definedName name="sector" localSheetId="14">#REF!</definedName>
    <definedName name="sector" localSheetId="15">#REF!</definedName>
    <definedName name="sector">#REF!</definedName>
    <definedName name="Start1">#REF!</definedName>
    <definedName name="Start10">'F1'!$H$1:$I$1</definedName>
    <definedName name="Start100">'F88-F103'!$H$1:$I$1</definedName>
    <definedName name="Start101">#REF!</definedName>
    <definedName name="Start102">#REF!</definedName>
    <definedName name="Start103">#REF!</definedName>
    <definedName name="Start11">'F2'!$H$1:$I$1</definedName>
    <definedName name="Start12">'F3'!$H$1:$I$1</definedName>
    <definedName name="Start13">'F4'!$H$1:$I$1</definedName>
    <definedName name="Start14">'F5'!$H$1:$I$1</definedName>
    <definedName name="Start15">'F6'!$H$1:$I$1</definedName>
    <definedName name="Start16">'F7'!$H$1:$I$1</definedName>
    <definedName name="Start17">'F8'!$H$1:$I$1</definedName>
    <definedName name="Start18">'F9'!$H$1:$I$1</definedName>
    <definedName name="Start19">'F10'!$H$1:$I$1</definedName>
    <definedName name="Start2">'T1'!$H$1:$I$1</definedName>
    <definedName name="Start20">'F11'!$H$1:$I$1</definedName>
    <definedName name="Start21">'F12'!$H$1:$I$1</definedName>
    <definedName name="Start22">'F13'!$H$1:$I$1</definedName>
    <definedName name="Start23">'F14'!$H$1:$I$1</definedName>
    <definedName name="Start24">'F15'!$H$1:$I$1</definedName>
    <definedName name="Start25">'F16'!$H$1:$I$1</definedName>
    <definedName name="Start26">'F17'!$H$1:$I$1</definedName>
    <definedName name="Start27">'F18'!$H$1:$I$1</definedName>
    <definedName name="Start28">'F19'!$H$1:$I$1</definedName>
    <definedName name="Start29">'F20'!$H$1:$I$1</definedName>
    <definedName name="Start3">'T2'!$H$1:$I$1</definedName>
    <definedName name="Start30">'F21'!$H$1:$I$1</definedName>
    <definedName name="Start31">'F22'!$H$1:$I$1</definedName>
    <definedName name="Start32">'F23'!$H$1:$I$1</definedName>
    <definedName name="Start33">'F24'!$H$1:$I$1</definedName>
    <definedName name="Start34">'F25'!$H$1:$I$1</definedName>
    <definedName name="Start35">'F26'!$H$1:$I$1</definedName>
    <definedName name="Start36">'F27'!$H$1:$I$1</definedName>
    <definedName name="Start37">'F28'!$H$1:$I$1</definedName>
    <definedName name="Start38">'F29'!$H$1:$I$1</definedName>
    <definedName name="Start39">'F30'!$H$1:$I$1</definedName>
    <definedName name="Start4">'T3'!$H$1:$I$1</definedName>
    <definedName name="Start40">'F31'!$H$1:$I$1</definedName>
    <definedName name="Start41">'F32'!$H$1:$I$1</definedName>
    <definedName name="Start42" localSheetId="18">'F45'!#REF!</definedName>
    <definedName name="Start42" localSheetId="19">'F45'!#REF!</definedName>
    <definedName name="Start42" localSheetId="21">'F45'!#REF!</definedName>
    <definedName name="Start42" localSheetId="23">'F45'!#REF!</definedName>
    <definedName name="Start42" localSheetId="14">'F45'!#REF!</definedName>
    <definedName name="Start42" localSheetId="15">'F45'!#REF!</definedName>
    <definedName name="Start42">'F33'!$H$1:$I$1</definedName>
    <definedName name="start422" localSheetId="14">'F45'!#REF!</definedName>
    <definedName name="start422" localSheetId="15">'F45'!#REF!</definedName>
    <definedName name="start422">'F45'!#REF!</definedName>
    <definedName name="Start43">'F34'!$H$1:$I$1</definedName>
    <definedName name="Start44">'F35'!$H$1:$I$1</definedName>
    <definedName name="Start45">'F36'!$H$1:$I$1</definedName>
    <definedName name="Start46">'F37'!$H$1:$I$1</definedName>
    <definedName name="Start47">'F38'!$H$1:$I$1</definedName>
    <definedName name="Start48">'F39'!$H$1:$I$1</definedName>
    <definedName name="Start49">'F40'!$H$1:$I$1</definedName>
    <definedName name="Start5">'T4'!$H$1:$I$1</definedName>
    <definedName name="Start50">'F41'!$H$1:$I$1</definedName>
    <definedName name="Start51">'F42'!$H$1:$I$1</definedName>
    <definedName name="Start52">'F43'!$H$1:$I$1</definedName>
    <definedName name="Start53">'F44'!$H$1:$I$1</definedName>
    <definedName name="Start54">'F45'!$H$1:$I$1</definedName>
    <definedName name="Start55">'F46'!$H$1:$I$1</definedName>
    <definedName name="Start56">'F47'!$H$1:$I$1</definedName>
    <definedName name="Start57">'F48'!$H$1:$I$1</definedName>
    <definedName name="Start58">'F49'!$H$1:$I$1</definedName>
    <definedName name="Start59">'F50'!$H$1:$I$1</definedName>
    <definedName name="Start6">'T5'!$H$1:$I$1</definedName>
    <definedName name="Start60">'F51'!$H$1:$I$1</definedName>
    <definedName name="Start61">'F52'!$H$1:$I$1</definedName>
    <definedName name="Start62">'F53'!$H$1:$I$1</definedName>
    <definedName name="Start63">'F54'!$H$1:$I$1</definedName>
    <definedName name="Start64">'F55'!$H$1:$I$1</definedName>
    <definedName name="Start65">'F56'!$H$1:$I$1</definedName>
    <definedName name="Start66">'F57'!$H$1:$I$1</definedName>
    <definedName name="Start67">'F58'!$H$1:$I$1</definedName>
    <definedName name="Start68">'F59'!$H$1:$I$1</definedName>
    <definedName name="Start69">'F60'!$H$1:$I$1</definedName>
    <definedName name="Start7">'T6'!$H$1:$I$1</definedName>
    <definedName name="Start70">'F61'!$H$1:$I$1</definedName>
    <definedName name="Start71">'F62'!$H$1:$I$1</definedName>
    <definedName name="Start72">'F63'!$H$1:$I$1</definedName>
    <definedName name="Start73">'F64'!$H$1:$I$1</definedName>
    <definedName name="Start74">'F65'!$H$1:$I$1</definedName>
    <definedName name="Start75">'F66'!$H$1:$I$1</definedName>
    <definedName name="Start76">'F67'!$H$1:$I$1</definedName>
    <definedName name="Start77">'F68'!$H$1:$I$1</definedName>
    <definedName name="Start78">'F69'!$H$1:$I$1</definedName>
    <definedName name="Start79">'F70'!$H$1:$I$1</definedName>
    <definedName name="Start8">'T7'!$H$1:$I$1</definedName>
    <definedName name="Start80">'F71'!$H$1:$I$1</definedName>
    <definedName name="Start81">'F72'!$H$1:$I$1</definedName>
    <definedName name="Start82">'F73'!$H$1:$I$1</definedName>
    <definedName name="Start83">'F74'!$H$1:$I$1</definedName>
    <definedName name="Start84">'F75'!$H$1:$I$1</definedName>
    <definedName name="Start85">'F76'!$H$1:$I$1</definedName>
    <definedName name="Start86">'F77'!$H$1:$I$1</definedName>
    <definedName name="Start87">'F78'!$H$1:$I$1</definedName>
    <definedName name="Start88">'F79'!$H$1:$I$1</definedName>
    <definedName name="Start89">'F80'!$H$1:$I$1</definedName>
    <definedName name="Start9">'T8'!$H$1:$I$1</definedName>
    <definedName name="Start90">'F81'!$H$1:$I$1</definedName>
    <definedName name="Start91">'F82'!$H$1:$I$1</definedName>
    <definedName name="Start92">'F83'!$H$1:$I$1</definedName>
    <definedName name="Start93">'F84'!$H$1:$I$1</definedName>
    <definedName name="Start94">'F85'!$H$1:$I$1</definedName>
    <definedName name="Start95">'F86'!$H$1:$I$1</definedName>
    <definedName name="Start96">'F87-1'!$H$1:$I$1</definedName>
    <definedName name="Start97">'F87-2'!$H$1:$I$1</definedName>
    <definedName name="Start98">'F87-3'!$H$1:$I$1</definedName>
    <definedName name="Start99">'F87-4'!$H$1:$I$1</definedName>
    <definedName name="subrama" localSheetId="18">#REF!</definedName>
    <definedName name="subrama" localSheetId="19">#REF!</definedName>
    <definedName name="subrama" localSheetId="21">#REF!</definedName>
    <definedName name="subrama" localSheetId="23">#REF!</definedName>
    <definedName name="subrama" localSheetId="14">#REF!</definedName>
    <definedName name="subrama" localSheetId="15">#REF!</definedName>
    <definedName name="subrama">#REF!</definedName>
    <definedName name="subsector" localSheetId="18">#REF!</definedName>
    <definedName name="subsector" localSheetId="19">#REF!</definedName>
    <definedName name="subsector" localSheetId="21">#REF!</definedName>
    <definedName name="subsector" localSheetId="23">#REF!</definedName>
    <definedName name="subsector" localSheetId="14">#REF!</definedName>
    <definedName name="subsector" localSheetId="15">#REF!</definedName>
    <definedName name="subsector">#REF!</definedName>
    <definedName name="todo" localSheetId="18">#REF!</definedName>
    <definedName name="todo" localSheetId="19">#REF!</definedName>
    <definedName name="todo" localSheetId="21">#REF!</definedName>
    <definedName name="todo" localSheetId="23">#REF!</definedName>
    <definedName name="todo" localSheetId="14">#REF!</definedName>
    <definedName name="todo" localSheetId="15">#REF!</definedName>
    <definedName name="todo">#REF!</definedName>
    <definedName name="todos" localSheetId="18">#REF!</definedName>
    <definedName name="todos" localSheetId="19">#REF!</definedName>
    <definedName name="todos" localSheetId="21">#REF!</definedName>
    <definedName name="todos" localSheetId="23">#REF!</definedName>
    <definedName name="todos" localSheetId="14">#REF!</definedName>
    <definedName name="todos" localSheetId="15">#REF!</definedName>
    <definedName name="todos">#REF!</definedName>
  </definedNames>
  <calcPr calcId="162913" calcMode="manual"/>
</workbook>
</file>

<file path=xl/calcChain.xml><?xml version="1.0" encoding="utf-8"?>
<calcChain xmlns="http://schemas.openxmlformats.org/spreadsheetml/2006/main">
  <c r="AA40" i="285" l="1"/>
  <c r="AA39" i="285"/>
  <c r="AA38" i="285"/>
  <c r="AA37" i="285"/>
  <c r="AA36" i="285"/>
  <c r="AA35" i="285"/>
  <c r="AA34" i="285"/>
  <c r="AA33" i="285"/>
  <c r="AA32" i="285"/>
  <c r="AA31" i="285"/>
  <c r="AA30" i="285"/>
  <c r="AA29" i="285"/>
  <c r="AA28" i="285"/>
  <c r="AA27" i="285"/>
  <c r="AA26" i="285"/>
  <c r="AA25" i="285"/>
  <c r="AA24" i="285"/>
  <c r="AA23" i="285"/>
  <c r="AA22" i="285"/>
  <c r="AA21" i="285"/>
  <c r="AA20" i="285"/>
  <c r="AA19" i="285"/>
  <c r="AA18" i="285"/>
  <c r="AA17" i="285"/>
  <c r="AA16" i="285"/>
  <c r="AA15" i="285"/>
  <c r="AA14" i="285"/>
  <c r="AA13" i="285"/>
  <c r="AA12" i="285"/>
  <c r="AA11" i="285"/>
  <c r="AA10" i="285"/>
  <c r="AA9" i="285"/>
  <c r="AA40" i="284"/>
  <c r="AA39" i="284"/>
  <c r="AA38" i="284"/>
  <c r="AA37" i="284"/>
  <c r="AA36" i="284"/>
  <c r="AA35" i="284"/>
  <c r="AA34" i="284"/>
  <c r="AA33" i="284"/>
  <c r="AA32" i="284"/>
  <c r="AA31" i="284"/>
  <c r="AA30" i="284"/>
  <c r="AA29" i="284"/>
  <c r="AA28" i="284"/>
  <c r="AA27" i="284"/>
  <c r="AA26" i="284"/>
  <c r="AA25" i="284"/>
  <c r="AA24" i="284"/>
  <c r="AA23" i="284"/>
  <c r="AA22" i="284"/>
  <c r="AA21" i="284"/>
  <c r="AA20" i="284"/>
  <c r="AA19" i="284"/>
  <c r="AA18" i="284"/>
  <c r="AA17" i="284"/>
  <c r="AA16" i="284"/>
  <c r="AA15" i="284"/>
  <c r="AA14" i="284"/>
  <c r="AA13" i="284"/>
  <c r="AA12" i="284"/>
  <c r="AA11" i="284"/>
  <c r="AA10" i="284"/>
  <c r="AA9" i="284"/>
  <c r="C40" i="276"/>
  <c r="C39" i="276"/>
  <c r="C38" i="276"/>
  <c r="C37" i="276"/>
  <c r="C36" i="276"/>
  <c r="C35" i="276"/>
  <c r="C34" i="276"/>
  <c r="C33" i="276"/>
  <c r="C32" i="276"/>
  <c r="C31" i="276"/>
  <c r="C30" i="276"/>
  <c r="C29" i="276"/>
  <c r="C28" i="276"/>
  <c r="C27" i="276"/>
  <c r="C26" i="276"/>
  <c r="C25" i="276"/>
  <c r="C24" i="276"/>
  <c r="C23" i="276"/>
  <c r="C22" i="276"/>
  <c r="C21" i="276"/>
  <c r="C20" i="276"/>
  <c r="C19" i="276"/>
  <c r="C18" i="276"/>
  <c r="C17" i="276"/>
  <c r="C16" i="276"/>
  <c r="C15" i="276"/>
  <c r="C14" i="276"/>
  <c r="C13" i="276"/>
  <c r="C12" i="276"/>
  <c r="C11" i="276"/>
  <c r="C10" i="276"/>
  <c r="C9" i="276"/>
  <c r="C8" i="276"/>
  <c r="C40" i="275"/>
  <c r="C39" i="275"/>
  <c r="C38" i="275"/>
  <c r="C37" i="275"/>
  <c r="C36" i="275"/>
  <c r="C35" i="275"/>
  <c r="C34" i="275"/>
  <c r="C33" i="275"/>
  <c r="C32" i="275"/>
  <c r="C31" i="275"/>
  <c r="C30" i="275"/>
  <c r="C29" i="275"/>
  <c r="C28" i="275"/>
  <c r="C27" i="275"/>
  <c r="C26" i="275"/>
  <c r="C25" i="275"/>
  <c r="C24" i="275"/>
  <c r="C23" i="275"/>
  <c r="C22" i="275"/>
  <c r="C21" i="275"/>
  <c r="C20" i="275"/>
  <c r="C19" i="275"/>
  <c r="C18" i="275"/>
  <c r="C17" i="275"/>
  <c r="C16" i="275"/>
  <c r="C15" i="275"/>
  <c r="C14" i="275"/>
  <c r="C13" i="275"/>
  <c r="C12" i="275"/>
  <c r="C11" i="275"/>
  <c r="C10" i="275"/>
  <c r="C9" i="275"/>
  <c r="C8" i="275"/>
  <c r="C42" i="274"/>
  <c r="C41" i="274"/>
  <c r="C40" i="274"/>
  <c r="C39" i="274"/>
  <c r="C38" i="274"/>
  <c r="C37" i="274"/>
  <c r="C36" i="274"/>
  <c r="C35" i="274"/>
  <c r="C34" i="274"/>
  <c r="C33" i="274"/>
  <c r="C32" i="274"/>
  <c r="C31" i="274"/>
  <c r="C30" i="274"/>
  <c r="C29" i="274"/>
  <c r="C28" i="274"/>
  <c r="C27" i="274"/>
  <c r="C26" i="274"/>
  <c r="C25" i="274"/>
  <c r="C24" i="274"/>
  <c r="C23" i="274"/>
  <c r="C22" i="274"/>
  <c r="C21" i="274"/>
  <c r="C20" i="274"/>
  <c r="C19" i="274"/>
  <c r="C18" i="274"/>
  <c r="C17" i="274"/>
  <c r="C16" i="274"/>
  <c r="C15" i="274"/>
  <c r="C14" i="274"/>
  <c r="C13" i="274"/>
  <c r="C12" i="274"/>
  <c r="C11" i="274"/>
  <c r="C10" i="274"/>
  <c r="D40" i="273"/>
  <c r="D39" i="273"/>
  <c r="D38" i="273"/>
  <c r="D37" i="273"/>
  <c r="D36" i="273"/>
  <c r="D35" i="273"/>
  <c r="D34" i="273"/>
  <c r="D33" i="273"/>
  <c r="D32" i="273"/>
  <c r="D31" i="273"/>
  <c r="D30" i="273"/>
  <c r="D29" i="273"/>
  <c r="D28" i="273"/>
  <c r="D27" i="273"/>
  <c r="D26" i="273"/>
  <c r="D25" i="273"/>
  <c r="D24" i="273"/>
  <c r="D23" i="273"/>
  <c r="D22" i="273"/>
  <c r="D21" i="273"/>
  <c r="D20" i="273"/>
  <c r="D19" i="273"/>
  <c r="D18" i="273"/>
  <c r="D17" i="273"/>
  <c r="D16" i="273"/>
  <c r="D15" i="273"/>
  <c r="D14" i="273"/>
  <c r="D13" i="273"/>
  <c r="D12" i="273"/>
  <c r="D11" i="273"/>
  <c r="D10" i="273"/>
  <c r="D9" i="273"/>
  <c r="D8" i="273"/>
  <c r="E10" i="272"/>
  <c r="D10" i="272"/>
  <c r="C10" i="272"/>
  <c r="E9" i="272"/>
  <c r="D9" i="272"/>
  <c r="C9" i="272"/>
  <c r="X30" i="270" l="1"/>
  <c r="W30" i="270"/>
  <c r="V30" i="270"/>
  <c r="U30" i="270"/>
  <c r="T30" i="270"/>
  <c r="S30" i="270"/>
  <c r="R30" i="270"/>
  <c r="Q30" i="270"/>
  <c r="P30" i="270"/>
  <c r="O30" i="270"/>
  <c r="N30" i="270"/>
  <c r="M30" i="270"/>
  <c r="L30" i="270"/>
  <c r="K30" i="270"/>
  <c r="J30" i="270"/>
  <c r="I30" i="270"/>
  <c r="H30" i="270"/>
  <c r="G30" i="270"/>
  <c r="F30" i="270"/>
  <c r="E30" i="270"/>
  <c r="V26" i="269"/>
  <c r="U26" i="269"/>
  <c r="T26" i="269"/>
  <c r="S26" i="269"/>
  <c r="R26" i="269"/>
  <c r="Q26" i="269"/>
  <c r="P26" i="269"/>
  <c r="O26" i="269"/>
  <c r="N26" i="269"/>
  <c r="M26" i="269"/>
  <c r="L26" i="269"/>
  <c r="K26" i="269"/>
  <c r="J26" i="269"/>
  <c r="I26" i="269"/>
  <c r="H26" i="269"/>
  <c r="G26" i="269"/>
  <c r="F26" i="269"/>
  <c r="E26" i="269"/>
  <c r="D39" i="264" l="1"/>
  <c r="D38" i="264"/>
  <c r="D37" i="264"/>
  <c r="D36" i="264"/>
  <c r="D35" i="264"/>
  <c r="D34" i="264"/>
  <c r="D33" i="264"/>
  <c r="D32" i="264"/>
  <c r="D31" i="264"/>
  <c r="D30" i="264"/>
  <c r="D29" i="264"/>
  <c r="D28" i="264"/>
  <c r="D27" i="264"/>
  <c r="D26" i="264"/>
  <c r="D25" i="264"/>
  <c r="D24" i="264"/>
  <c r="D23" i="264"/>
  <c r="D22" i="264"/>
  <c r="D21" i="264"/>
  <c r="D20" i="264"/>
  <c r="D19" i="264"/>
  <c r="D18" i="264"/>
  <c r="D17" i="264"/>
  <c r="D16" i="264"/>
  <c r="D15" i="264"/>
  <c r="D14" i="264"/>
  <c r="D13" i="264"/>
  <c r="D12" i="264"/>
  <c r="D11" i="264"/>
  <c r="D10" i="264"/>
  <c r="D9" i="264"/>
  <c r="D8" i="264"/>
  <c r="D7" i="264"/>
  <c r="D6" i="264"/>
  <c r="C40" i="263"/>
  <c r="C39" i="263"/>
  <c r="C38" i="263"/>
  <c r="C37" i="263"/>
  <c r="C36" i="263"/>
  <c r="C35" i="263"/>
  <c r="C34" i="263"/>
  <c r="C33" i="263"/>
  <c r="C32" i="263"/>
  <c r="C31" i="263"/>
  <c r="C30" i="263"/>
  <c r="C29" i="263"/>
  <c r="C28" i="263"/>
  <c r="C27" i="263"/>
  <c r="C26" i="263"/>
  <c r="C24" i="263"/>
  <c r="C23" i="263"/>
  <c r="C22" i="263"/>
  <c r="C21" i="263"/>
  <c r="C20" i="263"/>
  <c r="C19" i="263"/>
  <c r="C18" i="263"/>
  <c r="C17" i="263"/>
  <c r="C16" i="263"/>
  <c r="C15" i="263"/>
  <c r="C14" i="263"/>
  <c r="C13" i="263"/>
  <c r="C12" i="263"/>
  <c r="C11" i="263"/>
  <c r="C10" i="263"/>
  <c r="C9" i="263"/>
  <c r="C8" i="263"/>
  <c r="C7" i="263"/>
  <c r="C21" i="262"/>
  <c r="C20" i="262"/>
  <c r="C19" i="262"/>
  <c r="C18" i="262"/>
  <c r="C17" i="262"/>
  <c r="C16" i="262"/>
  <c r="C15" i="262"/>
  <c r="C14" i="262"/>
  <c r="C13" i="262"/>
  <c r="C12" i="262"/>
  <c r="C11" i="262"/>
  <c r="C10" i="262"/>
  <c r="C9" i="262"/>
  <c r="C8" i="262"/>
  <c r="C7" i="262"/>
  <c r="G11" i="234" l="1"/>
  <c r="F11" i="234"/>
  <c r="H11" i="234" s="1"/>
  <c r="E11" i="234"/>
  <c r="K11" i="234" s="1"/>
  <c r="D11" i="234"/>
  <c r="C11" i="234"/>
  <c r="B11" i="234"/>
  <c r="M10" i="234"/>
  <c r="J10" i="234"/>
  <c r="I10" i="234"/>
  <c r="H10" i="234"/>
  <c r="M9" i="234"/>
  <c r="J9" i="234"/>
  <c r="I9" i="234"/>
  <c r="H9" i="234"/>
  <c r="M8" i="234"/>
  <c r="J8" i="234"/>
  <c r="I8" i="234"/>
  <c r="H8" i="234"/>
  <c r="M7" i="234"/>
  <c r="J7" i="234"/>
  <c r="I7" i="234"/>
  <c r="H7" i="234"/>
  <c r="G10" i="233"/>
  <c r="H10" i="233" s="1"/>
  <c r="F10" i="233"/>
  <c r="E10" i="233"/>
  <c r="D10" i="233"/>
  <c r="I10" i="233" s="1"/>
  <c r="C10" i="233"/>
  <c r="K10" i="233" s="1"/>
  <c r="B10" i="233"/>
  <c r="J9" i="233"/>
  <c r="I9" i="233"/>
  <c r="H9" i="233"/>
  <c r="J8" i="233"/>
  <c r="I8" i="233"/>
  <c r="H8" i="233"/>
  <c r="J7" i="233"/>
  <c r="I7" i="233"/>
  <c r="H7" i="233"/>
  <c r="J6" i="233"/>
  <c r="I6" i="233"/>
  <c r="H6" i="233"/>
  <c r="G10" i="232"/>
  <c r="F10" i="232"/>
  <c r="H10" i="232" s="1"/>
  <c r="E10" i="232"/>
  <c r="D10" i="232"/>
  <c r="C10" i="232"/>
  <c r="B10" i="232"/>
  <c r="J9" i="232"/>
  <c r="I9" i="232"/>
  <c r="H9" i="232"/>
  <c r="J8" i="232"/>
  <c r="I8" i="232"/>
  <c r="H8" i="232"/>
  <c r="J7" i="232"/>
  <c r="I7" i="232"/>
  <c r="H7" i="232"/>
  <c r="J6" i="232"/>
  <c r="I6" i="232"/>
  <c r="H6" i="232"/>
  <c r="J36" i="231"/>
  <c r="I36" i="231"/>
  <c r="J35" i="231"/>
  <c r="I35" i="231"/>
  <c r="J34" i="231"/>
  <c r="I34" i="231"/>
  <c r="J33" i="231"/>
  <c r="I33" i="231"/>
  <c r="J32" i="231"/>
  <c r="I32" i="231"/>
  <c r="J31" i="231"/>
  <c r="I31" i="231"/>
  <c r="J30" i="231"/>
  <c r="I30" i="231"/>
  <c r="J29" i="231"/>
  <c r="I29" i="231"/>
  <c r="J28" i="231"/>
  <c r="I28" i="231"/>
  <c r="J27" i="231"/>
  <c r="I27" i="231"/>
  <c r="J26" i="231"/>
  <c r="I26" i="231"/>
  <c r="J25" i="231"/>
  <c r="I25" i="231"/>
  <c r="J24" i="231"/>
  <c r="I24" i="231"/>
  <c r="J23" i="231"/>
  <c r="I23" i="231"/>
  <c r="J22" i="231"/>
  <c r="I22" i="231"/>
  <c r="J21" i="231"/>
  <c r="I21" i="231"/>
  <c r="J20" i="231"/>
  <c r="I20" i="231"/>
  <c r="J36" i="230"/>
  <c r="I36" i="230"/>
  <c r="J35" i="230"/>
  <c r="I35" i="230"/>
  <c r="J34" i="230"/>
  <c r="I34" i="230"/>
  <c r="J33" i="230"/>
  <c r="I33" i="230"/>
  <c r="J32" i="230"/>
  <c r="I32" i="230"/>
  <c r="J31" i="230"/>
  <c r="I31" i="230"/>
  <c r="J30" i="230"/>
  <c r="I30" i="230"/>
  <c r="J29" i="230"/>
  <c r="I29" i="230"/>
  <c r="J28" i="230"/>
  <c r="I28" i="230"/>
  <c r="J27" i="230"/>
  <c r="I27" i="230"/>
  <c r="J26" i="230"/>
  <c r="I26" i="230"/>
  <c r="J25" i="230"/>
  <c r="I25" i="230"/>
  <c r="J24" i="230"/>
  <c r="I24" i="230"/>
  <c r="J23" i="230"/>
  <c r="I23" i="230"/>
  <c r="J22" i="230"/>
  <c r="I22" i="230"/>
  <c r="J21" i="230"/>
  <c r="I21" i="230"/>
  <c r="J20" i="230"/>
  <c r="I20" i="230"/>
  <c r="J40" i="229"/>
  <c r="I40" i="229"/>
  <c r="J39" i="229"/>
  <c r="I39" i="229"/>
  <c r="J38" i="229"/>
  <c r="I38" i="229"/>
  <c r="J37" i="229"/>
  <c r="I37" i="229"/>
  <c r="J36" i="229"/>
  <c r="I36" i="229"/>
  <c r="J35" i="229"/>
  <c r="I35" i="229"/>
  <c r="J34" i="229"/>
  <c r="I34" i="229"/>
  <c r="J33" i="229"/>
  <c r="I33" i="229"/>
  <c r="J32" i="229"/>
  <c r="I32" i="229"/>
  <c r="J31" i="229"/>
  <c r="I31" i="229"/>
  <c r="J30" i="229"/>
  <c r="I30" i="229"/>
  <c r="J29" i="229"/>
  <c r="I29" i="229"/>
  <c r="J28" i="229"/>
  <c r="I28" i="229"/>
  <c r="J27" i="229"/>
  <c r="I27" i="229"/>
  <c r="J26" i="229"/>
  <c r="I26" i="229"/>
  <c r="J25" i="229"/>
  <c r="I25" i="229"/>
  <c r="J24" i="229"/>
  <c r="I24" i="229"/>
  <c r="J39" i="228"/>
  <c r="I39" i="228"/>
  <c r="J38" i="228"/>
  <c r="I38" i="228"/>
  <c r="J37" i="228"/>
  <c r="I37" i="228"/>
  <c r="J36" i="228"/>
  <c r="I36" i="228"/>
  <c r="J35" i="228"/>
  <c r="I35" i="228"/>
  <c r="J34" i="228"/>
  <c r="I34" i="228"/>
  <c r="J33" i="228"/>
  <c r="I33" i="228"/>
  <c r="J32" i="228"/>
  <c r="I32" i="228"/>
  <c r="J31" i="228"/>
  <c r="I31" i="228"/>
  <c r="J30" i="228"/>
  <c r="I30" i="228"/>
  <c r="J29" i="228"/>
  <c r="I29" i="228"/>
  <c r="J28" i="228"/>
  <c r="I28" i="228"/>
  <c r="J27" i="228"/>
  <c r="I27" i="228"/>
  <c r="J26" i="228"/>
  <c r="I26" i="228"/>
  <c r="J25" i="228"/>
  <c r="I25" i="228"/>
  <c r="J24" i="228"/>
  <c r="I24" i="228"/>
  <c r="J23" i="228"/>
  <c r="I23" i="228"/>
  <c r="B41" i="227"/>
  <c r="C40" i="227" s="1"/>
  <c r="D40" i="227"/>
  <c r="D39" i="227"/>
  <c r="D38" i="227"/>
  <c r="D37" i="227"/>
  <c r="D36" i="227"/>
  <c r="D35" i="227"/>
  <c r="D34" i="227"/>
  <c r="D33" i="227"/>
  <c r="D32" i="227"/>
  <c r="D31" i="227"/>
  <c r="D30" i="227"/>
  <c r="D29" i="227"/>
  <c r="D28" i="227"/>
  <c r="D27" i="227"/>
  <c r="D26" i="227"/>
  <c r="D25" i="227"/>
  <c r="D24" i="227"/>
  <c r="D23" i="227"/>
  <c r="D22" i="227"/>
  <c r="D21" i="227"/>
  <c r="D20" i="227"/>
  <c r="D19" i="227"/>
  <c r="D18" i="227"/>
  <c r="D17" i="227"/>
  <c r="D16" i="227"/>
  <c r="D15" i="227"/>
  <c r="C15" i="227"/>
  <c r="D14" i="227"/>
  <c r="D13" i="227"/>
  <c r="C13" i="227"/>
  <c r="D12" i="227"/>
  <c r="D11" i="227"/>
  <c r="C11" i="227"/>
  <c r="D10" i="227"/>
  <c r="B41" i="226"/>
  <c r="C40" i="226" s="1"/>
  <c r="D40" i="226"/>
  <c r="D39" i="226"/>
  <c r="D38" i="226"/>
  <c r="D37" i="226"/>
  <c r="C37" i="226"/>
  <c r="D36" i="226"/>
  <c r="D35" i="226"/>
  <c r="C35" i="226"/>
  <c r="D34" i="226"/>
  <c r="D33" i="226"/>
  <c r="C33" i="226"/>
  <c r="D32" i="226"/>
  <c r="D31" i="226"/>
  <c r="C31" i="226"/>
  <c r="D30" i="226"/>
  <c r="D29" i="226"/>
  <c r="C29" i="226"/>
  <c r="D28" i="226"/>
  <c r="D27" i="226"/>
  <c r="C27" i="226"/>
  <c r="D26" i="226"/>
  <c r="D25" i="226"/>
  <c r="C25" i="226"/>
  <c r="D24" i="226"/>
  <c r="D23" i="226"/>
  <c r="C23" i="226"/>
  <c r="D22" i="226"/>
  <c r="D21" i="226"/>
  <c r="C21" i="226"/>
  <c r="D20" i="226"/>
  <c r="D19" i="226"/>
  <c r="C19" i="226"/>
  <c r="D18" i="226"/>
  <c r="D17" i="226"/>
  <c r="C17" i="226"/>
  <c r="D16" i="226"/>
  <c r="D15" i="226"/>
  <c r="C15" i="226"/>
  <c r="D14" i="226"/>
  <c r="D13" i="226"/>
  <c r="C13" i="226"/>
  <c r="D12" i="226"/>
  <c r="D11" i="226"/>
  <c r="C11" i="226"/>
  <c r="D10" i="226"/>
  <c r="B41" i="225"/>
  <c r="C40" i="225" s="1"/>
  <c r="D40" i="225"/>
  <c r="D39" i="225"/>
  <c r="D38" i="225"/>
  <c r="D37" i="225"/>
  <c r="C37" i="225"/>
  <c r="D36" i="225"/>
  <c r="D35" i="225"/>
  <c r="C35" i="225"/>
  <c r="D34" i="225"/>
  <c r="D33" i="225"/>
  <c r="C33" i="225"/>
  <c r="D32" i="225"/>
  <c r="C32" i="225"/>
  <c r="D31" i="225"/>
  <c r="C31" i="225"/>
  <c r="D30" i="225"/>
  <c r="C30" i="225"/>
  <c r="D29" i="225"/>
  <c r="C29" i="225"/>
  <c r="D28" i="225"/>
  <c r="C28" i="225"/>
  <c r="D27" i="225"/>
  <c r="C27" i="225"/>
  <c r="D26" i="225"/>
  <c r="C26" i="225"/>
  <c r="D25" i="225"/>
  <c r="C25" i="225"/>
  <c r="D24" i="225"/>
  <c r="C24" i="225"/>
  <c r="D23" i="225"/>
  <c r="C23" i="225"/>
  <c r="D22" i="225"/>
  <c r="C22" i="225"/>
  <c r="D21" i="225"/>
  <c r="C21" i="225"/>
  <c r="D20" i="225"/>
  <c r="C20" i="225"/>
  <c r="D19" i="225"/>
  <c r="C19" i="225"/>
  <c r="D18" i="225"/>
  <c r="C18" i="225"/>
  <c r="D17" i="225"/>
  <c r="C17" i="225"/>
  <c r="D16" i="225"/>
  <c r="C16" i="225"/>
  <c r="D15" i="225"/>
  <c r="C15" i="225"/>
  <c r="D14" i="225"/>
  <c r="C14" i="225"/>
  <c r="D13" i="225"/>
  <c r="C13" i="225"/>
  <c r="D12" i="225"/>
  <c r="C12" i="225"/>
  <c r="D11" i="225"/>
  <c r="C11" i="225"/>
  <c r="D10" i="225"/>
  <c r="C10" i="225"/>
  <c r="B40" i="224"/>
  <c r="C39" i="224" s="1"/>
  <c r="D39" i="224"/>
  <c r="D38" i="224"/>
  <c r="D37" i="224"/>
  <c r="D36" i="224"/>
  <c r="D35" i="224"/>
  <c r="D34" i="224"/>
  <c r="D33" i="224"/>
  <c r="D32" i="224"/>
  <c r="C32" i="224"/>
  <c r="D31" i="224"/>
  <c r="D30" i="224"/>
  <c r="C30" i="224"/>
  <c r="D29" i="224"/>
  <c r="D28" i="224"/>
  <c r="C28" i="224"/>
  <c r="D27" i="224"/>
  <c r="D26" i="224"/>
  <c r="C26" i="224"/>
  <c r="D25" i="224"/>
  <c r="D24" i="224"/>
  <c r="C24" i="224"/>
  <c r="D23" i="224"/>
  <c r="D22" i="224"/>
  <c r="C22" i="224"/>
  <c r="D21" i="224"/>
  <c r="D20" i="224"/>
  <c r="C20" i="224"/>
  <c r="D19" i="224"/>
  <c r="D18" i="224"/>
  <c r="C18" i="224"/>
  <c r="D17" i="224"/>
  <c r="D16" i="224"/>
  <c r="C16" i="224"/>
  <c r="D15" i="224"/>
  <c r="D14" i="224"/>
  <c r="C14" i="224"/>
  <c r="D13" i="224"/>
  <c r="D12" i="224"/>
  <c r="C12" i="224"/>
  <c r="D11" i="224"/>
  <c r="D10" i="224"/>
  <c r="C10" i="224"/>
  <c r="D9" i="224"/>
  <c r="C20" i="223"/>
  <c r="D17" i="223"/>
  <c r="C19" i="222"/>
  <c r="D16" i="222"/>
  <c r="C20" i="221"/>
  <c r="D17" i="221"/>
  <c r="C20" i="220"/>
  <c r="C19" i="220"/>
  <c r="I10" i="232" l="1"/>
  <c r="I11" i="234"/>
  <c r="C17" i="227"/>
  <c r="C19" i="227"/>
  <c r="C21" i="227"/>
  <c r="C23" i="227"/>
  <c r="C25" i="227"/>
  <c r="C27" i="227"/>
  <c r="C29" i="227"/>
  <c r="C31" i="227"/>
  <c r="C33" i="227"/>
  <c r="C35" i="227"/>
  <c r="C39" i="227"/>
  <c r="C37" i="227"/>
  <c r="C39" i="225"/>
  <c r="C10" i="226"/>
  <c r="C12" i="226"/>
  <c r="C14" i="226"/>
  <c r="C16" i="226"/>
  <c r="C18" i="226"/>
  <c r="C20" i="226"/>
  <c r="C22" i="226"/>
  <c r="C24" i="226"/>
  <c r="C26" i="226"/>
  <c r="C28" i="226"/>
  <c r="C30" i="226"/>
  <c r="C32" i="226"/>
  <c r="C34" i="226"/>
  <c r="C39" i="226"/>
  <c r="C10" i="227"/>
  <c r="C41" i="227" s="1"/>
  <c r="C12" i="227"/>
  <c r="C14" i="227"/>
  <c r="C16" i="227"/>
  <c r="C18" i="227"/>
  <c r="C20" i="227"/>
  <c r="C22" i="227"/>
  <c r="C24" i="227"/>
  <c r="C26" i="227"/>
  <c r="C28" i="227"/>
  <c r="C30" i="227"/>
  <c r="C32" i="227"/>
  <c r="C34" i="227"/>
  <c r="C36" i="227"/>
  <c r="C38" i="227"/>
  <c r="C38" i="224"/>
  <c r="C9" i="224"/>
  <c r="C15" i="224"/>
  <c r="C19" i="224"/>
  <c r="C23" i="224"/>
  <c r="C27" i="224"/>
  <c r="C31" i="224"/>
  <c r="C11" i="224"/>
  <c r="C13" i="224"/>
  <c r="C17" i="224"/>
  <c r="C21" i="224"/>
  <c r="C25" i="224"/>
  <c r="C29" i="224"/>
  <c r="C36" i="224"/>
  <c r="C34" i="224"/>
  <c r="K10" i="232"/>
  <c r="J10" i="233"/>
  <c r="C33" i="224"/>
  <c r="C35" i="224"/>
  <c r="C37" i="224"/>
  <c r="C34" i="225"/>
  <c r="C36" i="225"/>
  <c r="C38" i="225"/>
  <c r="C36" i="226"/>
  <c r="C38" i="226"/>
  <c r="J10" i="232"/>
  <c r="J11" i="234"/>
  <c r="C41" i="226" l="1"/>
  <c r="C40" i="224"/>
  <c r="C41" i="225"/>
  <c r="F42" i="218" l="1"/>
  <c r="E42" i="218"/>
  <c r="F41" i="218"/>
  <c r="E41" i="218"/>
  <c r="B77" i="217"/>
  <c r="E62" i="212" l="1"/>
  <c r="E61" i="212"/>
  <c r="E60" i="212"/>
  <c r="E59" i="212"/>
  <c r="E58" i="212"/>
  <c r="E57" i="212"/>
  <c r="E56" i="212"/>
  <c r="E55" i="212"/>
  <c r="E54" i="212"/>
  <c r="E52" i="212"/>
  <c r="E51" i="212"/>
  <c r="E50" i="212"/>
  <c r="E49" i="212"/>
  <c r="E48" i="212"/>
  <c r="E47" i="212"/>
  <c r="E46" i="212"/>
  <c r="E45" i="212"/>
  <c r="E44" i="212"/>
  <c r="E43" i="212"/>
  <c r="E42" i="212"/>
  <c r="E41" i="212"/>
  <c r="E40" i="212"/>
  <c r="E39" i="212"/>
  <c r="E38" i="212"/>
  <c r="E37" i="212"/>
  <c r="E36" i="212"/>
  <c r="E35" i="212"/>
  <c r="E34" i="212"/>
  <c r="E33" i="212"/>
  <c r="E32" i="212"/>
  <c r="E31" i="212"/>
  <c r="E30" i="212"/>
  <c r="E29" i="212"/>
  <c r="E28" i="212"/>
  <c r="E27" i="212"/>
  <c r="E26" i="212"/>
  <c r="E25" i="212"/>
  <c r="E24" i="212"/>
  <c r="E23" i="212"/>
  <c r="E22" i="212"/>
  <c r="E21" i="212"/>
  <c r="E20" i="212"/>
  <c r="E19" i="212"/>
  <c r="E18" i="212"/>
  <c r="E17" i="212"/>
  <c r="E16" i="212"/>
  <c r="E15" i="212"/>
  <c r="E14" i="212"/>
  <c r="E13" i="212"/>
  <c r="E12" i="212"/>
  <c r="E11" i="212"/>
  <c r="E10" i="212"/>
  <c r="E9" i="212"/>
  <c r="E8" i="212"/>
  <c r="E7" i="212"/>
  <c r="F27" i="209" l="1"/>
  <c r="E27" i="209"/>
  <c r="F26" i="209"/>
  <c r="E26" i="209"/>
  <c r="F25" i="209"/>
  <c r="E25" i="209"/>
  <c r="F24" i="209"/>
  <c r="E24" i="209"/>
  <c r="F23" i="209"/>
  <c r="E23" i="209"/>
  <c r="F22" i="209"/>
  <c r="E22" i="209"/>
  <c r="F21" i="209"/>
  <c r="E21" i="209"/>
  <c r="F20" i="209"/>
  <c r="E20" i="209"/>
  <c r="F19" i="209"/>
  <c r="E19" i="209"/>
  <c r="F18" i="209"/>
  <c r="E18" i="209"/>
  <c r="F17" i="209"/>
  <c r="E17" i="209"/>
  <c r="F16" i="209"/>
  <c r="E16" i="209"/>
  <c r="F15" i="209"/>
  <c r="E15" i="209"/>
  <c r="F14" i="209"/>
  <c r="E14" i="209"/>
  <c r="F13" i="209"/>
  <c r="E13" i="209"/>
  <c r="F12" i="209"/>
  <c r="E12" i="209"/>
  <c r="E11" i="209"/>
  <c r="E10" i="209"/>
  <c r="E9" i="209"/>
  <c r="D51" i="208"/>
  <c r="A51" i="208" s="1"/>
  <c r="C50" i="208"/>
  <c r="A50" i="208" s="1"/>
  <c r="B49" i="208"/>
  <c r="A49" i="208" s="1"/>
  <c r="D47" i="208"/>
  <c r="A47" i="208" s="1"/>
  <c r="C46" i="208"/>
  <c r="A46" i="208" s="1"/>
  <c r="B45" i="208"/>
  <c r="A45" i="208" s="1"/>
  <c r="G42" i="208"/>
  <c r="F42" i="208"/>
  <c r="E42" i="208"/>
  <c r="G41" i="208"/>
  <c r="F41" i="208"/>
  <c r="E41" i="208"/>
  <c r="G40" i="208"/>
  <c r="F40" i="208"/>
  <c r="E40" i="208"/>
  <c r="G39" i="208"/>
  <c r="F39" i="208"/>
  <c r="E39" i="208"/>
  <c r="G38" i="208"/>
  <c r="F38" i="208"/>
  <c r="E38" i="208"/>
  <c r="G37" i="208"/>
  <c r="F37" i="208"/>
  <c r="E37" i="208"/>
  <c r="G36" i="208"/>
  <c r="F36" i="208"/>
  <c r="E36" i="208"/>
  <c r="G35" i="208"/>
  <c r="F35" i="208"/>
  <c r="E35" i="208"/>
  <c r="G34" i="208"/>
  <c r="F34" i="208"/>
  <c r="E34" i="208"/>
  <c r="G33" i="208"/>
  <c r="F33" i="208"/>
  <c r="E33" i="208"/>
  <c r="G32" i="208"/>
  <c r="F32" i="208"/>
  <c r="E32" i="208"/>
  <c r="G31" i="208"/>
  <c r="F31" i="208"/>
  <c r="E31" i="208"/>
  <c r="G30" i="208"/>
  <c r="F30" i="208"/>
  <c r="E30" i="208"/>
  <c r="G29" i="208"/>
  <c r="F29" i="208"/>
  <c r="E29" i="208"/>
  <c r="G28" i="208"/>
  <c r="F28" i="208"/>
  <c r="E28" i="208"/>
  <c r="G27" i="208"/>
  <c r="F27" i="208"/>
  <c r="E27" i="208"/>
  <c r="G26" i="208"/>
  <c r="F26" i="208"/>
  <c r="E26" i="208"/>
  <c r="G25" i="208"/>
  <c r="F25" i="208"/>
  <c r="E25" i="208"/>
  <c r="G24" i="208"/>
  <c r="F24" i="208"/>
  <c r="E24" i="208"/>
  <c r="G23" i="208"/>
  <c r="F23" i="208"/>
  <c r="E23" i="208"/>
  <c r="G22" i="208"/>
  <c r="F22" i="208"/>
  <c r="E22" i="208"/>
  <c r="G21" i="208"/>
  <c r="F21" i="208"/>
  <c r="E21" i="208"/>
  <c r="G20" i="208"/>
  <c r="F20" i="208"/>
  <c r="E20" i="208"/>
  <c r="G19" i="208"/>
  <c r="F19" i="208"/>
  <c r="E19" i="208"/>
  <c r="G18" i="208"/>
  <c r="F18" i="208"/>
  <c r="E18" i="208"/>
  <c r="G17" i="208"/>
  <c r="F17" i="208"/>
  <c r="E17" i="208"/>
  <c r="G16" i="208"/>
  <c r="F16" i="208"/>
  <c r="E16" i="208"/>
  <c r="G15" i="208"/>
  <c r="F15" i="208"/>
  <c r="E15" i="208"/>
  <c r="G14" i="208"/>
  <c r="F14" i="208"/>
  <c r="E14" i="208"/>
  <c r="G13" i="208"/>
  <c r="F13" i="208"/>
  <c r="E13" i="208"/>
  <c r="G12" i="208"/>
  <c r="F12" i="208"/>
  <c r="E12" i="208"/>
  <c r="G11" i="208"/>
  <c r="F11" i="208"/>
  <c r="E11" i="208"/>
  <c r="G10" i="208"/>
  <c r="F10" i="208"/>
  <c r="E10" i="208"/>
  <c r="I37" i="207"/>
  <c r="D37" i="207"/>
  <c r="J37" i="207" s="1"/>
  <c r="D36" i="207"/>
  <c r="J36" i="207" s="1"/>
  <c r="D35" i="207"/>
  <c r="I35" i="207" s="1"/>
  <c r="D34" i="207"/>
  <c r="I34" i="207" s="1"/>
  <c r="D33" i="207"/>
  <c r="J33" i="207" s="1"/>
  <c r="D32" i="207"/>
  <c r="J32" i="207" s="1"/>
  <c r="J31" i="207"/>
  <c r="D31" i="207"/>
  <c r="I31" i="207" s="1"/>
  <c r="D30" i="207"/>
  <c r="I30" i="207" s="1"/>
  <c r="D29" i="207"/>
  <c r="J29" i="207" s="1"/>
  <c r="D28" i="207"/>
  <c r="J28" i="207" s="1"/>
  <c r="J27" i="207"/>
  <c r="D27" i="207"/>
  <c r="I27" i="207" s="1"/>
  <c r="D26" i="207"/>
  <c r="I26" i="207" s="1"/>
  <c r="D25" i="207"/>
  <c r="J25" i="207" s="1"/>
  <c r="D24" i="207"/>
  <c r="J24" i="207" s="1"/>
  <c r="D23" i="207"/>
  <c r="I23" i="207" s="1"/>
  <c r="D22" i="207"/>
  <c r="J22" i="207" s="1"/>
  <c r="I21" i="207"/>
  <c r="D21" i="207"/>
  <c r="J21" i="207" s="1"/>
  <c r="D20" i="207"/>
  <c r="J20" i="207" s="1"/>
  <c r="D19" i="207"/>
  <c r="I19" i="207" s="1"/>
  <c r="J18" i="207"/>
  <c r="D18" i="207"/>
  <c r="I18" i="207" s="1"/>
  <c r="D17" i="207"/>
  <c r="J17" i="207" s="1"/>
  <c r="D16" i="207"/>
  <c r="J16" i="207" s="1"/>
  <c r="D15" i="207"/>
  <c r="I15" i="207" s="1"/>
  <c r="D14" i="207"/>
  <c r="I14" i="207" s="1"/>
  <c r="D13" i="207"/>
  <c r="J13" i="207" s="1"/>
  <c r="D12" i="207"/>
  <c r="J12" i="207" s="1"/>
  <c r="D11" i="207"/>
  <c r="I11" i="207" s="1"/>
  <c r="D10" i="207"/>
  <c r="I10" i="207" s="1"/>
  <c r="D9" i="207"/>
  <c r="J9" i="207" s="1"/>
  <c r="D8" i="207"/>
  <c r="J8" i="207" s="1"/>
  <c r="D37" i="206"/>
  <c r="J37" i="206" s="1"/>
  <c r="D36" i="206"/>
  <c r="I36" i="206" s="1"/>
  <c r="D35" i="206"/>
  <c r="I35" i="206" s="1"/>
  <c r="D34" i="206"/>
  <c r="I34" i="206" s="1"/>
  <c r="D33" i="206"/>
  <c r="J33" i="206" s="1"/>
  <c r="D32" i="206"/>
  <c r="I32" i="206" s="1"/>
  <c r="D31" i="206"/>
  <c r="I31" i="206" s="1"/>
  <c r="D30" i="206"/>
  <c r="J30" i="206" s="1"/>
  <c r="D29" i="206"/>
  <c r="J29" i="206" s="1"/>
  <c r="D28" i="206"/>
  <c r="I28" i="206" s="1"/>
  <c r="D27" i="206"/>
  <c r="I27" i="206" s="1"/>
  <c r="D26" i="206"/>
  <c r="J26" i="206" s="1"/>
  <c r="D25" i="206"/>
  <c r="J25" i="206" s="1"/>
  <c r="D24" i="206"/>
  <c r="I24" i="206" s="1"/>
  <c r="J23" i="206"/>
  <c r="I23" i="206"/>
  <c r="D23" i="206"/>
  <c r="D22" i="206"/>
  <c r="J22" i="206" s="1"/>
  <c r="D21" i="206"/>
  <c r="J21" i="206" s="1"/>
  <c r="D20" i="206"/>
  <c r="I20" i="206" s="1"/>
  <c r="D19" i="206"/>
  <c r="I19" i="206" s="1"/>
  <c r="I18" i="206"/>
  <c r="D18" i="206"/>
  <c r="J18" i="206" s="1"/>
  <c r="D17" i="206"/>
  <c r="J17" i="206" s="1"/>
  <c r="D16" i="206"/>
  <c r="I16" i="206" s="1"/>
  <c r="J15" i="206"/>
  <c r="D15" i="206"/>
  <c r="I15" i="206" s="1"/>
  <c r="D14" i="206"/>
  <c r="J14" i="206" s="1"/>
  <c r="D13" i="206"/>
  <c r="J13" i="206" s="1"/>
  <c r="D12" i="206"/>
  <c r="I12" i="206" s="1"/>
  <c r="D11" i="206"/>
  <c r="I11" i="206" s="1"/>
  <c r="I10" i="206"/>
  <c r="D10" i="206"/>
  <c r="J10" i="206" s="1"/>
  <c r="D9" i="206"/>
  <c r="J9" i="206" s="1"/>
  <c r="D8" i="206"/>
  <c r="I8" i="206" s="1"/>
  <c r="D37" i="205"/>
  <c r="I37" i="205" s="1"/>
  <c r="D36" i="205"/>
  <c r="I36" i="205" s="1"/>
  <c r="J35" i="205"/>
  <c r="I35" i="205"/>
  <c r="D35" i="205"/>
  <c r="D34" i="205"/>
  <c r="J34" i="205" s="1"/>
  <c r="D33" i="205"/>
  <c r="I33" i="205" s="1"/>
  <c r="J32" i="205"/>
  <c r="D32" i="205"/>
  <c r="I32" i="205" s="1"/>
  <c r="D31" i="205"/>
  <c r="I31" i="205" s="1"/>
  <c r="D30" i="205"/>
  <c r="J30" i="205" s="1"/>
  <c r="D29" i="205"/>
  <c r="I29" i="205" s="1"/>
  <c r="D28" i="205"/>
  <c r="I28" i="205" s="1"/>
  <c r="D27" i="205"/>
  <c r="J27" i="205" s="1"/>
  <c r="D26" i="205"/>
  <c r="J26" i="205" s="1"/>
  <c r="D25" i="205"/>
  <c r="I25" i="205" s="1"/>
  <c r="D24" i="205"/>
  <c r="I24" i="205" s="1"/>
  <c r="D23" i="205"/>
  <c r="J23" i="205" s="1"/>
  <c r="D22" i="205"/>
  <c r="J22" i="205" s="1"/>
  <c r="D21" i="205"/>
  <c r="I21" i="205" s="1"/>
  <c r="D20" i="205"/>
  <c r="I20" i="205" s="1"/>
  <c r="D19" i="205"/>
  <c r="J19" i="205" s="1"/>
  <c r="D18" i="205"/>
  <c r="J18" i="205" s="1"/>
  <c r="D17" i="205"/>
  <c r="I17" i="205" s="1"/>
  <c r="D16" i="205"/>
  <c r="I16" i="205" s="1"/>
  <c r="D15" i="205"/>
  <c r="J15" i="205" s="1"/>
  <c r="D14" i="205"/>
  <c r="J14" i="205" s="1"/>
  <c r="D13" i="205"/>
  <c r="I13" i="205" s="1"/>
  <c r="D12" i="205"/>
  <c r="I12" i="205" s="1"/>
  <c r="D11" i="205"/>
  <c r="J11" i="205" s="1"/>
  <c r="D10" i="205"/>
  <c r="J10" i="205" s="1"/>
  <c r="D9" i="205"/>
  <c r="I9" i="205" s="1"/>
  <c r="D8" i="205"/>
  <c r="I8" i="205" s="1"/>
  <c r="J11" i="206" l="1"/>
  <c r="I14" i="206"/>
  <c r="J19" i="206"/>
  <c r="I22" i="206"/>
  <c r="I22" i="207"/>
  <c r="J35" i="206"/>
  <c r="J31" i="205"/>
  <c r="J34" i="206"/>
  <c r="J26" i="207"/>
  <c r="J30" i="207"/>
  <c r="J34" i="207"/>
  <c r="J8" i="205"/>
  <c r="I11" i="205"/>
  <c r="J16" i="205"/>
  <c r="I19" i="205"/>
  <c r="J24" i="205"/>
  <c r="I27" i="205"/>
  <c r="J36" i="205"/>
  <c r="J27" i="206"/>
  <c r="I30" i="206"/>
  <c r="J10" i="207"/>
  <c r="I13" i="207"/>
  <c r="I25" i="207"/>
  <c r="I29" i="207"/>
  <c r="I33" i="207"/>
  <c r="J12" i="205"/>
  <c r="I15" i="205"/>
  <c r="J20" i="205"/>
  <c r="I23" i="205"/>
  <c r="J28" i="205"/>
  <c r="I26" i="206"/>
  <c r="J31" i="206"/>
  <c r="I9" i="207"/>
  <c r="J14" i="207"/>
  <c r="I17" i="207"/>
  <c r="E51" i="208"/>
  <c r="J45" i="207"/>
  <c r="J44" i="207"/>
  <c r="I45" i="205"/>
  <c r="I44" i="205"/>
  <c r="J45" i="206"/>
  <c r="J44" i="206"/>
  <c r="I46" i="207"/>
  <c r="I45" i="207"/>
  <c r="J9" i="205"/>
  <c r="J13" i="205"/>
  <c r="J17" i="205"/>
  <c r="J21" i="205"/>
  <c r="J25" i="205"/>
  <c r="J29" i="205"/>
  <c r="J33" i="205"/>
  <c r="J37" i="205"/>
  <c r="I46" i="205" s="1"/>
  <c r="J8" i="206"/>
  <c r="J12" i="206"/>
  <c r="J16" i="206"/>
  <c r="J20" i="206"/>
  <c r="J24" i="206"/>
  <c r="J28" i="206"/>
  <c r="J32" i="206"/>
  <c r="J36" i="206"/>
  <c r="J11" i="207"/>
  <c r="J15" i="207"/>
  <c r="J19" i="207"/>
  <c r="J23" i="207"/>
  <c r="J35" i="207"/>
  <c r="I10" i="205"/>
  <c r="I14" i="205"/>
  <c r="I18" i="205"/>
  <c r="I22" i="205"/>
  <c r="I26" i="205"/>
  <c r="I30" i="205"/>
  <c r="I34" i="205"/>
  <c r="I9" i="206"/>
  <c r="I13" i="206"/>
  <c r="I17" i="206"/>
  <c r="I21" i="206"/>
  <c r="I25" i="206"/>
  <c r="I29" i="206"/>
  <c r="I33" i="206"/>
  <c r="I37" i="206"/>
  <c r="I8" i="207"/>
  <c r="I12" i="207"/>
  <c r="I16" i="207"/>
  <c r="I20" i="207"/>
  <c r="I24" i="207"/>
  <c r="I28" i="207"/>
  <c r="I32" i="207"/>
  <c r="I36" i="207"/>
  <c r="I44" i="207"/>
  <c r="I45" i="206" l="1"/>
  <c r="I46" i="206"/>
  <c r="I44" i="206"/>
  <c r="J44" i="205"/>
  <c r="J45" i="205"/>
  <c r="D18" i="38" l="1"/>
  <c r="D12" i="38"/>
  <c r="B14" i="38" s="1"/>
  <c r="D11" i="38"/>
  <c r="D10" i="38"/>
  <c r="D9" i="38"/>
  <c r="D8" i="38"/>
  <c r="D7" i="38"/>
  <c r="D6" i="38"/>
  <c r="S82" i="38"/>
  <c r="B16" i="38" l="1"/>
  <c r="B15" i="38"/>
  <c r="S81" i="38"/>
  <c r="S80" i="38"/>
  <c r="S79" i="38"/>
  <c r="S78" i="38"/>
  <c r="S77" i="38"/>
  <c r="S76" i="38"/>
  <c r="S75" i="38"/>
  <c r="S74" i="38"/>
  <c r="S73" i="38"/>
  <c r="S72" i="38"/>
  <c r="S71" i="38"/>
  <c r="S70" i="38"/>
  <c r="S69" i="38"/>
  <c r="S68" i="38"/>
  <c r="S67" i="38"/>
  <c r="S66" i="38"/>
  <c r="S65" i="38"/>
  <c r="S64" i="38"/>
  <c r="S63" i="38"/>
  <c r="S62" i="38"/>
  <c r="S61" i="38"/>
  <c r="S60" i="38"/>
  <c r="S59" i="38"/>
  <c r="S58" i="38"/>
  <c r="S57" i="38"/>
  <c r="S56" i="38"/>
  <c r="S55" i="38"/>
  <c r="S54" i="38"/>
  <c r="S53" i="38"/>
  <c r="S52" i="38"/>
  <c r="S51" i="38"/>
  <c r="S50" i="38"/>
  <c r="S49" i="38"/>
  <c r="S48" i="38"/>
  <c r="S47" i="38"/>
  <c r="S46" i="38"/>
  <c r="S45" i="38"/>
  <c r="S44" i="38"/>
  <c r="S43" i="38"/>
  <c r="S42" i="38"/>
  <c r="S41" i="38"/>
  <c r="S40" i="38"/>
  <c r="S39" i="38"/>
  <c r="S38" i="38"/>
  <c r="S37" i="38"/>
  <c r="S36" i="38"/>
  <c r="S35" i="38"/>
  <c r="S34" i="38"/>
  <c r="S33" i="38"/>
  <c r="S32" i="38"/>
  <c r="S31" i="38"/>
  <c r="S30" i="38"/>
  <c r="S29" i="38"/>
  <c r="S28" i="38"/>
  <c r="S27" i="38"/>
  <c r="S26" i="38"/>
  <c r="S25" i="38"/>
  <c r="S24" i="38"/>
  <c r="S23" i="38"/>
  <c r="S22" i="38"/>
  <c r="S21" i="38"/>
  <c r="S20" i="38"/>
  <c r="S19" i="38"/>
  <c r="S18" i="38"/>
  <c r="S17" i="38"/>
  <c r="S16" i="38"/>
  <c r="S15" i="38"/>
  <c r="S14" i="38"/>
  <c r="S13" i="38"/>
  <c r="S12" i="38"/>
  <c r="S11" i="38"/>
  <c r="S10" i="38"/>
  <c r="S9" i="38"/>
  <c r="S8" i="38"/>
  <c r="S7" i="38"/>
  <c r="S6" i="38"/>
  <c r="S5" i="38"/>
  <c r="C12" i="34" l="1"/>
  <c r="B16" i="30"/>
  <c r="B15" i="30"/>
  <c r="T13" i="26" l="1"/>
  <c r="T12" i="26"/>
  <c r="T11" i="26"/>
  <c r="T10" i="26"/>
  <c r="T9" i="26"/>
  <c r="T8" i="26"/>
  <c r="T7" i="26"/>
  <c r="T6" i="26"/>
  <c r="T14" i="26" l="1"/>
  <c r="G13" i="18"/>
  <c r="G12" i="18"/>
  <c r="G11" i="18"/>
  <c r="G10" i="18"/>
  <c r="G9" i="18"/>
  <c r="G8" i="18"/>
  <c r="G7" i="18"/>
  <c r="G6" i="18"/>
  <c r="G14" i="18" s="1"/>
  <c r="B6" i="35"/>
  <c r="B7" i="35"/>
  <c r="B12" i="35"/>
  <c r="B16" i="35"/>
  <c r="B15" i="35"/>
  <c r="B14" i="35"/>
  <c r="B13" i="35"/>
  <c r="B11" i="35"/>
  <c r="B10" i="35"/>
  <c r="B9" i="35"/>
  <c r="B8" i="35"/>
  <c r="B34" i="34"/>
  <c r="B35" i="34"/>
  <c r="B36" i="34"/>
  <c r="B34" i="32"/>
  <c r="B33" i="32"/>
  <c r="B33" i="34"/>
  <c r="B36" i="32"/>
  <c r="B35" i="32"/>
  <c r="B32" i="28"/>
  <c r="B33" i="30"/>
  <c r="B34" i="30"/>
  <c r="B14" i="33"/>
  <c r="B13" i="33"/>
  <c r="B12" i="33"/>
  <c r="B11" i="33"/>
  <c r="B10" i="33"/>
  <c r="B9" i="33"/>
  <c r="B8" i="33"/>
  <c r="B7" i="33"/>
  <c r="B6" i="33"/>
  <c r="B15" i="31"/>
  <c r="B14" i="31"/>
  <c r="B13" i="31"/>
  <c r="B12" i="31"/>
  <c r="B11" i="31"/>
  <c r="B10" i="31"/>
  <c r="B9" i="31"/>
  <c r="B8" i="31"/>
  <c r="B7" i="31"/>
  <c r="H37" i="31"/>
  <c r="H36" i="31"/>
  <c r="H35" i="31"/>
  <c r="H34" i="31"/>
  <c r="H33" i="31"/>
  <c r="H32" i="31"/>
  <c r="H31" i="31"/>
  <c r="H30" i="31"/>
  <c r="H29" i="31"/>
  <c r="B8" i="29"/>
  <c r="B7" i="29"/>
  <c r="B6" i="29"/>
  <c r="B10" i="29"/>
  <c r="B9" i="29"/>
  <c r="B34" i="28"/>
  <c r="B35" i="28"/>
  <c r="B33" i="28"/>
  <c r="B14" i="27"/>
  <c r="Y13" i="27"/>
  <c r="Y12" i="27"/>
  <c r="Y11" i="27"/>
  <c r="Y10" i="27"/>
  <c r="Y9" i="27"/>
  <c r="Y8" i="27"/>
  <c r="Y7" i="27"/>
  <c r="Y6" i="27"/>
  <c r="B20" i="26"/>
  <c r="B19" i="26"/>
  <c r="B18" i="26"/>
  <c r="I20" i="26"/>
  <c r="H20" i="26"/>
  <c r="G20" i="26"/>
  <c r="F20" i="26"/>
  <c r="E20" i="26"/>
  <c r="D20" i="26"/>
  <c r="C20" i="26"/>
  <c r="I19" i="26"/>
  <c r="H19" i="26"/>
  <c r="G19" i="26"/>
  <c r="F19" i="26"/>
  <c r="E19" i="26"/>
  <c r="D19" i="26"/>
  <c r="C19" i="26"/>
  <c r="I18" i="26"/>
  <c r="H18" i="26"/>
  <c r="G18" i="26"/>
  <c r="F18" i="26"/>
  <c r="E18" i="26"/>
  <c r="D18" i="26"/>
  <c r="C18" i="26"/>
  <c r="H38" i="31" l="1"/>
  <c r="Y14" i="27"/>
  <c r="W13" i="27"/>
  <c r="W12" i="27"/>
  <c r="W11" i="27"/>
  <c r="W10" i="27"/>
  <c r="W9" i="27"/>
  <c r="W8" i="27"/>
  <c r="W7" i="27"/>
  <c r="W6" i="27"/>
  <c r="Q8" i="27"/>
  <c r="I21" i="26"/>
  <c r="H21" i="26"/>
  <c r="G21" i="26"/>
  <c r="F21" i="26"/>
  <c r="E21" i="26"/>
  <c r="D21" i="26"/>
  <c r="C21" i="26"/>
  <c r="B21" i="26"/>
  <c r="W14" i="27" l="1"/>
  <c r="B16" i="31"/>
  <c r="C12" i="32" l="1"/>
  <c r="U13" i="27"/>
  <c r="S13" i="27"/>
  <c r="Q13" i="27"/>
  <c r="O13" i="27"/>
  <c r="U12" i="27"/>
  <c r="S12" i="27"/>
  <c r="Q12" i="27"/>
  <c r="O12" i="27"/>
  <c r="U11" i="27"/>
  <c r="S11" i="27"/>
  <c r="Q11" i="27"/>
  <c r="O11" i="27"/>
  <c r="U10" i="27"/>
  <c r="S10" i="27"/>
  <c r="Q10" i="27"/>
  <c r="O10" i="27"/>
  <c r="U9" i="27"/>
  <c r="S9" i="27"/>
  <c r="Q9" i="27"/>
  <c r="O9" i="27"/>
  <c r="U8" i="27"/>
  <c r="S8" i="27"/>
  <c r="O8" i="27"/>
  <c r="U7" i="27"/>
  <c r="S7" i="27"/>
  <c r="Q7" i="27"/>
  <c r="O7" i="27"/>
  <c r="U6" i="27"/>
  <c r="S6" i="27"/>
  <c r="Q6" i="27"/>
  <c r="O6" i="27"/>
  <c r="U14" i="27" l="1"/>
  <c r="Q14" i="27"/>
  <c r="B17" i="35"/>
  <c r="O14" i="27"/>
  <c r="S14" i="27"/>
  <c r="B11" i="29"/>
  <c r="B15" i="33"/>
</calcChain>
</file>

<file path=xl/comments1.xml><?xml version="1.0" encoding="utf-8"?>
<comments xmlns="http://schemas.openxmlformats.org/spreadsheetml/2006/main">
  <authors>
    <author>INEGI:</author>
  </authors>
  <commentList>
    <comment ref="A102" authorId="0" shapeId="0">
      <text>
        <r>
          <rPr>
            <sz val="11"/>
            <rFont val="Calibri"/>
            <family val="2"/>
          </rPr>
          <t>R. Cifras revisadas</t>
        </r>
      </text>
    </comment>
    <comment ref="A103" authorId="0" shapeId="0">
      <text>
        <r>
          <rPr>
            <sz val="11"/>
            <rFont val="Calibri"/>
            <family val="2"/>
          </rPr>
          <t>R. Cifras revisadas</t>
        </r>
      </text>
    </comment>
    <comment ref="A104" authorId="0" shapeId="0">
      <text>
        <r>
          <rPr>
            <sz val="11"/>
            <rFont val="Calibri"/>
            <family val="2"/>
          </rPr>
          <t>R. Cifras revisadas</t>
        </r>
      </text>
    </comment>
    <comment ref="A105" authorId="0" shapeId="0">
      <text>
        <r>
          <rPr>
            <sz val="11"/>
            <rFont val="Calibri"/>
            <family val="2"/>
          </rPr>
          <t>P. Cifras preliminares</t>
        </r>
      </text>
    </comment>
  </commentList>
</comments>
</file>

<file path=xl/sharedStrings.xml><?xml version="1.0" encoding="utf-8"?>
<sst xmlns="http://schemas.openxmlformats.org/spreadsheetml/2006/main" count="8983" uniqueCount="1613">
  <si>
    <t>Fuente: IIEG, con información de INEGI, INPC.</t>
  </si>
  <si>
    <t>Fecha</t>
  </si>
  <si>
    <t>INPC Nacional</t>
  </si>
  <si>
    <t>INPC GDL</t>
  </si>
  <si>
    <t>INPC TEP</t>
  </si>
  <si>
    <t>Nacional</t>
  </si>
  <si>
    <t>Guadalajara</t>
  </si>
  <si>
    <t>Tepatitlán</t>
  </si>
  <si>
    <t>Inflación mes anterior Guadalajara</t>
  </si>
  <si>
    <t>inf_acumulada_gdl</t>
  </si>
  <si>
    <t>Inflación mes anterior Tepatitlán</t>
  </si>
  <si>
    <t>Ene</t>
  </si>
  <si>
    <t>Feb</t>
  </si>
  <si>
    <t>Mar</t>
  </si>
  <si>
    <t>Abr</t>
  </si>
  <si>
    <t>May</t>
  </si>
  <si>
    <t>Jun</t>
  </si>
  <si>
    <t>Jul</t>
  </si>
  <si>
    <t>Ago</t>
  </si>
  <si>
    <t>Sep</t>
  </si>
  <si>
    <t>Oct</t>
  </si>
  <si>
    <t>Nov</t>
  </si>
  <si>
    <t>Dic</t>
  </si>
  <si>
    <t/>
  </si>
  <si>
    <t>Huatabampo, Son.</t>
  </si>
  <si>
    <t>Culiacán, Sin.</t>
  </si>
  <si>
    <t>Mexicali, B. C.</t>
  </si>
  <si>
    <t>Cd. Juárez, Chih</t>
  </si>
  <si>
    <t>Tampico, Tamps.</t>
  </si>
  <si>
    <t>Matamoros, Tamps.</t>
  </si>
  <si>
    <t>Morelia, Mich</t>
  </si>
  <si>
    <t>Veracruz, Ver.</t>
  </si>
  <si>
    <t>Villahermosa, Tab.</t>
  </si>
  <si>
    <t>Tapachula, Chis.</t>
  </si>
  <si>
    <t>Cd. Acuña, Coah.</t>
  </si>
  <si>
    <t>Monclova, Coah.</t>
  </si>
  <si>
    <t>Aguascalientes, Ags.</t>
  </si>
  <si>
    <t>Tlaxcala, Tlax.</t>
  </si>
  <si>
    <t>León, Gto.</t>
  </si>
  <si>
    <t>Toluca, Edo. de Méx.</t>
  </si>
  <si>
    <t>Monterrey, N. L.</t>
  </si>
  <si>
    <t>Chetumal, Q. R.</t>
  </si>
  <si>
    <t>Córdoba, Ver.</t>
  </si>
  <si>
    <t>Iguala, Gro.</t>
  </si>
  <si>
    <t>Tepatitlán, Jal.</t>
  </si>
  <si>
    <t>Tijuana, B. C.</t>
  </si>
  <si>
    <t>Oaxaca, Oax.</t>
  </si>
  <si>
    <t>San Luis Potosí, S. L. P.</t>
  </si>
  <si>
    <t>Colima, Col.</t>
  </si>
  <si>
    <t>Ciudad de México</t>
  </si>
  <si>
    <t>Hermosillo, Son.</t>
  </si>
  <si>
    <t>Cuernavaca, Mor.</t>
  </si>
  <si>
    <t>Torreón, Coah.</t>
  </si>
  <si>
    <t>Durango, Dgo.</t>
  </si>
  <si>
    <t>Tulancingo, Hgo.</t>
  </si>
  <si>
    <t>Guadalajara, Jal.</t>
  </si>
  <si>
    <t>Tepic, Nay.</t>
  </si>
  <si>
    <t>Campeche, Camp.</t>
  </si>
  <si>
    <t>Cortazar, Gto.</t>
  </si>
  <si>
    <t>Jacona, Mich.</t>
  </si>
  <si>
    <t>Fresnillo, Zac.</t>
  </si>
  <si>
    <t>Puebla, Pue.</t>
  </si>
  <si>
    <t>Cd. Jiménez, Chih.</t>
  </si>
  <si>
    <t>Chihuahua, Chih.</t>
  </si>
  <si>
    <t>San Andrés Tuxtla, Ver.</t>
  </si>
  <si>
    <t>Mérida, Yuc.</t>
  </si>
  <si>
    <t>Acapulco, Gro.</t>
  </si>
  <si>
    <t>Querétaro, Qro.</t>
  </si>
  <si>
    <t>Tehuantepec, Oax.</t>
  </si>
  <si>
    <t>Atlacomulco, Méx.</t>
  </si>
  <si>
    <t>Cancún, Q. Roo.</t>
  </si>
  <si>
    <t>Coatzacoalcos, Ver.</t>
  </si>
  <si>
    <t>Esperanza, Son.</t>
  </si>
  <si>
    <t>Izúcar de Matamoros, Pue.</t>
  </si>
  <si>
    <t>Pachuca, Hgo.</t>
  </si>
  <si>
    <t>Saltillo, Coah.</t>
  </si>
  <si>
    <t>Tuxtla Gutiérrez, Chis.</t>
  </si>
  <si>
    <t>Zacatecas, Zac.</t>
  </si>
  <si>
    <t>Fuente: IIEG, con información de la Comisión Reguladora de Energía (CRE).</t>
  </si>
  <si>
    <t>Regular</t>
  </si>
  <si>
    <t>Premium</t>
  </si>
  <si>
    <t>Diesel</t>
  </si>
  <si>
    <t>MAR</t>
  </si>
  <si>
    <t>ABR</t>
  </si>
  <si>
    <t>var</t>
  </si>
  <si>
    <t>abs</t>
  </si>
  <si>
    <t>Regular deflactado</t>
  </si>
  <si>
    <t>INPC, deflactor, julio 2008=100</t>
  </si>
  <si>
    <t>Jalisco</t>
  </si>
  <si>
    <t>ENE</t>
  </si>
  <si>
    <t>FEB</t>
  </si>
  <si>
    <t>MAY</t>
  </si>
  <si>
    <t>JUN</t>
  </si>
  <si>
    <t>JUL</t>
  </si>
  <si>
    <t>AGO</t>
  </si>
  <si>
    <t>SEP</t>
  </si>
  <si>
    <t>OCT</t>
  </si>
  <si>
    <t>NOV</t>
  </si>
  <si>
    <t>DIC</t>
  </si>
  <si>
    <t>var anual %</t>
  </si>
  <si>
    <t>var abs anual</t>
  </si>
  <si>
    <t>Premium deflactado</t>
  </si>
  <si>
    <t>var anual</t>
  </si>
  <si>
    <t>Diesel deflactada</t>
  </si>
  <si>
    <t>COMISIÓN REGULADORA DE ENERGÍA</t>
  </si>
  <si>
    <r>
      <t xml:space="preserve">Precios promedio mensuales de gasolina premium, en estaciones de servicio de expendio al público </t>
    </r>
    <r>
      <rPr>
        <b/>
        <vertAlign val="superscript"/>
        <sz val="11"/>
        <color theme="1"/>
        <rFont val="Calibri"/>
        <family val="2"/>
        <scheme val="minor"/>
      </rPr>
      <t>1/ 2/ 3/</t>
    </r>
  </si>
  <si>
    <t>https://www.gob.mx/cre/articulos/precios-vigentes-de-gasolinas-y-diesel</t>
  </si>
  <si>
    <t>Pesos por litro</t>
  </si>
  <si>
    <t>Entidad</t>
  </si>
  <si>
    <t>Tamaulipas</t>
  </si>
  <si>
    <t>Chihuahua</t>
  </si>
  <si>
    <t>Baja California</t>
  </si>
  <si>
    <t>Tabasco</t>
  </si>
  <si>
    <t>Veracruz</t>
  </si>
  <si>
    <t>Sonora</t>
  </si>
  <si>
    <t>Yucatán</t>
  </si>
  <si>
    <t>Hidalgo</t>
  </si>
  <si>
    <t>Puebla</t>
  </si>
  <si>
    <t>Tlaxcala</t>
  </si>
  <si>
    <t>Coahuila</t>
  </si>
  <si>
    <t>Chiapas</t>
  </si>
  <si>
    <t>San Luis Potosí</t>
  </si>
  <si>
    <t>Quintana Roo</t>
  </si>
  <si>
    <t>Morelos</t>
  </si>
  <si>
    <t>Campeche</t>
  </si>
  <si>
    <t>Colima</t>
  </si>
  <si>
    <t>Nuevo León</t>
  </si>
  <si>
    <t>Aguascalientes</t>
  </si>
  <si>
    <t>Guerrero</t>
  </si>
  <si>
    <t>Durango</t>
  </si>
  <si>
    <t>Zacatecas</t>
  </si>
  <si>
    <t>Sinaloa</t>
  </si>
  <si>
    <t>Querétaro</t>
  </si>
  <si>
    <t>Oaxaca</t>
  </si>
  <si>
    <t>México</t>
  </si>
  <si>
    <t>Guanajuato</t>
  </si>
  <si>
    <t>Michoacán</t>
  </si>
  <si>
    <t>Baja California Sur</t>
  </si>
  <si>
    <t>Nayarit</t>
  </si>
  <si>
    <t>Estado</t>
  </si>
  <si>
    <t>Max</t>
  </si>
  <si>
    <t>Min</t>
  </si>
  <si>
    <t>I</t>
  </si>
  <si>
    <t>Estado de México</t>
  </si>
  <si>
    <t>Promedio Nacional</t>
  </si>
  <si>
    <t>Jesús María</t>
  </si>
  <si>
    <t>Tlajomulco de Zúñiga</t>
  </si>
  <si>
    <t>Zapopan</t>
  </si>
  <si>
    <t>Año</t>
  </si>
  <si>
    <t>Total</t>
  </si>
  <si>
    <t>Fuente: IIEG, con información del IMSS</t>
  </si>
  <si>
    <t>Sector de actividad económica</t>
  </si>
  <si>
    <t>Diciembre 2018</t>
  </si>
  <si>
    <t>Empleos nuevos</t>
  </si>
  <si>
    <t>Agricultura, Ganadería, Silvicultura y Pesca</t>
  </si>
  <si>
    <t>Comercio</t>
  </si>
  <si>
    <t>Construcción</t>
  </si>
  <si>
    <t>Ind. Elec. y Captación de Agua Potable</t>
  </si>
  <si>
    <t>Industria de Transformación</t>
  </si>
  <si>
    <t>Industrias Extractivas</t>
  </si>
  <si>
    <t>Servicios</t>
  </si>
  <si>
    <t>Transporte y Comunicaciones</t>
  </si>
  <si>
    <t>Variación % mensual</t>
  </si>
  <si>
    <t>Fuente: IIEG, con información del IMSS.</t>
  </si>
  <si>
    <t>Trabajadores Asegurados</t>
  </si>
  <si>
    <t>JALISCO</t>
  </si>
  <si>
    <t>2019/Enero</t>
  </si>
  <si>
    <t>2019/Febrero</t>
  </si>
  <si>
    <t>2019/Marzo</t>
  </si>
  <si>
    <t>2019/Abril</t>
  </si>
  <si>
    <t>Marzo</t>
  </si>
  <si>
    <t>Diciembre</t>
  </si>
  <si>
    <t>Entidad Federativa</t>
  </si>
  <si>
    <t>Agricultura, ganadería, silvicultura, pesca y caza</t>
  </si>
  <si>
    <t>Industria de la construcción</t>
  </si>
  <si>
    <t>Industria eléctrica, captación y suministro de agua potable</t>
  </si>
  <si>
    <t>Industrias de transformación</t>
  </si>
  <si>
    <t>Industrias extractivas</t>
  </si>
  <si>
    <t>Transportes y comunicaciones</t>
  </si>
  <si>
    <t>División Económica</t>
  </si>
  <si>
    <t>División económica</t>
  </si>
  <si>
    <t>%</t>
  </si>
  <si>
    <t>Empleos</t>
  </si>
  <si>
    <t>Agricultura.</t>
  </si>
  <si>
    <t>Caza.</t>
  </si>
  <si>
    <t>Agricultura</t>
  </si>
  <si>
    <t>Ganadería.</t>
  </si>
  <si>
    <t>Caza</t>
  </si>
  <si>
    <t>Pesca.</t>
  </si>
  <si>
    <t>Ganadería</t>
  </si>
  <si>
    <t>Silvicultura.</t>
  </si>
  <si>
    <t>Pesca</t>
  </si>
  <si>
    <t>Silvicultura</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</si>
  <si>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</si>
  <si>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</si>
  <si>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</si>
  <si>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</si>
  <si>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</si>
  <si>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</si>
  <si>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</si>
  <si>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Fabricación y/o reparación de muebles de madera y sus partes; excepto de metal y de plástico moldeado.</t>
  </si>
  <si>
    <t>Elaboración de bebidas.</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</si>
  <si>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</si>
  <si>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</si>
  <si>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</si>
  <si>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</si>
  <si>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</si>
  <si>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</si>
  <si>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</si>
  <si>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</si>
  <si>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</si>
  <si>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</si>
  <si>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</si>
  <si>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Preparación y servicio de alimentos y bebidas.</t>
  </si>
  <si>
    <t>Servicios de enseñanza, investigación científica y difusión cultural.</t>
  </si>
  <si>
    <t>Servicios personales para el hogar y diversos.</t>
  </si>
  <si>
    <t>Servicios de alojamiento temporal.</t>
  </si>
  <si>
    <t>Servicios médicos, asistencia social y veterinarios.</t>
  </si>
  <si>
    <t>Servicios recreativos y de esparcimiento.</t>
  </si>
  <si>
    <t>Servicios financieros y de seguros (bancos, financieras).</t>
  </si>
  <si>
    <t>Agrupaciones mercantiles, profesionales, cívicas, políticas, laborales y religiosas.</t>
  </si>
  <si>
    <t>Otros</t>
  </si>
  <si>
    <t>Salario</t>
  </si>
  <si>
    <t>deflactor</t>
  </si>
  <si>
    <t>Salario deflactado</t>
  </si>
  <si>
    <t>Periodo</t>
  </si>
  <si>
    <t>2013</t>
  </si>
  <si>
    <t>2014</t>
  </si>
  <si>
    <t>2015</t>
  </si>
  <si>
    <t>2016</t>
  </si>
  <si>
    <t>2017</t>
  </si>
  <si>
    <t>Enero</t>
  </si>
  <si>
    <t>Febrero</t>
  </si>
  <si>
    <t>Abril</t>
  </si>
  <si>
    <t xml:space="preserve">Coahuila </t>
  </si>
  <si>
    <t xml:space="preserve">Veracruz </t>
  </si>
  <si>
    <t xml:space="preserve">Michoacán </t>
  </si>
  <si>
    <t>Variación</t>
  </si>
  <si>
    <t xml:space="preserve">Hidalgo </t>
  </si>
  <si>
    <t xml:space="preserve">Ciudad de México </t>
  </si>
  <si>
    <t xml:space="preserve">Campeche </t>
  </si>
  <si>
    <t xml:space="preserve">Morelos </t>
  </si>
  <si>
    <t>Perido</t>
  </si>
  <si>
    <t>Tasa de desocupacion Jalisco</t>
  </si>
  <si>
    <t>2019/04</t>
  </si>
  <si>
    <t xml:space="preserve">Yucatán </t>
  </si>
  <si>
    <t xml:space="preserve">San Luis Potosí </t>
  </si>
  <si>
    <t xml:space="preserve">Baja California </t>
  </si>
  <si>
    <t xml:space="preserve">Sinaloa </t>
  </si>
  <si>
    <t xml:space="preserve">Zacatecas </t>
  </si>
  <si>
    <t xml:space="preserve">Nuevo León </t>
  </si>
  <si>
    <t xml:space="preserve">Chiapas </t>
  </si>
  <si>
    <t>Nacional*</t>
  </si>
  <si>
    <t xml:space="preserve">Guanajuato </t>
  </si>
  <si>
    <t xml:space="preserve">Baja California Sur </t>
  </si>
  <si>
    <t xml:space="preserve">Estado de México </t>
  </si>
  <si>
    <t xml:space="preserve">Durango </t>
  </si>
  <si>
    <t xml:space="preserve">Tabasco </t>
  </si>
  <si>
    <t>2019/03</t>
  </si>
  <si>
    <t xml:space="preserve">Colima </t>
  </si>
  <si>
    <t xml:space="preserve">Puebla </t>
  </si>
  <si>
    <t xml:space="preserve">Tlaxcala </t>
  </si>
  <si>
    <t>2018</t>
  </si>
  <si>
    <t>Subsector</t>
  </si>
  <si>
    <t>Participación</t>
  </si>
  <si>
    <t>Variación absoluta</t>
  </si>
  <si>
    <t>Variación porcentual</t>
  </si>
  <si>
    <t>311 Industria alimentaria</t>
  </si>
  <si>
    <t>336 Fabricación de equipo de transporte</t>
  </si>
  <si>
    <t>312 Industria de las bebidas y del tabaco</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</si>
  <si>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</si>
  <si>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</si>
  <si>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</si>
  <si>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</si>
  <si>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</si>
  <si>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</si>
  <si>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</si>
  <si>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</si>
  <si>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</si>
  <si>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</si>
  <si>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316 Curtido y acabado de cuero y piel, y fabricación de productos de cuero, piel y materiales sucedáneos</t>
  </si>
  <si>
    <t>337 Fabricación de muebles, colchones y persianas</t>
  </si>
  <si>
    <t>Total Jalisco</t>
  </si>
  <si>
    <t>Mayo</t>
  </si>
  <si>
    <t>Junio</t>
  </si>
  <si>
    <t>Julio</t>
  </si>
  <si>
    <t>Agosto</t>
  </si>
  <si>
    <t>Septiembre</t>
  </si>
  <si>
    <t>Octubre</t>
  </si>
  <si>
    <t>Noviembre</t>
  </si>
  <si>
    <t>Exportaciones</t>
  </si>
  <si>
    <t>Fuente: IIEG, con información de INEGI, Sacrificio de Ganado en Rastros Municipales.</t>
  </si>
  <si>
    <t>Nota 1: Carne en canal se refiere al cuerpo del animal sacrificado, sangrado, desollado, eviscerado, sin cabeza ni extremidades. La canal es el producto primario; es un paso intermedio en la producción de carne, que es el producto terminado.</t>
  </si>
  <si>
    <t>Producción de Carne en Canal</t>
  </si>
  <si>
    <t>Ganado caprino</t>
  </si>
  <si>
    <t>Ganado ovino</t>
  </si>
  <si>
    <t>Ganado porcino</t>
  </si>
  <si>
    <t>Ganado bovino</t>
  </si>
  <si>
    <t>Variación 2017/ 2018</t>
  </si>
  <si>
    <t>Cabezas Sacrificadas</t>
  </si>
  <si>
    <t>Número de Cabezas Sacrificadas</t>
  </si>
  <si>
    <t>Toneladas</t>
  </si>
  <si>
    <t>Valor de la Producción de Carne en Canal</t>
  </si>
  <si>
    <t>Miles de Pesos</t>
  </si>
  <si>
    <t>CLAVE</t>
  </si>
  <si>
    <t>Municipio.x</t>
  </si>
  <si>
    <t>División_económica</t>
  </si>
  <si>
    <t>1</t>
  </si>
  <si>
    <t>Acatic</t>
  </si>
  <si>
    <t>AGRICULTURA, GANADERIA, SILVICULTURA, PESCA Y CAZA</t>
  </si>
  <si>
    <t>2</t>
  </si>
  <si>
    <t>Acatlán de Juárez</t>
  </si>
  <si>
    <t>3</t>
  </si>
  <si>
    <t>Ahualulco de Mercado</t>
  </si>
  <si>
    <t>4</t>
  </si>
  <si>
    <t>Amacueca</t>
  </si>
  <si>
    <t>5</t>
  </si>
  <si>
    <t>Amatitán</t>
  </si>
  <si>
    <t>6</t>
  </si>
  <si>
    <t>Ameca</t>
  </si>
  <si>
    <t>7</t>
  </si>
  <si>
    <t>San Juanito de Escobedo</t>
  </si>
  <si>
    <t>8</t>
  </si>
  <si>
    <t>Arandas</t>
  </si>
  <si>
    <t>9</t>
  </si>
  <si>
    <t>El Arenal</t>
  </si>
  <si>
    <t>11</t>
  </si>
  <si>
    <t>Atengo</t>
  </si>
  <si>
    <t>13</t>
  </si>
  <si>
    <t>Atotonilco el Alto</t>
  </si>
  <si>
    <t>14</t>
  </si>
  <si>
    <t>Atoyac</t>
  </si>
  <si>
    <t>15</t>
  </si>
  <si>
    <t>Autlán de Navarro</t>
  </si>
  <si>
    <t>16</t>
  </si>
  <si>
    <t>Ayotlán</t>
  </si>
  <si>
    <t>17</t>
  </si>
  <si>
    <t>Ayutla</t>
  </si>
  <si>
    <t>18</t>
  </si>
  <si>
    <t>La Barca</t>
  </si>
  <si>
    <t>20</t>
  </si>
  <si>
    <t>Cabo Corrientes</t>
  </si>
  <si>
    <t>21</t>
  </si>
  <si>
    <t>Casimiro Castillo</t>
  </si>
  <si>
    <t>22</t>
  </si>
  <si>
    <t>Cihuatlán</t>
  </si>
  <si>
    <t>23</t>
  </si>
  <si>
    <t>Zapotlán el Grande</t>
  </si>
  <si>
    <t>24</t>
  </si>
  <si>
    <t>Cocula</t>
  </si>
  <si>
    <t>25</t>
  </si>
  <si>
    <t>Colotlán</t>
  </si>
  <si>
    <t>26</t>
  </si>
  <si>
    <t>Concepción de Buenos Aires</t>
  </si>
  <si>
    <t>27</t>
  </si>
  <si>
    <t>Cuautitlán de García Barragán</t>
  </si>
  <si>
    <t>28</t>
  </si>
  <si>
    <t>Cuautla</t>
  </si>
  <si>
    <t>29</t>
  </si>
  <si>
    <t>Cuquío</t>
  </si>
  <si>
    <t>30</t>
  </si>
  <si>
    <t>Chapala</t>
  </si>
  <si>
    <t>31</t>
  </si>
  <si>
    <t>Chimaltitán</t>
  </si>
  <si>
    <t>32</t>
  </si>
  <si>
    <t>Chiquilistlán</t>
  </si>
  <si>
    <t>33</t>
  </si>
  <si>
    <t>Degollado</t>
  </si>
  <si>
    <t>34</t>
  </si>
  <si>
    <t>Ejutla</t>
  </si>
  <si>
    <t>35</t>
  </si>
  <si>
    <t>Encarnación de Díaz</t>
  </si>
  <si>
    <t>36</t>
  </si>
  <si>
    <t>Etzatlán</t>
  </si>
  <si>
    <t>37</t>
  </si>
  <si>
    <t>El Grullo</t>
  </si>
  <si>
    <t>38</t>
  </si>
  <si>
    <t>Guachinango</t>
  </si>
  <si>
    <t>39</t>
  </si>
  <si>
    <t>40</t>
  </si>
  <si>
    <t>Hostotipaquillo</t>
  </si>
  <si>
    <t>41</t>
  </si>
  <si>
    <t>Huejúcar</t>
  </si>
  <si>
    <t>43</t>
  </si>
  <si>
    <t>La Huerta</t>
  </si>
  <si>
    <t>44</t>
  </si>
  <si>
    <t>Ixtlahuacán de los Membrillos</t>
  </si>
  <si>
    <t>45</t>
  </si>
  <si>
    <t>Ixtlahuacán del Río</t>
  </si>
  <si>
    <t>46</t>
  </si>
  <si>
    <t>Jalostotitlán</t>
  </si>
  <si>
    <t>47</t>
  </si>
  <si>
    <t>Jamay</t>
  </si>
  <si>
    <t>48</t>
  </si>
  <si>
    <t>50</t>
  </si>
  <si>
    <t>Jocotepec</t>
  </si>
  <si>
    <t>51</t>
  </si>
  <si>
    <t>Juanacatlán</t>
  </si>
  <si>
    <t>52</t>
  </si>
  <si>
    <t>Juchitlán</t>
  </si>
  <si>
    <t>53</t>
  </si>
  <si>
    <t>Lagos de Moreno</t>
  </si>
  <si>
    <t>54</t>
  </si>
  <si>
    <t>El Limón</t>
  </si>
  <si>
    <t>55</t>
  </si>
  <si>
    <t>Magdalena</t>
  </si>
  <si>
    <t>57</t>
  </si>
  <si>
    <t>La Manzanilla de la Paz</t>
  </si>
  <si>
    <t>58</t>
  </si>
  <si>
    <t>Mascota</t>
  </si>
  <si>
    <t>59</t>
  </si>
  <si>
    <t>Mazamitla</t>
  </si>
  <si>
    <t>62</t>
  </si>
  <si>
    <t>Mixtlán</t>
  </si>
  <si>
    <t>63</t>
  </si>
  <si>
    <t>Ocotlán</t>
  </si>
  <si>
    <t>64</t>
  </si>
  <si>
    <t>Ojuelos de Jalisco</t>
  </si>
  <si>
    <t>65</t>
  </si>
  <si>
    <t>Pihuamo</t>
  </si>
  <si>
    <t>66</t>
  </si>
  <si>
    <t>Poncitlán</t>
  </si>
  <si>
    <t>67</t>
  </si>
  <si>
    <t>Puerto Vallarta</t>
  </si>
  <si>
    <t>68</t>
  </si>
  <si>
    <t>Villa Purificación</t>
  </si>
  <si>
    <t>70</t>
  </si>
  <si>
    <t>El Salto</t>
  </si>
  <si>
    <t>71</t>
  </si>
  <si>
    <t>San Cristóbal de la Barranca</t>
  </si>
  <si>
    <t>73</t>
  </si>
  <si>
    <t>San Juan de los Lagos</t>
  </si>
  <si>
    <t>74</t>
  </si>
  <si>
    <t>San Julián</t>
  </si>
  <si>
    <t>75</t>
  </si>
  <si>
    <t>San Marcos</t>
  </si>
  <si>
    <t>77</t>
  </si>
  <si>
    <t>San Martín Hidalgo</t>
  </si>
  <si>
    <t>78</t>
  </si>
  <si>
    <t>San Miguel el Alto</t>
  </si>
  <si>
    <t>79</t>
  </si>
  <si>
    <t>Gómez Farías</t>
  </si>
  <si>
    <t>82</t>
  </si>
  <si>
    <t>Sayula</t>
  </si>
  <si>
    <t>83</t>
  </si>
  <si>
    <t>Tala</t>
  </si>
  <si>
    <t>84</t>
  </si>
  <si>
    <t>Talpa de Allende</t>
  </si>
  <si>
    <t>85</t>
  </si>
  <si>
    <t>Tamazula de Gordiano</t>
  </si>
  <si>
    <t>86</t>
  </si>
  <si>
    <t>Tapalpa</t>
  </si>
  <si>
    <t>87</t>
  </si>
  <si>
    <t>Tecalitlán</t>
  </si>
  <si>
    <t>88</t>
  </si>
  <si>
    <t>Tecolotlán</t>
  </si>
  <si>
    <t>89</t>
  </si>
  <si>
    <t>Techaluta de Montenegro</t>
  </si>
  <si>
    <t>90</t>
  </si>
  <si>
    <t>Tenamaxtlán</t>
  </si>
  <si>
    <t>91</t>
  </si>
  <si>
    <t>Teocaltiche</t>
  </si>
  <si>
    <t>92</t>
  </si>
  <si>
    <t>Teocuitatlán de Corona</t>
  </si>
  <si>
    <t>93</t>
  </si>
  <si>
    <t>Tepatitlán de Morelos</t>
  </si>
  <si>
    <t>94</t>
  </si>
  <si>
    <t>Tequila</t>
  </si>
  <si>
    <t>95</t>
  </si>
  <si>
    <t>Teuchitlán</t>
  </si>
  <si>
    <t>96</t>
  </si>
  <si>
    <t>Tizapán el Alto</t>
  </si>
  <si>
    <t>97</t>
  </si>
  <si>
    <t>98</t>
  </si>
  <si>
    <t>Tlaquepaque</t>
  </si>
  <si>
    <t>99</t>
  </si>
  <si>
    <t>Tolimán</t>
  </si>
  <si>
    <t>100</t>
  </si>
  <si>
    <t>Tomatlán</t>
  </si>
  <si>
    <t>101</t>
  </si>
  <si>
    <t>Tonalá</t>
  </si>
  <si>
    <t>102</t>
  </si>
  <si>
    <t>Tonaya</t>
  </si>
  <si>
    <t>103</t>
  </si>
  <si>
    <t>Tonila</t>
  </si>
  <si>
    <t>105</t>
  </si>
  <si>
    <t>Tototlán</t>
  </si>
  <si>
    <t>106</t>
  </si>
  <si>
    <t>Tuxcacuesco</t>
  </si>
  <si>
    <t>107</t>
  </si>
  <si>
    <t>Tuxcueca</t>
  </si>
  <si>
    <t>108</t>
  </si>
  <si>
    <t>Tuxpan</t>
  </si>
  <si>
    <t>109</t>
  </si>
  <si>
    <t>Unión de San Antonio</t>
  </si>
  <si>
    <t>110</t>
  </si>
  <si>
    <t>Unión de Tula</t>
  </si>
  <si>
    <t>111</t>
  </si>
  <si>
    <t>Valle de Guadalupe</t>
  </si>
  <si>
    <t>112</t>
  </si>
  <si>
    <t>Valle de Juárez</t>
  </si>
  <si>
    <t>113</t>
  </si>
  <si>
    <t>San Gabriel</t>
  </si>
  <si>
    <t>114</t>
  </si>
  <si>
    <t>Villa Corona</t>
  </si>
  <si>
    <t>115</t>
  </si>
  <si>
    <t>Villa Guerrero</t>
  </si>
  <si>
    <t>116</t>
  </si>
  <si>
    <t>Villa Hidalgo</t>
  </si>
  <si>
    <t>117</t>
  </si>
  <si>
    <t>Cañadas de Obregón</t>
  </si>
  <si>
    <t>118</t>
  </si>
  <si>
    <t>Yahualica de González Gallo</t>
  </si>
  <si>
    <t>119</t>
  </si>
  <si>
    <t>Zacoalco de Torres</t>
  </si>
  <si>
    <t>120</t>
  </si>
  <si>
    <t>121</t>
  </si>
  <si>
    <t>Zapotiltic</t>
  </si>
  <si>
    <t>123</t>
  </si>
  <si>
    <t>Zapotlán del Rey</t>
  </si>
  <si>
    <t>124</t>
  </si>
  <si>
    <t>Zapotlanejo</t>
  </si>
  <si>
    <t>125</t>
  </si>
  <si>
    <t>San Ignacio Cerro Gordo</t>
  </si>
  <si>
    <t>COMERCIO</t>
  </si>
  <si>
    <t>10</t>
  </si>
  <si>
    <t>Atemajac de Brizuela</t>
  </si>
  <si>
    <t>12</t>
  </si>
  <si>
    <t>Atenguillo</t>
  </si>
  <si>
    <t>19</t>
  </si>
  <si>
    <t>Bolaños</t>
  </si>
  <si>
    <t>42</t>
  </si>
  <si>
    <t>Huejuquilla el Alto</t>
  </si>
  <si>
    <t>49</t>
  </si>
  <si>
    <t>Jilotlán de los Dolores</t>
  </si>
  <si>
    <t>60</t>
  </si>
  <si>
    <t>Mexticacán</t>
  </si>
  <si>
    <t>61</t>
  </si>
  <si>
    <t>Mezquitic</t>
  </si>
  <si>
    <t>69</t>
  </si>
  <si>
    <t>Quitupan</t>
  </si>
  <si>
    <t>72</t>
  </si>
  <si>
    <t>San Diego de Alejandría</t>
  </si>
  <si>
    <t>76</t>
  </si>
  <si>
    <t>San Martín de Bolaños</t>
  </si>
  <si>
    <t>80</t>
  </si>
  <si>
    <t>San Sebastián del Oeste</t>
  </si>
  <si>
    <t>104</t>
  </si>
  <si>
    <t>Totatiche</t>
  </si>
  <si>
    <t>122</t>
  </si>
  <si>
    <t>Zapotitlán de Vadillo</t>
  </si>
  <si>
    <t>IND.ELECTRICA Y CAPTACION Y SUMINISTRO DE AGUA POT</t>
  </si>
  <si>
    <t>INDUSTRIA DE LA CONSTRUCCION</t>
  </si>
  <si>
    <t>INDUSTRIAS DE TRANSFORMACION</t>
  </si>
  <si>
    <t>56</t>
  </si>
  <si>
    <t>Santa María del Oro</t>
  </si>
  <si>
    <t>INDUSTRIAS EXTRACTIVAS</t>
  </si>
  <si>
    <t>SERVICIOS PARA EMPRESAS, PERSONAS Y EL HOGAR</t>
  </si>
  <si>
    <t>SERVICIOS SOCIALES Y COMUNALES</t>
  </si>
  <si>
    <t>81</t>
  </si>
  <si>
    <t>Santa María de los Ángeles</t>
  </si>
  <si>
    <t>TRANSPORTES Y COMUNICACIONES</t>
  </si>
  <si>
    <t>Servicios para empresas, personas y el hogar</t>
  </si>
  <si>
    <t>Servicios sociales y comunales</t>
  </si>
  <si>
    <t>Calabaza</t>
  </si>
  <si>
    <t>Ciruela amarilla</t>
  </si>
  <si>
    <t>Limón con semilla</t>
  </si>
  <si>
    <t>Cebolla morada</t>
  </si>
  <si>
    <t>Cebolla</t>
  </si>
  <si>
    <t>Chayote</t>
  </si>
  <si>
    <t>Arroz</t>
  </si>
  <si>
    <t>Aguacate</t>
  </si>
  <si>
    <t>Tomate de hoja</t>
  </si>
  <si>
    <t>Papas</t>
  </si>
  <si>
    <t>Papaya</t>
  </si>
  <si>
    <t>Naranja</t>
  </si>
  <si>
    <t xml:space="preserve">Jitomate Bola </t>
  </si>
  <si>
    <t>Huevo</t>
  </si>
  <si>
    <t>Azúcar</t>
  </si>
  <si>
    <t>Chile serrano</t>
  </si>
  <si>
    <t>Apio</t>
  </si>
  <si>
    <t>Producto</t>
  </si>
  <si>
    <t xml:space="preserve">Jitomate </t>
  </si>
  <si>
    <t xml:space="preserve">Ponderación </t>
  </si>
  <si>
    <t xml:space="preserve">Plátano </t>
  </si>
  <si>
    <t>2019/Mayo</t>
  </si>
  <si>
    <t>Mayo
2019</t>
  </si>
  <si>
    <t>Variación 
% 
acumulada</t>
  </si>
  <si>
    <t>Fuente: IIEG con información de INEGI.</t>
  </si>
  <si>
    <t>Trab_asegMay</t>
  </si>
  <si>
    <t>part.x</t>
  </si>
  <si>
    <t>part.y</t>
  </si>
  <si>
    <t>dif</t>
  </si>
  <si>
    <t>Fuente: IIEG con información de la ENOE mensual de INEGI.</t>
  </si>
  <si>
    <t>2005/05</t>
  </si>
  <si>
    <t>2006/05</t>
  </si>
  <si>
    <t>2007/05</t>
  </si>
  <si>
    <t>2008/05</t>
  </si>
  <si>
    <t>2009/05</t>
  </si>
  <si>
    <t>2010/05</t>
  </si>
  <si>
    <t>2011/05</t>
  </si>
  <si>
    <t>2012/05</t>
  </si>
  <si>
    <t>2013/05</t>
  </si>
  <si>
    <t>2014/05</t>
  </si>
  <si>
    <t>2015/05</t>
  </si>
  <si>
    <t>2016/05</t>
  </si>
  <si>
    <t>2017/05</t>
  </si>
  <si>
    <t>2018/05</t>
  </si>
  <si>
    <t>2019/05</t>
  </si>
  <si>
    <t>dif jal-nac</t>
  </si>
  <si>
    <t>Lugar R</t>
  </si>
  <si>
    <t>Lugar P</t>
  </si>
  <si>
    <t>Lugar D</t>
  </si>
  <si>
    <t>La Paz, B. C. S.</t>
  </si>
  <si>
    <t>Fuente: IIEG, con información de INEGI, Cuentas Nacionales.</t>
  </si>
  <si>
    <t>Mes</t>
  </si>
  <si>
    <t>Variación promedio</t>
  </si>
  <si>
    <t>2019</t>
  </si>
  <si>
    <t>Actividad</t>
  </si>
  <si>
    <t>Actividades secundarias</t>
  </si>
  <si>
    <t>Industrias manufactureras</t>
  </si>
  <si>
    <t>Fuente: IIEG, con información de INEGI, ENEC.</t>
  </si>
  <si>
    <t>Valor de la producción</t>
  </si>
  <si>
    <t>2006/04</t>
  </si>
  <si>
    <t>2007/04</t>
  </si>
  <si>
    <t>2008/04</t>
  </si>
  <si>
    <t>2009/04</t>
  </si>
  <si>
    <t>2010/04</t>
  </si>
  <si>
    <t>2011/04</t>
  </si>
  <si>
    <t>2012/04</t>
  </si>
  <si>
    <t>2013/04</t>
  </si>
  <si>
    <t>2014/04</t>
  </si>
  <si>
    <t>2015/04</t>
  </si>
  <si>
    <t>2016/04</t>
  </si>
  <si>
    <t>2017/04</t>
  </si>
  <si>
    <t>2018/04</t>
  </si>
  <si>
    <t>Promedio</t>
  </si>
  <si>
    <t>Nota: La variación porcentual anual de las cifras acumuladas anuales se refiere a la variación respecto al mismo mes del año anterior de la suma de los últimos doce meses en pesos constantes.</t>
  </si>
  <si>
    <t>Variación Promedio</t>
  </si>
  <si>
    <t>Distribución porcentual</t>
  </si>
  <si>
    <t>Fuente: IIEG, con información de INEGI, IMMEX.</t>
  </si>
  <si>
    <t>Nota: Las cifras se refieren a la suma de los montos de los últimos 12 meses al mes de referencia.</t>
  </si>
  <si>
    <t>Establecimientos</t>
  </si>
  <si>
    <t>Personal ocupado</t>
  </si>
  <si>
    <t>Nota: La variación anual es la variación con respecto al mismo mes del año anterior. El personal ocupado total corresponde a la suma del personal dependiente de la razón social, del personal suministrado por otra razón social y del personal no remunerado.</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</si>
  <si>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</si>
  <si>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Cabezas Sacrificadas Total</t>
  </si>
  <si>
    <t>Producción de carne en canal</t>
  </si>
  <si>
    <t>Producción de Carne en Canal de Ganado Bovino</t>
  </si>
  <si>
    <t>Por Entidad Federativa</t>
  </si>
  <si>
    <t>% Partic. Nacional</t>
  </si>
  <si>
    <t>TOTAL:</t>
  </si>
  <si>
    <t>Producción de Carne en Canal de Ganado Porcino</t>
  </si>
  <si>
    <t>Producción de Carne en Canal de Ganado Ovino</t>
  </si>
  <si>
    <t>Producción de Carne en Canal de Ganado Caprino</t>
  </si>
  <si>
    <t>Nacional y Jalisco</t>
  </si>
  <si>
    <t>AÑO</t>
  </si>
  <si>
    <t>MES</t>
  </si>
  <si>
    <t>2017 - 2018</t>
  </si>
  <si>
    <t>2018 - 2019</t>
  </si>
  <si>
    <t>2018-2019</t>
  </si>
  <si>
    <t>Zarzamora</t>
  </si>
  <si>
    <t>Brócoli</t>
  </si>
  <si>
    <t>Frambuesa</t>
  </si>
  <si>
    <t>Lunes 3 de Junio</t>
  </si>
  <si>
    <t>Miercoles 5 de Junio</t>
  </si>
  <si>
    <t>Viernes 7 de Junio</t>
  </si>
  <si>
    <t>Lunes 10 de Junio</t>
  </si>
  <si>
    <t>Martes 11 de Junio</t>
  </si>
  <si>
    <t>Miercoles 12 de Junio</t>
  </si>
  <si>
    <t>Jueves 13 de Junio</t>
  </si>
  <si>
    <t>Viernes 14 de Junio</t>
  </si>
  <si>
    <t>Lunes 17 de Junio</t>
  </si>
  <si>
    <t>Martes 18 de Junio</t>
  </si>
  <si>
    <t>Miercoles 19 de Junio</t>
  </si>
  <si>
    <t>Jueves 20 de Junio</t>
  </si>
  <si>
    <t>Viernes 21 de Junio</t>
  </si>
  <si>
    <t>Lunes 24 de Junio</t>
  </si>
  <si>
    <t>Martes 25 de Junio</t>
  </si>
  <si>
    <t>Miercoles 26 de Junio</t>
  </si>
  <si>
    <t>Jueves 27 de Junio</t>
  </si>
  <si>
    <t>Viernes 28 de Junio</t>
  </si>
  <si>
    <t>Zanahoria</t>
  </si>
  <si>
    <t>Fresa</t>
  </si>
  <si>
    <t>Pepino</t>
  </si>
  <si>
    <t>Melón</t>
  </si>
  <si>
    <t>Junio
2019</t>
  </si>
  <si>
    <t>Tabla 3. Empleos formales en Jalisco por sector de actividad económica, junio vs mayo 2019</t>
  </si>
  <si>
    <t>Tabla 2. Empleos en Jalisco por sector de actividad económica, enero-junio de 2019</t>
  </si>
  <si>
    <t>2019/Junio</t>
  </si>
  <si>
    <t xml:space="preserve">var % jun/dic </t>
  </si>
  <si>
    <t>var abs jun/dic</t>
  </si>
  <si>
    <t>var % jun/may</t>
  </si>
  <si>
    <t>var abs jun/may</t>
  </si>
  <si>
    <t>var-may/jun</t>
  </si>
  <si>
    <t>abs-may/jun</t>
  </si>
  <si>
    <t>var-dic/jun</t>
  </si>
  <si>
    <t>abs-dic/jun</t>
  </si>
  <si>
    <t>Servicios de alquiler, excepto de inmuebles.</t>
  </si>
  <si>
    <t>Cuadro II.4.2</t>
  </si>
  <si>
    <r>
      <t xml:space="preserve">Salario Diario Asociado a Trabajadores Asegurados en el IMSS por Entidad Federativa </t>
    </r>
    <r>
      <rPr>
        <b/>
        <vertAlign val="superscript"/>
        <sz val="10"/>
        <rFont val="Arial"/>
        <family val="2"/>
      </rPr>
      <t>1 2</t>
    </r>
  </si>
  <si>
    <t>(Pesos por día)</t>
  </si>
  <si>
    <t>INPC Nacional  (base julio 2018)</t>
  </si>
  <si>
    <t>Pecios constantes</t>
  </si>
  <si>
    <t>Nota: Los datos anuales son un promedio aritmético de los doce meses.</t>
  </si>
  <si>
    <r>
      <rPr>
        <vertAlign val="superscript"/>
        <sz val="8"/>
        <rFont val="Arial"/>
        <family val="2"/>
      </rPr>
      <t>1</t>
    </r>
    <r>
      <rPr>
        <sz val="8"/>
        <rFont val="Arial"/>
        <family val="2"/>
      </rPr>
      <t xml:space="preserve"> Debido a que la estadística oficial de empleo asegurado del IMSS refiere a trabajadores asegurados, a partir de marzo de 2013 la cifra de salario será aquella asociada a este mismo grupo de trabajadores. Anteriormente se proporcionaban dos cifras de salario, la asociada a cotizantes y la relativa a trabajadores (en mayo de 2013 la diferencia entre estos dos salarios es de $10.5, con el salario de trabajadores mayor al de cotizantes).</t>
    </r>
  </si>
  <si>
    <r>
      <rPr>
        <vertAlign val="superscript"/>
        <sz val="8"/>
        <rFont val="Arial"/>
        <family val="2"/>
      </rPr>
      <t>2</t>
    </r>
    <r>
      <rPr>
        <sz val="8"/>
        <rFont val="Arial"/>
        <family val="2"/>
      </rPr>
      <t xml:space="preserve"> El salario diario de trabajadores se refiere al salario registrado en las modalidades de aseguramiento 10 (trabajadores permanentes y eventuales de la ciudad), 13 (trabajadores permanentes y eventuales del campo), 14 (trabajadores eventuales del campo cañero), 17 (reversión de cuotas por subrogación de servicios), 34 (trabajadores domésticos), 36 (trabajadores al servicio de los gobiernos), 38 (trabajadores estatales y municipales)  y 42 (trabajadores de la administración pública de la federación, entidades federativas y municipios). Incluyendo además a los trabajadores asociados al IMSS como empleador. Por su parte, el salario diario asociado a cotizantes se refiere al salario registrado exclusivamente en las modalidades 10, 13 y 17, excluyendo información salarial de los trabajadores asociados al IMSS como empleador. Finalmente, el salario diario de trabajadores, al igual que la estadística del empleo asegurado en el IMSS, se refiere a lo registrado al día último de mes, mientras que el salario diario de cotizantes considera los salarios percibidos durante el mes (del primer al último día), así como los días cotizados en cada salario.</t>
    </r>
  </si>
  <si>
    <t>Fuente: IMSS.</t>
  </si>
  <si>
    <t>Junio 2013</t>
  </si>
  <si>
    <t>Junio 2014</t>
  </si>
  <si>
    <t>Junio 2015</t>
  </si>
  <si>
    <t>Junio 2016</t>
  </si>
  <si>
    <t>Junio 2017</t>
  </si>
  <si>
    <t>Junio 2019</t>
  </si>
  <si>
    <t>var dic/jun</t>
  </si>
  <si>
    <t>var-jun18-jun19</t>
  </si>
  <si>
    <t>abs-jun18-jun19</t>
  </si>
  <si>
    <t>jun 2019=100</t>
  </si>
  <si>
    <t>PIB desestacionalizado</t>
  </si>
  <si>
    <t>Var trim anterior</t>
  </si>
  <si>
    <t>Variación anual</t>
  </si>
  <si>
    <t>Estimación oportuna var. anual</t>
  </si>
  <si>
    <t>Estimación oportuna var. trim. anterior</t>
  </si>
  <si>
    <t>Actividades Primarias</t>
  </si>
  <si>
    <t>Actividades Secundarias</t>
  </si>
  <si>
    <t>Actividades Terciarias</t>
  </si>
  <si>
    <t>Var trim Prim</t>
  </si>
  <si>
    <t>Var trim Sec</t>
  </si>
  <si>
    <t>Var trim Terc</t>
  </si>
  <si>
    <t>2008</t>
  </si>
  <si>
    <t>2008/01</t>
  </si>
  <si>
    <t>02</t>
  </si>
  <si>
    <t>2008/02</t>
  </si>
  <si>
    <t>2008/03</t>
  </si>
  <si>
    <t>2009</t>
  </si>
  <si>
    <t>2009/01</t>
  </si>
  <si>
    <t>2009/02</t>
  </si>
  <si>
    <t>2009/03</t>
  </si>
  <si>
    <t>2010</t>
  </si>
  <si>
    <t>2010/01</t>
  </si>
  <si>
    <t>2010/02</t>
  </si>
  <si>
    <t>2010/03</t>
  </si>
  <si>
    <t>2011</t>
  </si>
  <si>
    <t>2011/01</t>
  </si>
  <si>
    <t>2011/02</t>
  </si>
  <si>
    <t>2011/03</t>
  </si>
  <si>
    <t>2012</t>
  </si>
  <si>
    <t>2012/01</t>
  </si>
  <si>
    <t>2012/02</t>
  </si>
  <si>
    <t>2012/03</t>
  </si>
  <si>
    <t>2013/01</t>
  </si>
  <si>
    <t>2013/02</t>
  </si>
  <si>
    <t>2013/03</t>
  </si>
  <si>
    <t>2014/01</t>
  </si>
  <si>
    <t>2014/02</t>
  </si>
  <si>
    <t>2014/03</t>
  </si>
  <si>
    <t>2015/01</t>
  </si>
  <si>
    <t>2015/02</t>
  </si>
  <si>
    <t>2015/03</t>
  </si>
  <si>
    <t>2016/01</t>
  </si>
  <si>
    <t>2016/02</t>
  </si>
  <si>
    <t>2016/03</t>
  </si>
  <si>
    <t>2017/01</t>
  </si>
  <si>
    <t>2017/02</t>
  </si>
  <si>
    <t>2017/03</t>
  </si>
  <si>
    <t>2018/01</t>
  </si>
  <si>
    <t>2018/02</t>
  </si>
  <si>
    <t>2018/03</t>
  </si>
  <si>
    <t>2019/01</t>
  </si>
  <si>
    <t>02*</t>
  </si>
  <si>
    <t>2019/02*</t>
  </si>
  <si>
    <t>Estimación Oportuna Var. % Anual</t>
  </si>
  <si>
    <t>Estimación Oportuna Var. % Trim. Anterior</t>
  </si>
  <si>
    <t>Actividades primarias</t>
  </si>
  <si>
    <t>Actividades terciarias</t>
  </si>
  <si>
    <t>2019*</t>
  </si>
  <si>
    <t>Inflación promedio anual Guadalajara</t>
  </si>
  <si>
    <t>jun 2019 - may 2109</t>
  </si>
  <si>
    <t>jun 2019 - dic 2018</t>
  </si>
  <si>
    <t>jun 2019 - jun 2018</t>
  </si>
  <si>
    <t>posic</t>
  </si>
  <si>
    <t>1268 - Asegurados asociados a un empleo</t>
  </si>
  <si>
    <t>Variación mensual absoluta</t>
  </si>
  <si>
    <t>Jalisco Variación mensual %</t>
  </si>
  <si>
    <t>Acumulado</t>
  </si>
  <si>
    <t>1998/Jun</t>
  </si>
  <si>
    <t>1999/Jun</t>
  </si>
  <si>
    <t>2000/Jun</t>
  </si>
  <si>
    <t>2001/Jun</t>
  </si>
  <si>
    <t>2002/Jun</t>
  </si>
  <si>
    <t>2003/Jun</t>
  </si>
  <si>
    <t>2004/Jun</t>
  </si>
  <si>
    <t>2005/Jun</t>
  </si>
  <si>
    <t>2006/Jun</t>
  </si>
  <si>
    <t>2007/Jun</t>
  </si>
  <si>
    <t>2008/Jun</t>
  </si>
  <si>
    <t>2009/Jun</t>
  </si>
  <si>
    <t>2010/Jun</t>
  </si>
  <si>
    <t>2011/Jun</t>
  </si>
  <si>
    <t>2012/Jun</t>
  </si>
  <si>
    <t>2013/Jun</t>
  </si>
  <si>
    <t>2014/Jun</t>
  </si>
  <si>
    <t>2015/Jun</t>
  </si>
  <si>
    <t>2016/Jun</t>
  </si>
  <si>
    <t>2017/Jun</t>
  </si>
  <si>
    <t>2018/Jun</t>
  </si>
  <si>
    <t>2019/Jun</t>
  </si>
  <si>
    <t>Nuevos</t>
  </si>
  <si>
    <t>Rank</t>
  </si>
  <si>
    <t>Variación %</t>
  </si>
  <si>
    <t>Mes Anterior</t>
  </si>
  <si>
    <t>Nombres correctos</t>
  </si>
  <si>
    <t>AGUASCALIENTES</t>
  </si>
  <si>
    <t>BAJA CALIFORNIA</t>
  </si>
  <si>
    <t>BAJA CALIFORNIA SUR</t>
  </si>
  <si>
    <t>CAMPECHE</t>
  </si>
  <si>
    <t>CHIAPAS</t>
  </si>
  <si>
    <t>CHIHUAHUA</t>
  </si>
  <si>
    <t>COAHUILA</t>
  </si>
  <si>
    <t>COLIMA</t>
  </si>
  <si>
    <t>DISTRITO FEDERAL</t>
  </si>
  <si>
    <t>DURANGO</t>
  </si>
  <si>
    <t>ESTADO DE MEXICO</t>
  </si>
  <si>
    <t>GUANAJUATO</t>
  </si>
  <si>
    <t>GUERRERO</t>
  </si>
  <si>
    <t>HIDALGO</t>
  </si>
  <si>
    <t>MICHOACAN</t>
  </si>
  <si>
    <t>MORELOS</t>
  </si>
  <si>
    <t>NAYARIT</t>
  </si>
  <si>
    <t>NUEVO LEON</t>
  </si>
  <si>
    <t>OAXACA</t>
  </si>
  <si>
    <t>PUEBLA</t>
  </si>
  <si>
    <t>QUERETARO</t>
  </si>
  <si>
    <t>QUINTANA ROO</t>
  </si>
  <si>
    <t>SAN LUIS POTOSI</t>
  </si>
  <si>
    <t>SINALOA</t>
  </si>
  <si>
    <t>SONORA</t>
  </si>
  <si>
    <t>TABASCO</t>
  </si>
  <si>
    <t>TAMAULIPAS</t>
  </si>
  <si>
    <t>TLAXCALA</t>
  </si>
  <si>
    <t>VERACRUZ</t>
  </si>
  <si>
    <t>YUCATAN</t>
  </si>
  <si>
    <t>ZACATECAS</t>
  </si>
  <si>
    <t>No. Mes</t>
  </si>
  <si>
    <t>Diferencia</t>
  </si>
  <si>
    <t>Diciembre anterior</t>
  </si>
  <si>
    <t>Trab_asegJun</t>
  </si>
  <si>
    <t>II</t>
  </si>
  <si>
    <t>II*</t>
  </si>
  <si>
    <t>III</t>
  </si>
  <si>
    <t>IV</t>
  </si>
  <si>
    <t>Nota: Cifras preliminares para mayo 2019.</t>
  </si>
  <si>
    <t>Figura 56. Producción de carne en canal en Jalisco en mayo 2008 – 2019, Toneladas</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</si>
  <si>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0"/>
        <color rgb="FF000000"/>
        <rFont val="Arial"/>
        <family val="2"/>
      </rPr>
      <t>Cifras preliminares para mayo 2019.</t>
    </r>
  </si>
  <si>
    <t>ene-may 2008</t>
  </si>
  <si>
    <t>ene-may 2009</t>
  </si>
  <si>
    <t>ene-may 2010</t>
  </si>
  <si>
    <t>ene-may 2011</t>
  </si>
  <si>
    <t>ene-may 2012</t>
  </si>
  <si>
    <t>ene-may 2013</t>
  </si>
  <si>
    <t>ene-may 2014</t>
  </si>
  <si>
    <t>ene-may 2015</t>
  </si>
  <si>
    <t>ene-may 2016</t>
  </si>
  <si>
    <t>ene-may 2017</t>
  </si>
  <si>
    <t>ene-may 2018</t>
  </si>
  <si>
    <t>ene-may 2019</t>
  </si>
  <si>
    <t>Nota: Cifras preliminares para enero-mayo 2019.</t>
  </si>
  <si>
    <t>Figura 58. Producción de carne en canal en Jalisco en enero-mayo 2008 – 2019, Toneladas</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</si>
  <si>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0"/>
        <color rgb="FF000000"/>
        <rFont val="Arial"/>
        <family val="2"/>
      </rPr>
      <t>Cifras preliminares para enero-mayo 2019.</t>
    </r>
  </si>
  <si>
    <t>Figura 59. Producción de carne en canal de ganado bovino por entidad federativa, mayo 2019</t>
  </si>
  <si>
    <t>Mayo 2019 1/</t>
  </si>
  <si>
    <t>Rank May 2019</t>
  </si>
  <si>
    <t>Nota 2: Cifras preliminares para mayo de 2019.</t>
  </si>
  <si>
    <t>Figura 60. Producción de carne en canal de ganado porcino por entidad federativa, mayo 2019</t>
  </si>
  <si>
    <t>Figura 61. Producción de carne en canal de ganado ovino por entidad federativa, mayo 2019</t>
  </si>
  <si>
    <t>Figura 62. Producción de carne en canal de ganado caprino por entidad federativa, mayo 2019</t>
  </si>
  <si>
    <t>Figura 63. Variación porcentual anual de la producción de carne en canal, nacional y Jalisco, 2018-mayo 2019</t>
  </si>
  <si>
    <t>2017-2018 / Mayo 2019</t>
  </si>
  <si>
    <t>Nota 2: Cifras preliminares para enero-mayo de 2019.</t>
  </si>
  <si>
    <t>Tabla 5. Número de cabezas sacrificadas. Nacional y Jalisco, anual 2017-2018, enero-mayo 2019</t>
  </si>
  <si>
    <t>Enero-Mayo 2019 1/</t>
  </si>
  <si>
    <t>% Participación Jalisco en el Nacional                           (Ene-May 2019)</t>
  </si>
  <si>
    <t>Tabla 6. Producción de carne en canal. Nacional y Jalisco, anual 2017-2018, enero-mayo 2019</t>
  </si>
  <si>
    <t>Nota: Cifras preliminares para  enero-mayo 2019.</t>
  </si>
  <si>
    <t>Tabla 7. Valor de producción de carne en canal, nacional y Jalisco, anual 2017-2018, enero-mayo 2019</t>
  </si>
  <si>
    <t>Nota 2: Cifras preliminares para  enero-mayo 2019.</t>
  </si>
  <si>
    <t>Fuente: IIEG con información de INEGI a partir de la Asociación Mexicana de la Industria Automotriz.</t>
  </si>
  <si>
    <t>Unidades Vehiculares Eléctricas</t>
  </si>
  <si>
    <t>Unidades Vehiculares Híbridas Plugin (conectables)</t>
  </si>
  <si>
    <t>Unidades Vehiculares Hibridas</t>
  </si>
  <si>
    <t>Total Nacional</t>
  </si>
  <si>
    <t>Total de Unidades</t>
  </si>
  <si>
    <t>Coahuila de Zaragoza</t>
  </si>
  <si>
    <t>Michoacán de Ocampo</t>
  </si>
  <si>
    <t>Querétaro de Árteaga</t>
  </si>
  <si>
    <t>Veracruz de Ignacio de la Llave</t>
  </si>
  <si>
    <t>Fuente: IIEG, con información de INEGI, EMIM.</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</si>
  <si>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</si>
  <si>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29.7%</t>
  </si>
  <si>
    <t>-0.9%</t>
  </si>
  <si>
    <t>14.5%</t>
  </si>
  <si>
    <t>4.5%</t>
  </si>
  <si>
    <t>2%</t>
  </si>
  <si>
    <t>11.4%</t>
  </si>
  <si>
    <t>4.2%</t>
  </si>
  <si>
    <t>6.2%</t>
  </si>
  <si>
    <t>-4.9%</t>
  </si>
  <si>
    <t>5%</t>
  </si>
  <si>
    <t>-4.1%</t>
  </si>
  <si>
    <t>4.1%</t>
  </si>
  <si>
    <t>3.5%</t>
  </si>
  <si>
    <t>2.6%</t>
  </si>
  <si>
    <t>-5%</t>
  </si>
  <si>
    <t>2.3%</t>
  </si>
  <si>
    <t>-1.8%</t>
  </si>
  <si>
    <t>2.1%</t>
  </si>
  <si>
    <t>0.6%</t>
  </si>
  <si>
    <t>7.6%</t>
  </si>
  <si>
    <t>2.4%</t>
  </si>
  <si>
    <t>100.0%</t>
  </si>
  <si>
    <t>0.7%</t>
  </si>
  <si>
    <t>23.9%</t>
  </si>
  <si>
    <t>14.7%</t>
  </si>
  <si>
    <t>19.8%</t>
  </si>
  <si>
    <t>1.7%</t>
  </si>
  <si>
    <t>9.7%</t>
  </si>
  <si>
    <t>0.8%</t>
  </si>
  <si>
    <t>9.6%</t>
  </si>
  <si>
    <t>20.3%</t>
  </si>
  <si>
    <t>9%</t>
  </si>
  <si>
    <t>5.7%</t>
  </si>
  <si>
    <t>5.4%</t>
  </si>
  <si>
    <t>1.2%</t>
  </si>
  <si>
    <t>5.1%</t>
  </si>
  <si>
    <t>0.2%</t>
  </si>
  <si>
    <t>2.9%</t>
  </si>
  <si>
    <t>0.1%</t>
  </si>
  <si>
    <t>1.9%</t>
  </si>
  <si>
    <t>-0.1%</t>
  </si>
  <si>
    <t>10.1%</t>
  </si>
  <si>
    <t>-1.5%</t>
  </si>
  <si>
    <t>6.1%</t>
  </si>
  <si>
    <t>2019-05-01</t>
  </si>
  <si>
    <t>2018-05-01</t>
  </si>
  <si>
    <t>MAY %</t>
  </si>
  <si>
    <t>ABR %</t>
  </si>
  <si>
    <t>MAY PROM</t>
  </si>
  <si>
    <t>ABR PROM</t>
  </si>
  <si>
    <t>MAY $</t>
  </si>
  <si>
    <t>ABR $</t>
  </si>
  <si>
    <t>PROM %</t>
  </si>
  <si>
    <t>MAY EST</t>
  </si>
  <si>
    <t>ABR EST</t>
  </si>
  <si>
    <t>2018-05-01 EST</t>
  </si>
  <si>
    <t>% 12M</t>
  </si>
  <si>
    <t>Nota: La variación porcentual anual de se refiere a la variación de la producción mensual respecto al mismo mes del año anterior en pesos constantes.</t>
  </si>
  <si>
    <t>Variación Anual</t>
  </si>
  <si>
    <t>Nota: La variación anual es la variación con respecto al mismo mes del año anterior, mientras que la promedio es el promedio de las variaciones los últimos doce meses.</t>
  </si>
  <si>
    <t>Nota: La variación anual es la variación con respecto al mismo mes del año anterior.</t>
  </si>
  <si>
    <t>2005/06</t>
  </si>
  <si>
    <t>2006/06</t>
  </si>
  <si>
    <t>2007/06</t>
  </si>
  <si>
    <t>2008/06</t>
  </si>
  <si>
    <t>2009/06</t>
  </si>
  <si>
    <t>2010/06</t>
  </si>
  <si>
    <t>2011/06</t>
  </si>
  <si>
    <t>2012/06</t>
  </si>
  <si>
    <t>2013/06</t>
  </si>
  <si>
    <t>2014/06</t>
  </si>
  <si>
    <t>2015/06</t>
  </si>
  <si>
    <t>2016/06</t>
  </si>
  <si>
    <t>2017/06</t>
  </si>
  <si>
    <t>2018/06</t>
  </si>
  <si>
    <t>2019/06</t>
  </si>
  <si>
    <t xml:space="preserve">Oaxaca </t>
  </si>
  <si>
    <t xml:space="preserve">Michoacán   </t>
  </si>
  <si>
    <t xml:space="preserve">Jalisco </t>
  </si>
  <si>
    <t xml:space="preserve">Chihuahua </t>
  </si>
  <si>
    <t xml:space="preserve">Aguascalientes  </t>
  </si>
  <si>
    <t xml:space="preserve">Nayarit </t>
  </si>
  <si>
    <t xml:space="preserve">Morelos   </t>
  </si>
  <si>
    <t xml:space="preserve">Quintana Roo  </t>
  </si>
  <si>
    <t xml:space="preserve">Baja California  </t>
  </si>
  <si>
    <t xml:space="preserve">Coahuila  </t>
  </si>
  <si>
    <t xml:space="preserve">Michoacán  </t>
  </si>
  <si>
    <t>Nota: La variación anual es la variación con respecto al mismo mes del año anterior en cifras desestacionalizadas.</t>
  </si>
  <si>
    <t>Indicador Coincidente</t>
  </si>
  <si>
    <t>IGAE Ciclo</t>
  </si>
  <si>
    <t>2013/07</t>
  </si>
  <si>
    <t>2013/08</t>
  </si>
  <si>
    <t>2013/09</t>
  </si>
  <si>
    <t>2013/10</t>
  </si>
  <si>
    <t>2013/11</t>
  </si>
  <si>
    <t>2013/12</t>
  </si>
  <si>
    <t>2014/07</t>
  </si>
  <si>
    <t>2014/08</t>
  </si>
  <si>
    <t>2014/09</t>
  </si>
  <si>
    <t>2014/10</t>
  </si>
  <si>
    <t>2014/11</t>
  </si>
  <si>
    <t>2014/12</t>
  </si>
  <si>
    <t>2015/07</t>
  </si>
  <si>
    <t>2015/08</t>
  </si>
  <si>
    <t>2015/09</t>
  </si>
  <si>
    <t>2015/10</t>
  </si>
  <si>
    <t>2015/11</t>
  </si>
  <si>
    <t>2015/12</t>
  </si>
  <si>
    <t>2016/07</t>
  </si>
  <si>
    <t>2016/08</t>
  </si>
  <si>
    <t>2016/09</t>
  </si>
  <si>
    <t>2016/10</t>
  </si>
  <si>
    <t>2016/11</t>
  </si>
  <si>
    <t>2016/12</t>
  </si>
  <si>
    <t>2017/07</t>
  </si>
  <si>
    <t>2017/08</t>
  </si>
  <si>
    <t>2017/09</t>
  </si>
  <si>
    <t>2017/10</t>
  </si>
  <si>
    <t>2017/11</t>
  </si>
  <si>
    <t>2017/12</t>
  </si>
  <si>
    <t>2018/07</t>
  </si>
  <si>
    <t>2018/08</t>
  </si>
  <si>
    <t>2018/09</t>
  </si>
  <si>
    <t>2018/10</t>
  </si>
  <si>
    <t>2018/11</t>
  </si>
  <si>
    <t>2018/12</t>
  </si>
  <si>
    <t>2019/02</t>
  </si>
  <si>
    <t>Indicador Adelantado</t>
  </si>
  <si>
    <t>1993/01</t>
  </si>
  <si>
    <t>1993/02</t>
  </si>
  <si>
    <t>1993/03</t>
  </si>
  <si>
    <t>1993/04</t>
  </si>
  <si>
    <t>1993/05</t>
  </si>
  <si>
    <t>1993/06</t>
  </si>
  <si>
    <t>1993/07</t>
  </si>
  <si>
    <t>1993/08</t>
  </si>
  <si>
    <t>1993/09</t>
  </si>
  <si>
    <t>1993/10</t>
  </si>
  <si>
    <t>1993/11</t>
  </si>
  <si>
    <t>1993/12</t>
  </si>
  <si>
    <t>1994/01</t>
  </si>
  <si>
    <t>1994/02</t>
  </si>
  <si>
    <t>1994/03</t>
  </si>
  <si>
    <t>1994/04</t>
  </si>
  <si>
    <t>1994/05</t>
  </si>
  <si>
    <t>1994/06</t>
  </si>
  <si>
    <t>1994/07</t>
  </si>
  <si>
    <t>1994/08</t>
  </si>
  <si>
    <t>1994/09</t>
  </si>
  <si>
    <t>1994/10</t>
  </si>
  <si>
    <t>1994/11</t>
  </si>
  <si>
    <t>1994/12</t>
  </si>
  <si>
    <t>1995/01</t>
  </si>
  <si>
    <t>1995/02</t>
  </si>
  <si>
    <t>1995/03</t>
  </si>
  <si>
    <t>1995/04</t>
  </si>
  <si>
    <t>1995/05</t>
  </si>
  <si>
    <t>1995/06</t>
  </si>
  <si>
    <t>1995/07</t>
  </si>
  <si>
    <t>1995/08</t>
  </si>
  <si>
    <t>1995/09</t>
  </si>
  <si>
    <t>1995/10</t>
  </si>
  <si>
    <t>1995/11</t>
  </si>
  <si>
    <t>1995/12</t>
  </si>
  <si>
    <t>1996/01</t>
  </si>
  <si>
    <t>1996/02</t>
  </si>
  <si>
    <t>1996/03</t>
  </si>
  <si>
    <t>1996/04</t>
  </si>
  <si>
    <t>1996/05</t>
  </si>
  <si>
    <t>1996/06</t>
  </si>
  <si>
    <t>1996/07</t>
  </si>
  <si>
    <t>1996/08</t>
  </si>
  <si>
    <t>1996/09</t>
  </si>
  <si>
    <t>1996/10</t>
  </si>
  <si>
    <t>1996/11</t>
  </si>
  <si>
    <t>1996/12</t>
  </si>
  <si>
    <t>1997/01</t>
  </si>
  <si>
    <t>1997/02</t>
  </si>
  <si>
    <t>1997/03</t>
  </si>
  <si>
    <t>1997/04</t>
  </si>
  <si>
    <t>1997/05</t>
  </si>
  <si>
    <t>1997/06</t>
  </si>
  <si>
    <t>1997/07</t>
  </si>
  <si>
    <t>1997/08</t>
  </si>
  <si>
    <t>1997/09</t>
  </si>
  <si>
    <t>1997/10</t>
  </si>
  <si>
    <t>1997/11</t>
  </si>
  <si>
    <t>1997/12</t>
  </si>
  <si>
    <t>1998/01</t>
  </si>
  <si>
    <t>1998/02</t>
  </si>
  <si>
    <t>1998/03</t>
  </si>
  <si>
    <t>1998/04</t>
  </si>
  <si>
    <t>1998/05</t>
  </si>
  <si>
    <t>1998/06</t>
  </si>
  <si>
    <t>1998/07</t>
  </si>
  <si>
    <t>1998/08</t>
  </si>
  <si>
    <t>1998/09</t>
  </si>
  <si>
    <t>1998/10</t>
  </si>
  <si>
    <t>1998/11</t>
  </si>
  <si>
    <t>1998/12</t>
  </si>
  <si>
    <t>1999/01</t>
  </si>
  <si>
    <t>1999/02</t>
  </si>
  <si>
    <t>1999/03</t>
  </si>
  <si>
    <t>1999/04</t>
  </si>
  <si>
    <t>1999/05</t>
  </si>
  <si>
    <t>1999/06</t>
  </si>
  <si>
    <t>1999/07</t>
  </si>
  <si>
    <t>1999/08</t>
  </si>
  <si>
    <t>1999/09</t>
  </si>
  <si>
    <t>1999/10</t>
  </si>
  <si>
    <t>1999/11</t>
  </si>
  <si>
    <t>1999/12</t>
  </si>
  <si>
    <t>2000/01</t>
  </si>
  <si>
    <t>2000/02</t>
  </si>
  <si>
    <t>2000/03</t>
  </si>
  <si>
    <t>2000/04</t>
  </si>
  <si>
    <t>2000/05</t>
  </si>
  <si>
    <t>2000/06</t>
  </si>
  <si>
    <t>2000/07</t>
  </si>
  <si>
    <t>2000/08</t>
  </si>
  <si>
    <t>2000/09</t>
  </si>
  <si>
    <t>2000/10</t>
  </si>
  <si>
    <t>2000/11</t>
  </si>
  <si>
    <t>2000/12</t>
  </si>
  <si>
    <t>2001/01</t>
  </si>
  <si>
    <t>2001/02</t>
  </si>
  <si>
    <t>2001/03</t>
  </si>
  <si>
    <t>2001/04</t>
  </si>
  <si>
    <t>2001/05</t>
  </si>
  <si>
    <t>2001/06</t>
  </si>
  <si>
    <t>2001/07</t>
  </si>
  <si>
    <t>2001/08</t>
  </si>
  <si>
    <t>2001/09</t>
  </si>
  <si>
    <t>2001/10</t>
  </si>
  <si>
    <t>2001/11</t>
  </si>
  <si>
    <t>2001/12</t>
  </si>
  <si>
    <t>2002/01</t>
  </si>
  <si>
    <t>2002/02</t>
  </si>
  <si>
    <t>2002/03</t>
  </si>
  <si>
    <t>2002/04</t>
  </si>
  <si>
    <t>2002/05</t>
  </si>
  <si>
    <t>2002/06</t>
  </si>
  <si>
    <t>2002/07</t>
  </si>
  <si>
    <t>2002/08</t>
  </si>
  <si>
    <t>2002/09</t>
  </si>
  <si>
    <t>2002/10</t>
  </si>
  <si>
    <t>2002/11</t>
  </si>
  <si>
    <t>2002/12</t>
  </si>
  <si>
    <t>2003/01</t>
  </si>
  <si>
    <t>2003/02</t>
  </si>
  <si>
    <t>2003/03</t>
  </si>
  <si>
    <t>2003/04</t>
  </si>
  <si>
    <t>2003/05</t>
  </si>
  <si>
    <t>2003/06</t>
  </si>
  <si>
    <t>2003/07</t>
  </si>
  <si>
    <t>2003/08</t>
  </si>
  <si>
    <t>2003/09</t>
  </si>
  <si>
    <t>2003/10</t>
  </si>
  <si>
    <t>2003/11</t>
  </si>
  <si>
    <t>2003/12</t>
  </si>
  <si>
    <t>2004/01</t>
  </si>
  <si>
    <t>2004/02</t>
  </si>
  <si>
    <t>2004/03</t>
  </si>
  <si>
    <t>2004/04</t>
  </si>
  <si>
    <t>2004/05</t>
  </si>
  <si>
    <t>2004/06</t>
  </si>
  <si>
    <t>2004/07</t>
  </si>
  <si>
    <t>2004/08</t>
  </si>
  <si>
    <t>2004/09</t>
  </si>
  <si>
    <t>2004/10</t>
  </si>
  <si>
    <t>2004/11</t>
  </si>
  <si>
    <t>2004/12</t>
  </si>
  <si>
    <t>2005/01</t>
  </si>
  <si>
    <t>2005/02</t>
  </si>
  <si>
    <t>2005/03</t>
  </si>
  <si>
    <t>2005/04</t>
  </si>
  <si>
    <t>2005/07</t>
  </si>
  <si>
    <t>2005/08</t>
  </si>
  <si>
    <t>2005/09</t>
  </si>
  <si>
    <t>2005/10</t>
  </si>
  <si>
    <t>2005/11</t>
  </si>
  <si>
    <t>2005/12</t>
  </si>
  <si>
    <t>2006/01</t>
  </si>
  <si>
    <t>2006/02</t>
  </si>
  <si>
    <t>2006/03</t>
  </si>
  <si>
    <t>2006/07</t>
  </si>
  <si>
    <t>2006/08</t>
  </si>
  <si>
    <t>2006/09</t>
  </si>
  <si>
    <t>2006/10</t>
  </si>
  <si>
    <t>2006/11</t>
  </si>
  <si>
    <t>2006/12</t>
  </si>
  <si>
    <t>2007/01</t>
  </si>
  <si>
    <t>2007/02</t>
  </si>
  <si>
    <t>2007/03</t>
  </si>
  <si>
    <t>2007/07</t>
  </si>
  <si>
    <t>2007/08</t>
  </si>
  <si>
    <t>2007/09</t>
  </si>
  <si>
    <t>2007/10</t>
  </si>
  <si>
    <t>2007/11</t>
  </si>
  <si>
    <t>2007/12</t>
  </si>
  <si>
    <t>2008/07</t>
  </si>
  <si>
    <t>2008/08</t>
  </si>
  <si>
    <t>2008/09</t>
  </si>
  <si>
    <t>2008/10</t>
  </si>
  <si>
    <t>2008/11</t>
  </si>
  <si>
    <t>2008/12</t>
  </si>
  <si>
    <t>2009/07</t>
  </si>
  <si>
    <t>2009/08</t>
  </si>
  <si>
    <t>2009/09</t>
  </si>
  <si>
    <t>2009/10</t>
  </si>
  <si>
    <t>2009/11</t>
  </si>
  <si>
    <t>2009/12</t>
  </si>
  <si>
    <t>2010/07</t>
  </si>
  <si>
    <t>2010/08</t>
  </si>
  <si>
    <t>2010/09</t>
  </si>
  <si>
    <t>2010/10</t>
  </si>
  <si>
    <t>2010/11</t>
  </si>
  <si>
    <t>2010/12</t>
  </si>
  <si>
    <t>2011/07</t>
  </si>
  <si>
    <t>2011/08</t>
  </si>
  <si>
    <t>2011/09</t>
  </si>
  <si>
    <t>2011/10</t>
  </si>
  <si>
    <t>2011/11</t>
  </si>
  <si>
    <t>2011/12</t>
  </si>
  <si>
    <t>2012/07</t>
  </si>
  <si>
    <t>2012/08</t>
  </si>
  <si>
    <t>2012/09</t>
  </si>
  <si>
    <t>2012/10</t>
  </si>
  <si>
    <t>2012/11</t>
  </si>
  <si>
    <t>2012/12</t>
  </si>
  <si>
    <t>Fuente: IIEG con información de la ENOE mensual de INEGI</t>
  </si>
  <si>
    <t>Nota: La variación de Nacional* corresponde a la comparación con cifras desestacionalizadas, mientras que el Nacional es la variación con cifras originales.</t>
  </si>
  <si>
    <t xml:space="preserve">Fuente: IIEG con información de la ENOE mensual de INEGI. </t>
  </si>
  <si>
    <t xml:space="preserve">Nota: La cifra Nacional* se 
refiere a la cifra desestacionalizada, mientras que Nacional es la cifra original. 
</t>
  </si>
  <si>
    <t>Etiquetas de fila</t>
  </si>
  <si>
    <t>Suma de dif</t>
  </si>
  <si>
    <t>Mas ganaron</t>
  </si>
  <si>
    <t>Total general</t>
  </si>
  <si>
    <t>MUN</t>
  </si>
  <si>
    <t>Permanentes</t>
  </si>
  <si>
    <t>Eventuales</t>
  </si>
  <si>
    <t>Agricultura, ganaderia, silvicultura, pesca y caza</t>
  </si>
  <si>
    <t>Ind. eléctrica y captación y suministro de agua potable</t>
  </si>
  <si>
    <t>Industria de la construccion</t>
  </si>
  <si>
    <t>Industrias de transformacion</t>
  </si>
  <si>
    <t>GUADALAJARA</t>
  </si>
  <si>
    <t>ZAPOTLAN EL GRANDE</t>
  </si>
  <si>
    <t>TAMAZULA DE GORDIANO</t>
  </si>
  <si>
    <t>TUXPAN</t>
  </si>
  <si>
    <t>CASIMIRO CASTILLO</t>
  </si>
  <si>
    <t>TONALA</t>
  </si>
  <si>
    <t>ZAPOTILTIC</t>
  </si>
  <si>
    <t>LAGOS DE MORENO</t>
  </si>
  <si>
    <t>AUTLAN DE NAVARRO</t>
  </si>
  <si>
    <t>JOCOTEPEC</t>
  </si>
  <si>
    <t>OCOTLAN</t>
  </si>
  <si>
    <t>EL SALTO</t>
  </si>
  <si>
    <t>TUXCACUESCO</t>
  </si>
  <si>
    <t>TEUCHITLAN</t>
  </si>
  <si>
    <t>ZAPOTLANEJO</t>
  </si>
  <si>
    <t>ACATLAN DE JUAREZ</t>
  </si>
  <si>
    <t>TAPALPA</t>
  </si>
  <si>
    <t>COCULA</t>
  </si>
  <si>
    <t>OJUELOS DE JALISCO</t>
  </si>
  <si>
    <t>SAN MARTIN DE BOLAÑOS</t>
  </si>
  <si>
    <t>na</t>
  </si>
  <si>
    <t>HUEJUQUILLA EL ALTO</t>
  </si>
  <si>
    <t>TECOLOTLAN</t>
  </si>
  <si>
    <t>VILLA CORONA</t>
  </si>
  <si>
    <t>MAZAMITLA</t>
  </si>
  <si>
    <t>TOTOTLAN</t>
  </si>
  <si>
    <t>CIHUATLAN</t>
  </si>
  <si>
    <t>GOMEZ FARIAS</t>
  </si>
  <si>
    <t>AHUALULCO DE MERCADO</t>
  </si>
  <si>
    <t>MAGDALENA</t>
  </si>
  <si>
    <t>IXTLAHUACAN DE LOS MEMBRILLOS</t>
  </si>
  <si>
    <t>SAN JUAN DE LOS LAGOS</t>
  </si>
  <si>
    <t>ARANDAS</t>
  </si>
  <si>
    <t>PONCITLAN</t>
  </si>
  <si>
    <t>TALA</t>
  </si>
  <si>
    <t>PUERTO VALLARTA</t>
  </si>
  <si>
    <t>TEPATITLAN DE MORELOS</t>
  </si>
  <si>
    <t>SAN GABRIEL</t>
  </si>
  <si>
    <t>ZAPOPAN</t>
  </si>
  <si>
    <t>TLAQUEPAQUE</t>
  </si>
  <si>
    <t>TLAJOMULCO DE ZUÑIGA</t>
  </si>
  <si>
    <t>Var. Jalisco</t>
  </si>
  <si>
    <t>Var. Nacional</t>
  </si>
  <si>
    <t>ITAEE</t>
  </si>
  <si>
    <t xml:space="preserve">          Aguascalientes</t>
  </si>
  <si>
    <t xml:space="preserve">          Tabasco</t>
  </si>
  <si>
    <t>Actividades tercearias</t>
  </si>
  <si>
    <t xml:space="preserve">          Baja California</t>
  </si>
  <si>
    <t xml:space="preserve">          Zacatecas</t>
  </si>
  <si>
    <t xml:space="preserve">          Baja California Sur</t>
  </si>
  <si>
    <t xml:space="preserve">          Campeche</t>
  </si>
  <si>
    <t xml:space="preserve">          Chiapas</t>
  </si>
  <si>
    <t xml:space="preserve">          Coahuila </t>
  </si>
  <si>
    <t xml:space="preserve">          Oaxaca</t>
  </si>
  <si>
    <t xml:space="preserve">          Colima</t>
  </si>
  <si>
    <t xml:space="preserve">          Estado de México</t>
  </si>
  <si>
    <t xml:space="preserve">          Michoacán </t>
  </si>
  <si>
    <t xml:space="preserve">          Chihuahua</t>
  </si>
  <si>
    <t xml:space="preserve">          Ciudad de México</t>
  </si>
  <si>
    <t xml:space="preserve">          San Luis Potosí</t>
  </si>
  <si>
    <t xml:space="preserve">          Durango</t>
  </si>
  <si>
    <t xml:space="preserve">          Guanajuato</t>
  </si>
  <si>
    <t xml:space="preserve">          Morelos</t>
  </si>
  <si>
    <t xml:space="preserve">          Guerrero</t>
  </si>
  <si>
    <t xml:space="preserve">          Hidalgo</t>
  </si>
  <si>
    <t xml:space="preserve">          Sonora</t>
  </si>
  <si>
    <t xml:space="preserve">          Jalisco</t>
  </si>
  <si>
    <t xml:space="preserve">          Nayarit</t>
  </si>
  <si>
    <t xml:space="preserve">         Estado de  México</t>
  </si>
  <si>
    <t xml:space="preserve">          Michoacán de Ocampo</t>
  </si>
  <si>
    <t xml:space="preserve">          Quintana Roo</t>
  </si>
  <si>
    <t xml:space="preserve">          Nuevo León</t>
  </si>
  <si>
    <t xml:space="preserve">          Puebla</t>
  </si>
  <si>
    <t xml:space="preserve">          Querétaro</t>
  </si>
  <si>
    <t xml:space="preserve">          Veracruz</t>
  </si>
  <si>
    <t xml:space="preserve">          Tlaxcala</t>
  </si>
  <si>
    <t xml:space="preserve">          Sinaloa</t>
  </si>
  <si>
    <t xml:space="preserve">          Tamaulipas</t>
  </si>
  <si>
    <t xml:space="preserve">          Yucatán</t>
  </si>
  <si>
    <t>p</t>
  </si>
  <si>
    <t xml:space="preserve">          Veracruz </t>
  </si>
  <si>
    <t>T1</t>
  </si>
  <si>
    <t>T2</t>
  </si>
  <si>
    <t>T3</t>
  </si>
  <si>
    <t>T4</t>
  </si>
  <si>
    <r>
      <rPr>
        <b/>
        <sz val="10"/>
        <rFont val="Calibri"/>
        <family val="2"/>
      </rPr>
      <t>T1</t>
    </r>
    <r>
      <rPr>
        <b/>
        <vertAlign val="superscript"/>
        <sz val="11"/>
        <color indexed="8"/>
        <rFont val="Calibri"/>
        <family val="2"/>
      </rPr>
      <t>R</t>
    </r>
  </si>
  <si>
    <r>
      <rPr>
        <b/>
        <sz val="10"/>
        <rFont val="Calibri"/>
        <family val="2"/>
      </rPr>
      <t>T2</t>
    </r>
    <r>
      <rPr>
        <b/>
        <vertAlign val="superscript"/>
        <sz val="11"/>
        <color indexed="8"/>
        <rFont val="Calibri"/>
        <family val="2"/>
      </rPr>
      <t>R</t>
    </r>
  </si>
  <si>
    <r>
      <rPr>
        <b/>
        <sz val="10"/>
        <rFont val="Calibri"/>
        <family val="2"/>
      </rPr>
      <t>T3</t>
    </r>
    <r>
      <rPr>
        <b/>
        <vertAlign val="superscript"/>
        <sz val="11"/>
        <color indexed="8"/>
        <rFont val="Calibri"/>
        <family val="2"/>
      </rPr>
      <t>R</t>
    </r>
  </si>
  <si>
    <r>
      <rPr>
        <b/>
        <sz val="10"/>
        <rFont val="Calibri"/>
        <family val="2"/>
      </rPr>
      <t>T4</t>
    </r>
    <r>
      <rPr>
        <b/>
        <vertAlign val="superscript"/>
        <sz val="11"/>
        <color indexed="8"/>
        <rFont val="Calibri"/>
        <family val="2"/>
      </rPr>
      <t>P</t>
    </r>
  </si>
  <si>
    <t>s</t>
  </si>
  <si>
    <t>t</t>
  </si>
  <si>
    <t xml:space="preserve">Fuente: IIEG, con información de INEGI, Cuentas Nacionales. </t>
  </si>
  <si>
    <t>Figura 15. Variación porcentual anual del ITAEE de Jalisco: actividades terciarias 2013-IT 2019, cifras originales</t>
  </si>
  <si>
    <t xml:space="preserve">Querétaro </t>
  </si>
  <si>
    <t>Figura 9. Variación porcentual anual del Trimestral de la Actividad Económica Estatal por entidad federativa, IT 2019, cifras desestacionalizadas</t>
  </si>
  <si>
    <t>Figura 8. Variación porcentual anual del Indicador Trimestral de la Actividad Económica Estatal por entidad federativa, IT 2019, cifras originales</t>
  </si>
  <si>
    <t>Figura 7. Variación porcentual anual del Indicador Trimestral de la Actividad Económica Estatal de Jalisco y promedio nacional, 2013-IT 2019, cifras desestacionalizadas</t>
  </si>
  <si>
    <t>Figura 6. Variación porcentual anual del Indicador Trimestral de la Actividad Económica Estatal de Jalisco y promedio nacional, 2013-IT 2019, cifras originales</t>
  </si>
  <si>
    <t>Figura 88-103.  Empleo_de_junio 2019-07-23</t>
  </si>
  <si>
    <t>Figura 87. Variación porcentual anual de la producción de carne en canal, nacional y Jalisco, 2018-mayo 2019</t>
  </si>
  <si>
    <t>Figura 87. Variación porcentual anual de la producción de carne en canal, nacional y Jalisco, 2018-mayo2019</t>
  </si>
  <si>
    <t>Figura 10. Variación porcentual anual del Indicador Trimestral de la Actividad Económica Estatal de Jalisco por actividad económica, IT 2019, cifras originales</t>
  </si>
  <si>
    <t>Figura 11. Variación porcentual anual del Trimestral de la Actividad Económica Estatal de Jalisco de las actividades primarias, 2013-IT 2019, cifras originales</t>
  </si>
  <si>
    <t>Figura 12. Variación porcentual anual del Trimestral de la Actividad Económica Estatal de las actividades primarias por entidad federativa, IT 2019, cifras originales</t>
  </si>
  <si>
    <t>Figura 13. Variación porcentual anual del Trimestral de la Actividad Económica Estatal de Jalisco de las actividades secundarias, 2013-IT 2019, cifras originales</t>
  </si>
  <si>
    <t>Figura 14. Variación porcentual anual del Trimestral de la Actividad Económica Estatal de las actividades secundarias por entidad federativa, IT 2019, cifras originales</t>
  </si>
  <si>
    <t>Figura 16. Variación porcentual anual del Trimestral de la Actividad Económica Estatal de las actividades terciarias por entidad federativa, IT 2019, cifras originales</t>
  </si>
  <si>
    <t>PONDERACIÓN EN EL INPC: 30.29084</t>
  </si>
  <si>
    <t>Manzana</t>
  </si>
  <si>
    <t>N/A</t>
  </si>
  <si>
    <t>Piña cayena</t>
  </si>
  <si>
    <t>Coliflor</t>
  </si>
  <si>
    <t>Durazno criollo</t>
  </si>
  <si>
    <t>Lechuga romana</t>
  </si>
  <si>
    <t>Jicama</t>
  </si>
  <si>
    <t>Jitomate saladed</t>
  </si>
  <si>
    <t>Guanábana</t>
  </si>
  <si>
    <t>Guayaba</t>
  </si>
  <si>
    <t>Mamey</t>
  </si>
  <si>
    <t>Sandia</t>
  </si>
  <si>
    <t>Toronja</t>
  </si>
  <si>
    <t>Garbanzos</t>
  </si>
  <si>
    <t>Ajo</t>
  </si>
  <si>
    <t>Kiwi</t>
  </si>
  <si>
    <t>Nopales</t>
  </si>
  <si>
    <t>Limón sin semilla</t>
  </si>
  <si>
    <t>Piña miel</t>
  </si>
  <si>
    <t>Champiñón</t>
  </si>
  <si>
    <t>Mango tommy</t>
  </si>
  <si>
    <t>Mango indio</t>
  </si>
  <si>
    <t>Mango ataúlfo</t>
  </si>
  <si>
    <t>Frijol peruano bola</t>
  </si>
  <si>
    <t>Frijol texano</t>
  </si>
  <si>
    <t>Frijol flor de mayo</t>
  </si>
  <si>
    <t>Frijol higuera</t>
  </si>
  <si>
    <t>Frijpol peruano blanco</t>
  </si>
  <si>
    <t>Plátano chiapas</t>
  </si>
  <si>
    <t>Plátano dominico</t>
  </si>
  <si>
    <t>Plátano macho</t>
  </si>
  <si>
    <t>Blueberry</t>
  </si>
  <si>
    <t>Alimentos con Mayor Ponderación en el INPC</t>
  </si>
  <si>
    <t>Papa</t>
  </si>
  <si>
    <t>Lunes 1 de Julio</t>
  </si>
  <si>
    <t>Martes 2 de Julio</t>
  </si>
  <si>
    <t>Jueves 4 de Julio</t>
  </si>
  <si>
    <t>Viernes 5 de Julio</t>
  </si>
  <si>
    <t>Martes 9 de Julio</t>
  </si>
  <si>
    <t>Miercoles 10 de Julio</t>
  </si>
  <si>
    <t>Jueves 11 de Julio</t>
  </si>
  <si>
    <t>Viernes 12 de Julio</t>
  </si>
  <si>
    <t>Lunes 15 de Julio</t>
  </si>
  <si>
    <t>Miercoles 17 de Julio</t>
  </si>
  <si>
    <t>Jueves 18 de Julio</t>
  </si>
  <si>
    <t>Lunes 29 de Julio</t>
  </si>
  <si>
    <t>Martes 30 de Abril</t>
  </si>
  <si>
    <t>Jueves 2 de Mayo</t>
  </si>
  <si>
    <t>Viernes 3 de Mayo</t>
  </si>
  <si>
    <t>Lunes 6 de Mayo</t>
  </si>
  <si>
    <t>Martes 7 de Mayo</t>
  </si>
  <si>
    <t>Miercoles 8 de Mayo</t>
  </si>
  <si>
    <t>Jueves 9 de Mayo</t>
  </si>
  <si>
    <t>Lunes 13 de Mayo</t>
  </si>
  <si>
    <t>Martes 14 de Mayo</t>
  </si>
  <si>
    <t>Miercoles 15 de Mayo</t>
  </si>
  <si>
    <t>Jueves 16 de Mayo</t>
  </si>
  <si>
    <t>Lunes 20 de Mayo</t>
  </si>
  <si>
    <t>Martes 21 de Mayo</t>
  </si>
  <si>
    <t>Miercoles 22 de Mayo</t>
  </si>
  <si>
    <t>Jueves 23 de Mayo</t>
  </si>
  <si>
    <t>Viernes 24 de Mayo</t>
  </si>
  <si>
    <t>Lunes 27 de Mayo</t>
  </si>
  <si>
    <t>Martes 28 de Mayo</t>
  </si>
  <si>
    <t>Miercoles 29 de Mayo</t>
  </si>
  <si>
    <t>Viernes 31 de Mayo</t>
  </si>
  <si>
    <t>Mora azul</t>
  </si>
  <si>
    <t>Figura 17. Precios al menudeo de los cinco alimentos con mayor crecimiento porcentual en julio de 2019</t>
  </si>
  <si>
    <t xml:space="preserve">Fuente: IIEG con información de UCMA A.C. </t>
  </si>
  <si>
    <t xml:space="preserve">Nota: Se muestran sólo los 5 alimentos con mayor incremento en términos relativos. </t>
  </si>
  <si>
    <t>Figura 18. Precios al mayoreo de los cinco alimentos con mayor crecimiento porcentual en julio de 2019</t>
  </si>
  <si>
    <t>Nota: Se muestran solo los 5 alimentos con mayor incremento en términos relativos.</t>
  </si>
  <si>
    <t>Figura 19. Precios al menudeo de los cinco alimentos con mayor decremento porcentual en julio 2019</t>
  </si>
  <si>
    <t>Fuente: IIEG con información de UCMA A.C.</t>
  </si>
  <si>
    <t>Nota: Se muestran sólo los 5 alimentos con mayor decremento en términos relativos.</t>
  </si>
  <si>
    <t>Fuente: IIEG con información de SNIIM.</t>
  </si>
  <si>
    <t>Figura 21. Precios al menudeo de los alimentos con mayor ponderación en el INPC</t>
  </si>
  <si>
    <t xml:space="preserve"> Fuente: IIEG con información de UCMA A.C.</t>
  </si>
  <si>
    <t xml:space="preserve"> Nota: Se muestran sólo los 12 alimentos con mayor ponderación en el INPC.</t>
  </si>
  <si>
    <t>Figura 29. Empleos generados en los meses de junio en Jalisco, 1998-2019</t>
  </si>
  <si>
    <t>Figura 30. Empleos generados por entidad federativa, junio 2019</t>
  </si>
  <si>
    <t>Figura 31. Variación porcentual mensual de empleos generados por entidad federativa, junio 2019</t>
  </si>
  <si>
    <t>Figura 32. Empleos nuevos en el primer semestre del año, 1998- 2019</t>
  </si>
  <si>
    <t>Figura 33. Empleos generados por entidad federativa, acumulado enero a junio de 2019</t>
  </si>
  <si>
    <t>Figura 36. Los 20 municipios de Jalisco con mayor generación de empleo formal en junio de 2019</t>
  </si>
  <si>
    <t>Figura 37. Los 20 municipios de Jalisco con mayor generación de empleo formal total, por tipo permanente y eventual, junio 2019</t>
  </si>
  <si>
    <t>Figura 38. Los 20 municipios de Jalisco con mayor pérdida de empleo formal en junio de 2019</t>
  </si>
  <si>
    <t>Figura 39.  Los 20 municipios de Jalisco con mayor pérdida de empleo formal total, por tipo permanente y eventual, junio 2019</t>
  </si>
  <si>
    <t>Figura 40.  Trabajadores asegurados en Jalisco por sector, 2013- junio 2019</t>
  </si>
  <si>
    <t>Figura 41. Porcentaje de participación de trabajadores asegurados por división de actividad económica en Jalisco, junio 2019</t>
  </si>
  <si>
    <t>Figura 42. Serie histórica del empleo en Agricultura, ganadería, silvicultura, pesca y caza de Jalisco, 2013- junio 2019</t>
  </si>
  <si>
    <t>Figura 43. Distribución porcentual del sector agropecuario de Jalisco por subsector, junio 2019</t>
  </si>
  <si>
    <t>Figura F44. Serie histórica del empleo en el sector industria de transformación de Jalisco, 2013- junio 2019</t>
  </si>
  <si>
    <t>Figura 45. Distribución porcentual del sector industria de transformación de Jalisco por subsector, junio 2019</t>
  </si>
  <si>
    <t>Figura 46. Serie histórica de los empleos formales en el sector Comercio de Jalisco, 2013-junio 2019</t>
  </si>
  <si>
    <t>Figura 47. Distribución porcentual del sector comercio de Jalisco por subsector, junio 2019</t>
  </si>
  <si>
    <t>Figura 48. Serie histórica del sector Servicios de Jalisco, 2013-junio 2019</t>
  </si>
  <si>
    <t>Figura 49. Porcentaje de participación del sector servicios, junio 2019</t>
  </si>
  <si>
    <t>Figura 50. Salario diario asociado a trabajadores asegurados al IMSS de Jalisco, junio 2013 - junio 2019 (a pesos constantes)</t>
  </si>
  <si>
    <t>Figura 51. Tasa de desocupación en Jalisco en junio, 2005-2019</t>
  </si>
  <si>
    <t>Figura 52. Tasa de desocupación mensual por entidad federativa, junio 2019</t>
  </si>
  <si>
    <t>Figura 53. Variación mensual en puntos porcentuales de la tasa de desocupación por entidad federativa, junio 2019</t>
  </si>
  <si>
    <t>Figura 54. Variación porcentual con respecto al mismo periodo del año anterior del IMAIEF de actividades secundarias de Jalisco y su promedio de últimos doce meses, enero 2013-marzo 2019</t>
  </si>
  <si>
    <t>Figura 55. Variación porcentual con respecto al mismo periodo del año anterior del IMAIEF de actividades secundarias por entidad federativa, enero 2013-marzo 2019</t>
  </si>
  <si>
    <t>Figura 56. Variación porcentual con respecto al mismo periodo del año anterior del IMAIEF de actividades secundarias, industria de la construcción e industrias manufactureras de Jalisco, enero 2013-marzo 2019</t>
  </si>
  <si>
    <t>Figura 57. Variación porcentual con respecto al mismo periodo del año anterior del IMAIEF de construcción de Jalisco y su promedio de últimos doce meses, enero 2013-marzo 2019</t>
  </si>
  <si>
    <t>Figura 58. Variación porcentual con respecto al mismo periodo del año anterior del IMAIEF de construcción por entidad federativa, enero 2013-marzo 2019</t>
  </si>
  <si>
    <t>Figura 59. Variación porcentual con respecto al mismo periodo del año anterior del IMAIEF de industrias manufactureras de Jalisco y su promedio de últimos doce meses, enero 2013-marzo 2019</t>
  </si>
  <si>
    <t>Figura 60. Variación porcentual con respecto al mismo periodo del año anterior del IMAIEF de industrias manufactureras por entidad federativa, enero 2013-marzo 2019</t>
  </si>
  <si>
    <t>Figura 61. Valor de la producción de la industria de la construcción en Jalisco, cifras mensuales en millones de pesos constantes, abril 2006-mayo 2019</t>
  </si>
  <si>
    <t>Figura 62. Valor de la producción de la industria de la construcción en Jalisco, cifras mensuales en millones de pesos constantes, enero 2013-mayo 2019</t>
  </si>
  <si>
    <t>Figura 63. Variación porcentual anual de la producción de los últimos doce meses de la industria de la construcción en Jalisco, enero 2013-mayo 2019</t>
  </si>
  <si>
    <t>Figura 64. Distribución porcentual de la producción de la industria de la construcción por entidad federativa, mayo 2019</t>
  </si>
  <si>
    <t>Figura 65. Variación porcentual anual de la producción mensual de la industria de la construcción en Jalisco, mayo 2019</t>
  </si>
  <si>
    <t>Figura 66. Ingresos provenientes del mercado extranjero que obtuvieron los establecimientos manufactureros del programa IMMEX en Jalisco. Cifras mensuales en millones de pesos,  enero 2013-mayo 2019</t>
  </si>
  <si>
    <t>Figura 67. Ingresos provenientes del mercado extranjero que obtuvieron los establecimientos no manufactureros en el programa IMMEX en Jalisco. Cifras mensuales en millones de pesos,  enero 2013-mayo 2019</t>
  </si>
  <si>
    <t>Figura 68. Ingresos provenientes del mercado extranjero que obtuvieron los establecimientos manufactureros y no manufactureros en el programa IMMEX en Jalisco.  Cifras acumuladas anuales en millones de pesos y su variación anual,  enero 2013-mayo 2019</t>
  </si>
  <si>
    <t>Figura 69. Número de establecimientos manufactureros y no manufactureros en el programa IMMEX en Jalisco,  enero 2013-mayo 2019</t>
  </si>
  <si>
    <t>Figura 70. Distribución porcentual de los establecimientos manufactureros y no manufactureros con programa IMMEX por entidad federativa,  mayo 2019</t>
  </si>
  <si>
    <t>Figura 71. Personal ocupado en establecimientos manufactureros y no manufactureros en el programa IMMEX en Jalisco,  enero 2013-mayo 2019</t>
  </si>
  <si>
    <t>Figura 72. Variación porcentual anual de personal ocupado en establecimientos manufactureros y no manufactureros en el programa IMMEX en Jalisco,  enero 2013-mayo 2019</t>
  </si>
  <si>
    <t>Figura 73. Distribución porcentual del personal ocupado de los establecimientos manufactureros y no manufactureros con programa IMMEX por entidad federativa,  mayo 2019</t>
  </si>
  <si>
    <t>Figura 74. Variación porcentual anual del personal ocupado de las industrias manufactureras por entidad federativa, mayo 2019</t>
  </si>
  <si>
    <t>Figura 75. Variación porcentual anual de las horas trabajadas en industrias manufactureras por entidad federativa, mayo 2019</t>
  </si>
  <si>
    <t>Figura 76. Unidades vendidas de vehículos eléctricos e híbridos (conectables y no conectables) en Jalisco, Enero 2016 - Abril 2019</t>
  </si>
  <si>
    <t>Figura 77. Distribución porcentual de unidades vendidas de vehículos eléctricos e híbridos (conectables y no conectables) en Jalisco en, Abril 2019</t>
  </si>
  <si>
    <t>Figura 78. Vehículos híbridos y eléctricos vendidos por entidad federativa, Abril 2019</t>
  </si>
  <si>
    <t>Figura 79. Número de cabezas sacrificadas en Jalisco en mayo 2008 – 2019</t>
  </si>
  <si>
    <t>Figura 80. Producción de carne en canal en Jalisco en mayo 2008 – 2019, Toneladas</t>
  </si>
  <si>
    <t>Figura 81. Número de cabezas sacrificadas en Jalisco en enero-mayo 2008 – 2019</t>
  </si>
  <si>
    <t>Figura 82. Producción de carne en canal en Jalisco en enero-mayo 2008 – 2019, Toneladas</t>
  </si>
  <si>
    <t>Figura 83. Producción de carne en canal de ganado bovino por entidad federativa, mayo 2019</t>
  </si>
  <si>
    <t>Figura 84. Producción de carne en canal de ganado porcino por entidad federativa, mayo 2019</t>
  </si>
  <si>
    <t>Figura 85. Producción de carne en canal de ganado ovino por entidad federativa, mayo 2019</t>
  </si>
  <si>
    <t>Figura 86. Producción de carne en canal de ganado caprino por entidad federativa, mayo 2019</t>
  </si>
  <si>
    <t>Tabla 4. Participación porcentual y variación anual del valor de la producción de principales subsectores manufactureros en Jalisco, mayo 2019</t>
  </si>
  <si>
    <t>Tabla 5. Participación porcentual y variación anual del personal ocupado en principales subsectores manufactureros en Jalisco, mayo 2019</t>
  </si>
  <si>
    <t>Figura 1: Tasa de crecimiento anual y trimestral del Producto Interno Bruto, del primer trimestre de 2009 al segundo trimestre de 2019</t>
  </si>
  <si>
    <t>Nota: Serie desestacionalizada del PIB de 2009 al primer trimestre de 2019. Estimación oportuna del INEGI para el segundo trimestre de 2019.</t>
  </si>
  <si>
    <t>Figura 2: Tasa de crecimiento anual del Producto Interno Bruto por actividad económica, segundos semestres de 2009-2019</t>
  </si>
  <si>
    <t>Nota: Serie desestacionalizada del PIB de 2009 al 2018. Estimación oportuna del INEGI para el segundo trimestre de 2019.</t>
  </si>
  <si>
    <t>Figura 3: Tasa de variación anual del Indicador Global de la Actividad Económica, para el mes de mayo de 2010-2019</t>
  </si>
  <si>
    <t>Figura 4:Variación mensual del Indicador Coincidente y del Componente Cíclico del Indicador Global de la Actividad Económica, enero 2013-abril/mayo 2019</t>
  </si>
  <si>
    <t>Nota: La variación del Indicador Coincidente se encuentra disponible hasta abril de 2019, mientras que la del Ciclo del IGAE hasta mayo de 2019.</t>
  </si>
  <si>
    <t>Figura 5: Sistema de Indicadores Cíclicos: Indicador Coincidente e Indicador Adelantado, enero 1993-abril/mayo 2019</t>
  </si>
  <si>
    <t>Nota: Las cifras. del Indicador Coincidente se encuentran disponibles hasta abril de 2019, mientras que las del Indicador Adelantado hasta mayo de 2019.</t>
  </si>
  <si>
    <t>Figura 20. Precio al mayoreo de los cinco alimentos con mayor decremento porcentual en julio 2019</t>
  </si>
  <si>
    <t>Figura 23. Inflación mensual anualizada de junio 2019 por ciudades</t>
  </si>
  <si>
    <t>Figura 24. Precio promedio mensual de la gasolina regular, premium y diésel en Jalisco, mayo-junio 2019</t>
  </si>
  <si>
    <t>Figura 25. Precio promedio mensual de la gasolina regular en Jalisco y México, enero 2017 - junio 2019, a pesos constantes</t>
  </si>
  <si>
    <t>Figura 26.  Precio promedio mensual de la gasolina premium Jalisco y México, enero 2017 a junio 2019, a pesos constantes</t>
  </si>
  <si>
    <t>Figura 27.  Precio promedio mensual de diésel en Jalisco y México, enero 2017- junio 2019, a pesos constantes</t>
  </si>
  <si>
    <t>Figura 28. Precio promedio gasolina regular, Premium y diésel, junio 2019</t>
  </si>
  <si>
    <t>Figura 34. Variación porcentual acumulada en el primer semestre de 2019 por entidad federativa</t>
  </si>
  <si>
    <t>Figura 35. Empleos formales nuevos, temporales y permanentes por entidad federativa, junio 2019</t>
  </si>
  <si>
    <t>Regresar al Índice</t>
  </si>
  <si>
    <t>Tabla 1. Alimentos reportados por la UCMA A.C. con mayor ponderación en el INPC</t>
  </si>
  <si>
    <t>Junio 2018</t>
  </si>
  <si>
    <t>Índice de tablas, figuras y base de datos</t>
  </si>
  <si>
    <t>IIEG, 01/08/2019</t>
  </si>
  <si>
    <t>Número</t>
  </si>
  <si>
    <t>Título</t>
  </si>
  <si>
    <t>Tabla 1</t>
  </si>
  <si>
    <t>Tabla 2</t>
  </si>
  <si>
    <t>Tabla 3</t>
  </si>
  <si>
    <t>Tabla 4</t>
  </si>
  <si>
    <t>Tabla 5</t>
  </si>
  <si>
    <t>Tabla 6</t>
  </si>
  <si>
    <t>Tabla 7</t>
  </si>
  <si>
    <t>Tabla 8</t>
  </si>
  <si>
    <t>Figura 1</t>
  </si>
  <si>
    <t>Figura 2</t>
  </si>
  <si>
    <t>Figura 3</t>
  </si>
  <si>
    <t>Figura 4</t>
  </si>
  <si>
    <t>Figura 5</t>
  </si>
  <si>
    <t>Figura 6</t>
  </si>
  <si>
    <t>Figura 7</t>
  </si>
  <si>
    <t>Figura 8</t>
  </si>
  <si>
    <t>Figura 9</t>
  </si>
  <si>
    <t>Figura 10</t>
  </si>
  <si>
    <t>Figura 11</t>
  </si>
  <si>
    <t>Figura 12</t>
  </si>
  <si>
    <t>Figura 13</t>
  </si>
  <si>
    <t>Figura 14</t>
  </si>
  <si>
    <t>Figura 15</t>
  </si>
  <si>
    <t>Figura 16</t>
  </si>
  <si>
    <t>Figura 17</t>
  </si>
  <si>
    <t>Figura 18</t>
  </si>
  <si>
    <t>Figura 19</t>
  </si>
  <si>
    <t>Figura 20</t>
  </si>
  <si>
    <t>Figura 21</t>
  </si>
  <si>
    <t>Figura 22</t>
  </si>
  <si>
    <t>Figura 23</t>
  </si>
  <si>
    <t>Figura 24</t>
  </si>
  <si>
    <t>Figura 25</t>
  </si>
  <si>
    <t>Figura 26</t>
  </si>
  <si>
    <t>Figura 27</t>
  </si>
  <si>
    <t>Figura 28</t>
  </si>
  <si>
    <t>Figura 29</t>
  </si>
  <si>
    <t>Figura 30</t>
  </si>
  <si>
    <t>Figura 31</t>
  </si>
  <si>
    <t>Figura 32</t>
  </si>
  <si>
    <t>Figura 33</t>
  </si>
  <si>
    <t>Figura 34</t>
  </si>
  <si>
    <t>Figura 35</t>
  </si>
  <si>
    <t>Figura 36</t>
  </si>
  <si>
    <t>Figura 37</t>
  </si>
  <si>
    <t>Figura 38</t>
  </si>
  <si>
    <t>Figura 39</t>
  </si>
  <si>
    <t>Figura 40</t>
  </si>
  <si>
    <t>Figura 41</t>
  </si>
  <si>
    <t>Figura 42</t>
  </si>
  <si>
    <t>Figura 43</t>
  </si>
  <si>
    <t>Figura 44</t>
  </si>
  <si>
    <t>Figura 45</t>
  </si>
  <si>
    <t>Figura 46</t>
  </si>
  <si>
    <t>Figura 47</t>
  </si>
  <si>
    <t>Figura 48</t>
  </si>
  <si>
    <t>Figura 49</t>
  </si>
  <si>
    <t>Figura 50</t>
  </si>
  <si>
    <t>Figura 51</t>
  </si>
  <si>
    <t>Figura 52</t>
  </si>
  <si>
    <t>Figura 53</t>
  </si>
  <si>
    <t>Figura 54</t>
  </si>
  <si>
    <t>Figura 55</t>
  </si>
  <si>
    <t>Figura 56</t>
  </si>
  <si>
    <t>Figura 57</t>
  </si>
  <si>
    <t>Figura 58</t>
  </si>
  <si>
    <t>Figura 59</t>
  </si>
  <si>
    <t>Figura 60</t>
  </si>
  <si>
    <t>Figura 61</t>
  </si>
  <si>
    <t>Figura 62</t>
  </si>
  <si>
    <t>Figura 63</t>
  </si>
  <si>
    <t>Figura 64</t>
  </si>
  <si>
    <t>Figura 65</t>
  </si>
  <si>
    <t>Figura 66</t>
  </si>
  <si>
    <t>Figura 67</t>
  </si>
  <si>
    <t>Figura 68</t>
  </si>
  <si>
    <t>Figura 69</t>
  </si>
  <si>
    <t>Figura 70</t>
  </si>
  <si>
    <t>Figura 71</t>
  </si>
  <si>
    <t>Figura 72</t>
  </si>
  <si>
    <t>Figura 73</t>
  </si>
  <si>
    <t>Figura 74</t>
  </si>
  <si>
    <t>Figura 75</t>
  </si>
  <si>
    <t>Figura 76</t>
  </si>
  <si>
    <t>Figura 77</t>
  </si>
  <si>
    <t>Figura 78</t>
  </si>
  <si>
    <t>Figura 79</t>
  </si>
  <si>
    <t>Figura 80</t>
  </si>
  <si>
    <t>Figura 81</t>
  </si>
  <si>
    <t>Figura 82</t>
  </si>
  <si>
    <t>Figura 83</t>
  </si>
  <si>
    <t>Figura 84</t>
  </si>
  <si>
    <t>Figura 85</t>
  </si>
  <si>
    <t>Figura 86</t>
  </si>
  <si>
    <t>Figura 87-1</t>
  </si>
  <si>
    <t>Figura 87-2</t>
  </si>
  <si>
    <t>Figura 87-3</t>
  </si>
  <si>
    <t>Figura 87-4</t>
  </si>
  <si>
    <t>Figura 88-F103</t>
  </si>
  <si>
    <t>Figura 22. Inflación mensual de 2019-07-09 anualizada, 2a. quincena julio 2018=100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</si>
</sst>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quot;* #,##0.00_-;\-&quot;$&quot;* #,##0.00_-;_-&quot;$&quot;* &quot;-&quot;??_-;_-@_-"/>
    <numFmt numFmtId="43" formatCode="_-* #,##0.00_-;\-* #,##0.00_-;_-* &quot;-&quot;??_-;_-@_-"/>
    <numFmt numFmtId="164" formatCode="_-* #,##0.00\ _€_-;\-* #,##0.00\ _€_-;_-* &quot;-&quot;??\ _€_-;_-@_-"/>
    <numFmt numFmtId="165" formatCode="0.0%"/>
    <numFmt numFmtId="166" formatCode="0.0"/>
    <numFmt numFmtId="167" formatCode="#,##0.0"/>
    <numFmt numFmtId="168" formatCode="_-* #,##0_-;\-* #,##0_-;_-* &quot;-&quot;??_-;_-@_-"/>
    <numFmt numFmtId="169" formatCode="0.00000"/>
    <numFmt numFmtId="170" formatCode="###\ ###\ ###\ ###\ ##0.000000000000"/>
    <numFmt numFmtId="171" formatCode="#,##0.0;\-#,##0.0"/>
    <numFmt numFmtId="172" formatCode="#,##0.00000000000000_ ;\-#,##0.00000000000000\ "/>
    <numFmt numFmtId="173" formatCode="* #,##0"/>
    <numFmt numFmtId="174" formatCode="#,###"/>
    <numFmt numFmtId="175" formatCode="###\ ###\ ###\ ###\ ##0.0"/>
  </numFmts>
  <fonts count="54"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scheme val="minor"/>
    </font>
    <font>
      <sz val="10"/>
      <color rgb="FF000000"/>
      <name val="Arial"/>
      <family val="2"/>
    </font>
    <font>
      <b/>
      <sz val="10"/>
      <color theme="1"/>
      <name val="Calibri"/>
      <family val="2"/>
      <scheme val="minor"/>
    </font>
    <font>
      <b/>
      <sz val="11"/>
      <name val="Calibri"/>
      <family val="2"/>
      <scheme val="minor"/>
    </font>
    <font>
      <b/>
      <vertAlign val="superscript"/>
      <sz val="11"/>
      <color theme="1"/>
      <name val="Calibri"/>
      <family val="2"/>
      <scheme val="minor"/>
    </font>
    <font>
      <b/>
      <sz val="10"/>
      <color theme="1"/>
      <name val="Arial"/>
      <family val="2"/>
    </font>
    <font>
      <sz val="10"/>
      <color theme="1"/>
      <name val="Arial"/>
      <family val="2"/>
    </font>
    <font>
      <u/>
      <sz val="11"/>
      <color theme="10"/>
      <name val="Calibri"/>
      <family val="2"/>
      <scheme val="minor"/>
    </font>
    <font>
      <b/>
      <sz val="11"/>
      <color theme="0"/>
      <name val="Calibri"/>
      <family val="2"/>
      <scheme val="minor"/>
    </font>
    <font>
      <sz val="12"/>
      <color theme="1"/>
      <name val="Arial"/>
      <family val="2"/>
    </font>
    <font>
      <sz val="12"/>
      <name val="Helv"/>
    </font>
    <font>
      <sz val="11"/>
      <name val="Calibri"/>
      <family val="2"/>
      <scheme val="minor"/>
    </font>
    <font>
      <b/>
      <sz val="11"/>
      <color rgb="FFFFFFFF"/>
      <name val="Arial"/>
      <family val="2"/>
    </font>
    <font>
      <sz val="10"/>
      <name val="Arial"/>
      <family val="2"/>
    </font>
    <font>
      <b/>
      <sz val="10"/>
      <name val="Arial"/>
      <family val="2"/>
    </font>
    <font>
      <b/>
      <sz val="9"/>
      <name val="Arial"/>
      <family val="2"/>
    </font>
    <font>
      <sz val="9"/>
      <name val="Arial"/>
      <family val="2"/>
    </font>
    <font>
      <b/>
      <sz val="9"/>
      <color indexed="9"/>
      <name val="Arial"/>
      <family val="2"/>
    </font>
    <font>
      <sz val="11"/>
      <color theme="1"/>
      <name val="Calibri"/>
      <family val="2"/>
      <charset val="204"/>
      <scheme val="minor"/>
    </font>
    <font>
      <sz val="10"/>
      <name val="Arial"/>
      <family val="2"/>
    </font>
    <font>
      <b/>
      <sz val="9"/>
      <color theme="0"/>
      <name val="Arial"/>
      <family val="2"/>
    </font>
    <font>
      <b/>
      <sz val="9"/>
      <color theme="1"/>
      <name val="Arial"/>
      <family val="2"/>
    </font>
    <font>
      <sz val="9"/>
      <color theme="1"/>
      <name val="Arial"/>
      <family val="2"/>
    </font>
    <font>
      <sz val="11"/>
      <color rgb="FF000000"/>
      <name val="Calibri"/>
      <family val="2"/>
      <scheme val="minor"/>
    </font>
    <font>
      <sz val="11"/>
      <name val="Arial"/>
      <family val="2"/>
    </font>
    <font>
      <sz val="9.5"/>
      <color theme="1"/>
      <name val="Arial"/>
      <family val="2"/>
    </font>
    <font>
      <sz val="10"/>
      <color indexed="8"/>
      <name val="Arial"/>
      <family val="2"/>
    </font>
    <font>
      <sz val="12"/>
      <color theme="1"/>
      <name val="Calibri"/>
      <family val="2"/>
      <scheme val="minor"/>
    </font>
    <font>
      <sz val="12"/>
      <name val="Courier New"/>
      <family val="3"/>
    </font>
    <font>
      <sz val="8"/>
      <name val="Arial"/>
      <family val="2"/>
    </font>
    <font>
      <sz val="8"/>
      <color theme="1"/>
      <name val="Arial"/>
      <family val="2"/>
    </font>
    <font>
      <b/>
      <sz val="8"/>
      <name val="Arial"/>
      <family val="2"/>
    </font>
    <font>
      <b/>
      <sz val="8"/>
      <color theme="1"/>
      <name val="Arial"/>
      <family val="2"/>
    </font>
    <font>
      <sz val="10"/>
      <name val="Arial"/>
      <family val="2"/>
    </font>
    <font>
      <sz val="11"/>
      <color rgb="FF000000"/>
      <name val="Arial"/>
      <family val="2"/>
    </font>
    <font>
      <b/>
      <sz val="11"/>
      <color rgb="FF000000"/>
      <name val="Arial"/>
      <family val="2"/>
    </font>
    <font>
      <b/>
      <sz val="10"/>
      <color rgb="FFFFFFFF"/>
      <name val="Arial"/>
      <family val="2"/>
    </font>
    <font>
      <b/>
      <sz val="12"/>
      <color theme="1"/>
      <name val="Arial"/>
      <family val="2"/>
    </font>
    <font>
      <b/>
      <sz val="12"/>
      <color rgb="FF000000"/>
      <name val="Arial"/>
      <family val="2"/>
    </font>
    <font>
      <b/>
      <vertAlign val="superscript"/>
      <sz val="10"/>
      <name val="Arial"/>
      <family val="2"/>
    </font>
    <font>
      <sz val="10"/>
      <name val="Calibri"/>
      <family val="2"/>
    </font>
    <font>
      <vertAlign val="superscript"/>
      <sz val="8"/>
      <name val="Arial"/>
      <family val="2"/>
    </font>
    <font>
      <sz val="11"/>
      <color theme="0"/>
      <name val="Calibri"/>
      <family val="2"/>
      <scheme val="minor"/>
    </font>
    <font>
      <sz val="10"/>
      <color rgb="FFFFFFFF"/>
      <name val="Arial"/>
      <family val="2"/>
    </font>
    <font>
      <sz val="10"/>
      <name val="Arial"/>
    </font>
    <font>
      <sz val="10"/>
      <color indexed="8"/>
      <name val="Arial"/>
    </font>
    <font>
      <b/>
      <sz val="10"/>
      <name val="Calibri"/>
      <family val="2"/>
    </font>
    <font>
      <b/>
      <vertAlign val="superscript"/>
      <sz val="11"/>
      <color indexed="8"/>
      <name val="Calibri"/>
      <family val="2"/>
    </font>
    <font>
      <sz val="11"/>
      <name val="Calibri"/>
      <family val="2"/>
    </font>
    <font>
      <sz val="11"/>
      <color theme="1"/>
      <name val="Arial"/>
      <family val="2"/>
    </font>
    <font>
      <b/>
      <sz val="11"/>
      <color theme="1"/>
      <name val="Arial"/>
      <family val="2"/>
    </font>
  </fonts>
  <fills count="3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5A5E62"/>
        <bgColor indexed="64"/>
      </patternFill>
    </fill>
    <fill>
      <patternFill patternType="solid">
        <fgColor rgb="FFFFFFFF"/>
        <bgColor indexed="64"/>
      </patternFill>
    </fill>
    <fill>
      <patternFill patternType="solid">
        <fgColor rgb="FF9D2449"/>
        <bgColor indexed="64"/>
      </patternFill>
    </fill>
    <fill>
      <patternFill patternType="solid">
        <fgColor indexed="9"/>
        <bgColor indexed="64"/>
      </patternFill>
    </fill>
    <fill>
      <patternFill patternType="solid">
        <fgColor rgb="FFBF9000"/>
        <bgColor indexed="64"/>
      </patternFill>
    </fill>
    <fill>
      <patternFill patternType="solid">
        <fgColor theme="0" tint="-0.14999847407452621"/>
        <bgColor indexed="64"/>
      </patternFill>
    </fill>
    <fill>
      <patternFill patternType="solid">
        <fgColor rgb="FF3B3838"/>
        <bgColor indexed="64"/>
      </patternFill>
    </fill>
    <fill>
      <patternFill patternType="solid">
        <fgColor rgb="FFFBBB27"/>
        <bgColor indexed="64"/>
      </patternFill>
    </fill>
    <fill>
      <patternFill patternType="solid">
        <fgColor rgb="FFBFBFBF"/>
        <bgColor indexed="64"/>
      </patternFill>
    </fill>
    <fill>
      <patternFill patternType="solid">
        <fgColor rgb="FFC9C9C9"/>
        <bgColor indexed="64"/>
      </patternFill>
    </fill>
    <fill>
      <patternFill patternType="solid">
        <fgColor rgb="FF7C878E"/>
        <bgColor indexed="64"/>
      </patternFill>
    </fill>
    <fill>
      <patternFill patternType="solid">
        <fgColor indexed="41"/>
        <bgColor indexed="64"/>
      </patternFill>
    </fill>
    <fill>
      <patternFill patternType="solid">
        <fgColor theme="0" tint="-0.499984740745262"/>
        <bgColor indexed="64"/>
      </patternFill>
    </fill>
    <fill>
      <patternFill patternType="solid">
        <fgColor rgb="FFBDCFD6"/>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indexed="47"/>
        <bgColor indexed="64"/>
      </patternFill>
    </fill>
    <fill>
      <patternFill patternType="solid">
        <fgColor rgb="FFF9F9F9"/>
      </patternFill>
    </fill>
    <fill>
      <patternFill patternType="solid">
        <fgColor rgb="FFEAEAEA"/>
        <bgColor indexed="64"/>
      </patternFill>
    </fill>
    <fill>
      <patternFill patternType="solid">
        <fgColor rgb="FFFAD496"/>
        <bgColor indexed="64"/>
      </patternFill>
    </fill>
    <fill>
      <patternFill patternType="solid">
        <fgColor rgb="FF393D3F"/>
        <bgColor indexed="64"/>
      </patternFill>
    </fill>
    <fill>
      <patternFill patternType="solid">
        <fgColor rgb="FF004A98"/>
        <bgColor indexed="64"/>
      </patternFill>
    </fill>
    <fill>
      <patternFill patternType="solid">
        <fgColor rgb="FFD9D9D9"/>
        <bgColor indexed="64"/>
      </patternFill>
    </fill>
    <fill>
      <patternFill patternType="solid">
        <fgColor rgb="FF0070BE"/>
        <bgColor indexed="64"/>
      </patternFill>
    </fill>
    <fill>
      <patternFill patternType="solid">
        <fgColor rgb="FFDDDDDD"/>
      </patternFill>
    </fill>
    <fill>
      <patternFill patternType="solid">
        <fgColor theme="5" tint="0.59999389629810485"/>
        <bgColor indexed="64"/>
      </patternFill>
    </fill>
    <fill>
      <patternFill patternType="solid">
        <fgColor rgb="FF92D050"/>
        <bgColor indexed="64"/>
      </patternFill>
    </fill>
  </fills>
  <borders count="28">
    <border>
      <left/>
      <right/>
      <top/>
      <bottom/>
      <diagonal/>
    </border>
    <border>
      <left/>
      <right/>
      <top/>
      <bottom style="thin">
        <color indexed="64"/>
      </bottom>
      <diagonal/>
    </border>
    <border>
      <left/>
      <right/>
      <top/>
      <bottom style="medium">
        <color indexed="64"/>
      </bottom>
      <diagonal/>
    </border>
    <border>
      <left/>
      <right/>
      <top style="medium">
        <color indexed="64"/>
      </top>
      <bottom style="medium">
        <color indexed="64"/>
      </bottom>
      <diagonal/>
    </border>
    <border>
      <left style="double">
        <color indexed="55"/>
      </left>
      <right style="double">
        <color indexed="55"/>
      </right>
      <top style="double">
        <color indexed="55"/>
      </top>
      <bottom style="double">
        <color indexed="55"/>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medium">
        <color rgb="FFA6A6A6"/>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64"/>
      </left>
      <right style="thin">
        <color indexed="64"/>
      </right>
      <top/>
      <bottom style="thin">
        <color indexed="64"/>
      </bottom>
      <diagonal/>
    </border>
    <border>
      <left style="double">
        <color indexed="55"/>
      </left>
      <right/>
      <top style="double">
        <color indexed="55"/>
      </top>
      <bottom style="double">
        <color indexed="55"/>
      </bottom>
      <diagonal/>
    </border>
    <border>
      <left/>
      <right/>
      <top style="double">
        <color indexed="55"/>
      </top>
      <bottom style="double">
        <color indexed="55"/>
      </bottom>
      <diagonal/>
    </border>
    <border>
      <left/>
      <right style="double">
        <color indexed="55"/>
      </right>
      <top style="double">
        <color indexed="55"/>
      </top>
      <bottom style="double">
        <color indexed="55"/>
      </bottom>
      <diagonal/>
    </border>
    <border>
      <left style="thin">
        <color indexed="64"/>
      </left>
      <right/>
      <top/>
      <bottom/>
      <diagonal/>
    </border>
    <border>
      <left/>
      <right style="thin">
        <color indexed="64"/>
      </right>
      <top/>
      <bottom/>
      <diagonal/>
    </border>
    <border>
      <left style="thin">
        <color rgb="FFC0C0C0"/>
      </left>
      <right style="thin">
        <color rgb="FFC0C0C0"/>
      </right>
      <top style="thin">
        <color rgb="FFC0C0C0"/>
      </top>
      <bottom style="thin">
        <color rgb="FFC0C0C0"/>
      </bottom>
      <diagonal/>
    </border>
    <border>
      <left style="thin">
        <color indexed="8"/>
      </left>
      <right style="thin">
        <color indexed="8"/>
      </right>
      <top style="thin">
        <color indexed="8"/>
      </top>
      <bottom/>
      <diagonal/>
    </border>
    <border>
      <left style="thin">
        <color rgb="FFFFFFFF"/>
      </left>
      <right style="thin">
        <color rgb="FFFFFFFF"/>
      </right>
      <top style="thin">
        <color rgb="FFFFFFFF"/>
      </top>
      <bottom style="thin">
        <color rgb="FFFFFFFF"/>
      </bottom>
      <diagonal/>
    </border>
    <border>
      <left style="thin">
        <color indexed="8"/>
      </left>
      <right style="thin">
        <color indexed="8"/>
      </right>
      <top/>
      <bottom style="thin">
        <color indexed="8"/>
      </bottom>
      <diagonal/>
    </border>
    <border>
      <left style="thin">
        <color rgb="FFFFFFFF"/>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31">
    <xf numFmtId="0" fontId="0" fillId="0" borderId="0"/>
    <xf numFmtId="9" fontId="1" fillId="0" borderId="0" applyFont="0" applyFill="0" applyBorder="0" applyAlignment="0" applyProtection="0"/>
    <xf numFmtId="0" fontId="3" fillId="0" borderId="0"/>
    <xf numFmtId="0" fontId="3" fillId="0" borderId="0"/>
    <xf numFmtId="0" fontId="10" fillId="0" borderId="0" applyNumberFormat="0" applyFill="0" applyBorder="0" applyAlignment="0" applyProtection="0"/>
    <xf numFmtId="0" fontId="1" fillId="0" borderId="0"/>
    <xf numFmtId="0" fontId="1" fillId="0" borderId="0"/>
    <xf numFmtId="39" fontId="13" fillId="0" borderId="0"/>
    <xf numFmtId="0" fontId="16" fillId="0" borderId="0"/>
    <xf numFmtId="9" fontId="1" fillId="0" borderId="0" applyFont="0" applyFill="0" applyBorder="0" applyAlignment="0" applyProtection="0"/>
    <xf numFmtId="0" fontId="21" fillId="0" borderId="0"/>
    <xf numFmtId="164" fontId="21" fillId="0" borderId="0" applyFont="0" applyFill="0" applyBorder="0" applyAlignment="0" applyProtection="0"/>
    <xf numFmtId="9" fontId="21" fillId="0" borderId="0" applyFont="0" applyFill="0" applyBorder="0" applyAlignment="0" applyProtection="0"/>
    <xf numFmtId="0" fontId="22" fillId="0" borderId="0"/>
    <xf numFmtId="9" fontId="3" fillId="0" borderId="0" applyFont="0" applyFill="0" applyBorder="0" applyAlignment="0" applyProtection="0"/>
    <xf numFmtId="0" fontId="1" fillId="0" borderId="0"/>
    <xf numFmtId="0" fontId="12" fillId="0" borderId="0"/>
    <xf numFmtId="0" fontId="12" fillId="0" borderId="0"/>
    <xf numFmtId="0" fontId="26" fillId="0" borderId="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6" fillId="0" borderId="0"/>
    <xf numFmtId="43" fontId="1" fillId="0" borderId="0" applyFont="0" applyFill="0" applyBorder="0" applyAlignment="0" applyProtection="0"/>
    <xf numFmtId="0" fontId="31" fillId="0" borderId="0"/>
    <xf numFmtId="43" fontId="1" fillId="0" borderId="0" applyFont="0" applyFill="0" applyBorder="0" applyAlignment="0" applyProtection="0"/>
    <xf numFmtId="0" fontId="36" fillId="0" borderId="0"/>
    <xf numFmtId="9" fontId="26" fillId="0" borderId="0" applyFont="0" applyFill="0" applyBorder="0" applyAlignment="0" applyProtection="0"/>
    <xf numFmtId="0" fontId="47" fillId="0" borderId="0"/>
    <xf numFmtId="9" fontId="47" fillId="0" borderId="0" applyFont="0" applyFill="0" applyBorder="0" applyAlignment="0" applyProtection="0"/>
    <xf numFmtId="0" fontId="3" fillId="0" borderId="0"/>
  </cellStyleXfs>
  <cellXfs count="331">
    <xf numFmtId="0" fontId="0" fillId="0" borderId="0" xfId="0"/>
    <xf numFmtId="0" fontId="0" fillId="2" borderId="0" xfId="0" applyFill="1"/>
    <xf numFmtId="0" fontId="3" fillId="0" borderId="0" xfId="3"/>
    <xf numFmtId="0" fontId="4" fillId="0" borderId="0" xfId="0" applyFont="1" applyAlignment="1">
      <alignment horizontal="left" vertical="center"/>
    </xf>
    <xf numFmtId="0" fontId="2" fillId="0" borderId="0" xfId="0" applyFont="1" applyAlignment="1">
      <alignment horizontal="center"/>
    </xf>
    <xf numFmtId="0" fontId="5" fillId="0" borderId="0" xfId="0" applyFont="1" applyFill="1" applyBorder="1" applyAlignment="1">
      <alignment horizontal="left" vertical="center" wrapText="1" indent="1"/>
    </xf>
    <xf numFmtId="2" fontId="0" fillId="0" borderId="0" xfId="0" applyNumberFormat="1" applyFont="1" applyFill="1" applyBorder="1" applyAlignment="1">
      <alignment horizontal="center" vertical="center" wrapText="1"/>
    </xf>
    <xf numFmtId="2" fontId="2" fillId="0" borderId="0" xfId="0" applyNumberFormat="1" applyFont="1" applyFill="1" applyBorder="1" applyAlignment="1">
      <alignment horizontal="left" vertical="center"/>
    </xf>
    <xf numFmtId="10" fontId="0" fillId="0" borderId="0" xfId="1" applyNumberFormat="1" applyFont="1"/>
    <xf numFmtId="2" fontId="0" fillId="0" borderId="0" xfId="0" applyNumberFormat="1"/>
    <xf numFmtId="0" fontId="0" fillId="0" borderId="0" xfId="0" applyAlignment="1">
      <alignment wrapText="1"/>
    </xf>
    <xf numFmtId="0" fontId="2" fillId="0" borderId="0" xfId="0" applyFont="1"/>
    <xf numFmtId="165" fontId="0" fillId="2" borderId="0" xfId="1" applyNumberFormat="1" applyFont="1" applyFill="1"/>
    <xf numFmtId="2" fontId="0" fillId="2" borderId="0" xfId="0" applyNumberFormat="1" applyFill="1"/>
    <xf numFmtId="0" fontId="0" fillId="0" borderId="0" xfId="0" applyFont="1" applyFill="1" applyBorder="1" applyAlignment="1">
      <alignment vertical="center" wrapText="1"/>
    </xf>
    <xf numFmtId="0" fontId="2" fillId="0" borderId="0" xfId="0" applyFont="1" applyFill="1" applyBorder="1" applyAlignment="1">
      <alignment vertical="center" wrapText="1"/>
    </xf>
    <xf numFmtId="2" fontId="0" fillId="0" borderId="0" xfId="0" applyNumberFormat="1" applyFont="1" applyFill="1" applyBorder="1" applyAlignment="1">
      <alignment horizontal="left" vertical="center" wrapText="1"/>
    </xf>
    <xf numFmtId="2" fontId="2" fillId="0" borderId="0" xfId="0" applyNumberFormat="1" applyFont="1" applyFill="1" applyBorder="1" applyAlignment="1">
      <alignment horizontal="left" vertical="center" wrapText="1"/>
    </xf>
    <xf numFmtId="2" fontId="0" fillId="0" borderId="0" xfId="0" applyNumberFormat="1" applyFill="1" applyBorder="1" applyAlignment="1">
      <alignment horizontal="left" vertical="center"/>
    </xf>
    <xf numFmtId="2" fontId="9" fillId="2" borderId="0" xfId="0" applyNumberFormat="1" applyFont="1" applyFill="1" applyAlignment="1">
      <alignment vertical="center"/>
    </xf>
    <xf numFmtId="0" fontId="10" fillId="0" borderId="0" xfId="4"/>
    <xf numFmtId="0" fontId="1" fillId="0" borderId="0" xfId="6" applyFont="1"/>
    <xf numFmtId="0" fontId="1" fillId="0" borderId="0" xfId="6"/>
    <xf numFmtId="0" fontId="14" fillId="0" borderId="0" xfId="7" applyNumberFormat="1" applyFont="1" applyBorder="1" applyAlignment="1">
      <alignment vertical="center"/>
    </xf>
    <xf numFmtId="0" fontId="16" fillId="0" borderId="0" xfId="8" applyFont="1"/>
    <xf numFmtId="0" fontId="16" fillId="0" borderId="0" xfId="8"/>
    <xf numFmtId="0" fontId="1" fillId="0" borderId="0" xfId="6" applyAlignment="1">
      <alignment horizontal="center"/>
    </xf>
    <xf numFmtId="3" fontId="1" fillId="0" borderId="0" xfId="6" applyNumberFormat="1"/>
    <xf numFmtId="165" fontId="0" fillId="0" borderId="0" xfId="1" applyNumberFormat="1" applyFont="1"/>
    <xf numFmtId="165" fontId="0" fillId="0" borderId="0" xfId="9" applyNumberFormat="1" applyFont="1"/>
    <xf numFmtId="0" fontId="1" fillId="0" borderId="0" xfId="6" applyAlignment="1">
      <alignment horizontal="center" vertical="center" wrapText="1"/>
    </xf>
    <xf numFmtId="17" fontId="1" fillId="0" borderId="0" xfId="6" applyNumberFormat="1"/>
    <xf numFmtId="165" fontId="1" fillId="0" borderId="0" xfId="1" applyNumberFormat="1" applyFont="1"/>
    <xf numFmtId="165" fontId="1" fillId="0" borderId="0" xfId="6" applyNumberFormat="1"/>
    <xf numFmtId="17" fontId="1" fillId="0" borderId="0" xfId="6" applyNumberFormat="1" applyAlignment="1">
      <alignment horizontal="center"/>
    </xf>
    <xf numFmtId="10" fontId="0" fillId="0" borderId="0" xfId="9" applyNumberFormat="1" applyFont="1"/>
    <xf numFmtId="166" fontId="14" fillId="0" borderId="0" xfId="7" applyNumberFormat="1" applyFont="1" applyBorder="1" applyAlignment="1">
      <alignment vertical="center"/>
    </xf>
    <xf numFmtId="17" fontId="14" fillId="0" borderId="0" xfId="7" applyNumberFormat="1" applyFont="1" applyBorder="1" applyAlignment="1">
      <alignment vertical="center"/>
    </xf>
    <xf numFmtId="165" fontId="19" fillId="0" borderId="0" xfId="9" applyNumberFormat="1" applyFont="1" applyFill="1" applyBorder="1" applyAlignment="1">
      <alignment horizontal="right" vertical="center" wrapText="1"/>
    </xf>
    <xf numFmtId="49" fontId="19" fillId="7" borderId="4" xfId="7" applyNumberFormat="1" applyFont="1" applyFill="1" applyBorder="1" applyAlignment="1" applyProtection="1">
      <alignment vertical="center"/>
    </xf>
    <xf numFmtId="0" fontId="26" fillId="0" borderId="0" xfId="18"/>
    <xf numFmtId="166" fontId="26" fillId="0" borderId="0" xfId="18" applyNumberFormat="1"/>
    <xf numFmtId="3" fontId="0" fillId="0" borderId="0" xfId="0" applyNumberFormat="1"/>
    <xf numFmtId="3" fontId="26" fillId="0" borderId="0" xfId="18" applyNumberFormat="1"/>
    <xf numFmtId="0" fontId="0" fillId="0" borderId="0" xfId="0" applyFill="1"/>
    <xf numFmtId="0" fontId="9" fillId="0" borderId="0" xfId="0" applyFont="1"/>
    <xf numFmtId="0" fontId="25" fillId="0" borderId="0" xfId="0" applyFont="1"/>
    <xf numFmtId="3" fontId="9" fillId="0" borderId="0" xfId="0" applyNumberFormat="1" applyFont="1"/>
    <xf numFmtId="165" fontId="9" fillId="0" borderId="0" xfId="1" applyNumberFormat="1" applyFont="1"/>
    <xf numFmtId="3" fontId="24" fillId="0" borderId="9" xfId="0" applyNumberFormat="1" applyFont="1" applyFill="1" applyBorder="1"/>
    <xf numFmtId="165" fontId="24" fillId="0" borderId="9" xfId="1" applyNumberFormat="1" applyFont="1" applyFill="1" applyBorder="1" applyAlignment="1">
      <alignment horizontal="center"/>
    </xf>
    <xf numFmtId="0" fontId="18" fillId="0" borderId="9" xfId="0" applyFont="1" applyFill="1" applyBorder="1"/>
    <xf numFmtId="3" fontId="25" fillId="13" borderId="0" xfId="0" applyNumberFormat="1" applyFont="1" applyFill="1" applyBorder="1"/>
    <xf numFmtId="165" fontId="25" fillId="13" borderId="0" xfId="1" applyNumberFormat="1" applyFont="1" applyFill="1" applyBorder="1" applyAlignment="1">
      <alignment horizontal="center"/>
    </xf>
    <xf numFmtId="0" fontId="18" fillId="13" borderId="0" xfId="0" applyFont="1" applyFill="1" applyBorder="1"/>
    <xf numFmtId="3" fontId="25" fillId="0" borderId="0" xfId="0" applyNumberFormat="1" applyFont="1" applyFill="1" applyBorder="1"/>
    <xf numFmtId="165" fontId="25" fillId="0" borderId="0" xfId="1" applyNumberFormat="1" applyFont="1" applyFill="1" applyBorder="1" applyAlignment="1">
      <alignment horizontal="center"/>
    </xf>
    <xf numFmtId="0" fontId="18" fillId="0" borderId="0" xfId="0" applyFont="1" applyFill="1" applyBorder="1"/>
    <xf numFmtId="0" fontId="18" fillId="11" borderId="0" xfId="0" applyFont="1" applyFill="1" applyBorder="1" applyAlignment="1">
      <alignment horizontal="center" vertical="center"/>
    </xf>
    <xf numFmtId="9" fontId="9" fillId="0" borderId="0" xfId="1" applyFont="1"/>
    <xf numFmtId="167" fontId="9" fillId="0" borderId="0" xfId="0" applyNumberFormat="1" applyFont="1"/>
    <xf numFmtId="3" fontId="28" fillId="0" borderId="0" xfId="0" applyNumberFormat="1" applyFont="1" applyFill="1" applyBorder="1"/>
    <xf numFmtId="9" fontId="9" fillId="0" borderId="0" xfId="1" applyNumberFormat="1" applyFont="1"/>
    <xf numFmtId="3" fontId="25" fillId="9" borderId="0" xfId="0" applyNumberFormat="1" applyFont="1" applyFill="1" applyBorder="1"/>
    <xf numFmtId="165" fontId="25" fillId="9" borderId="0" xfId="1" applyNumberFormat="1" applyFont="1" applyFill="1" applyBorder="1" applyAlignment="1">
      <alignment horizontal="center"/>
    </xf>
    <xf numFmtId="0" fontId="18" fillId="9" borderId="0" xfId="0" applyFont="1" applyFill="1" applyBorder="1"/>
    <xf numFmtId="166" fontId="9" fillId="0" borderId="0" xfId="0" applyNumberFormat="1" applyFont="1"/>
    <xf numFmtId="0" fontId="0" fillId="0" borderId="0" xfId="6" applyFont="1"/>
    <xf numFmtId="0" fontId="2" fillId="11" borderId="5" xfId="0" applyFont="1" applyFill="1" applyBorder="1" applyAlignment="1">
      <alignment horizontal="center"/>
    </xf>
    <xf numFmtId="44" fontId="0" fillId="0" borderId="5" xfId="20" applyFont="1" applyFill="1" applyBorder="1"/>
    <xf numFmtId="44" fontId="0" fillId="0" borderId="5" xfId="20" applyFont="1" applyBorder="1"/>
    <xf numFmtId="44" fontId="0" fillId="0" borderId="5" xfId="20" applyFont="1" applyBorder="1" applyAlignment="1">
      <alignment horizontal="center"/>
    </xf>
    <xf numFmtId="0" fontId="2" fillId="3" borderId="5" xfId="0" applyFont="1" applyFill="1" applyBorder="1" applyAlignment="1">
      <alignment horizontal="center"/>
    </xf>
    <xf numFmtId="0" fontId="2" fillId="11" borderId="5" xfId="0" applyFont="1" applyFill="1" applyBorder="1" applyAlignment="1">
      <alignment horizontal="center" wrapText="1"/>
    </xf>
    <xf numFmtId="44" fontId="14" fillId="0" borderId="5" xfId="20" applyFont="1" applyFill="1" applyBorder="1" applyAlignment="1">
      <alignment vertical="center" wrapText="1"/>
    </xf>
    <xf numFmtId="0" fontId="2" fillId="11" borderId="5" xfId="0" applyFont="1" applyFill="1" applyBorder="1" applyAlignment="1">
      <alignment horizontal="center" vertical="center" wrapText="1"/>
    </xf>
    <xf numFmtId="0" fontId="11" fillId="14" borderId="8" xfId="0" applyFont="1" applyFill="1" applyBorder="1" applyAlignment="1">
      <alignment horizontal="center" vertical="center" wrapText="1"/>
    </xf>
    <xf numFmtId="0" fontId="2" fillId="11" borderId="5" xfId="0" applyFont="1" applyFill="1" applyBorder="1" applyAlignment="1">
      <alignment horizontal="center" vertical="center"/>
    </xf>
    <xf numFmtId="44" fontId="14" fillId="0" borderId="5" xfId="21" applyFont="1" applyFill="1" applyBorder="1" applyAlignment="1">
      <alignment vertical="center" wrapText="1"/>
    </xf>
    <xf numFmtId="44" fontId="0" fillId="0" borderId="5" xfId="21" applyFont="1" applyBorder="1"/>
    <xf numFmtId="44" fontId="0" fillId="0" borderId="5" xfId="21" applyFont="1" applyBorder="1" applyAlignment="1">
      <alignment horizontal="center"/>
    </xf>
    <xf numFmtId="44" fontId="0" fillId="0" borderId="5" xfId="21" applyFont="1" applyFill="1" applyBorder="1"/>
    <xf numFmtId="44" fontId="0" fillId="0" borderId="0" xfId="20" applyFont="1" applyFill="1" applyBorder="1"/>
    <xf numFmtId="9" fontId="0" fillId="0" borderId="0" xfId="1" applyFont="1"/>
    <xf numFmtId="0" fontId="0" fillId="0" borderId="0" xfId="0" applyAlignment="1">
      <alignment vertical="center"/>
    </xf>
    <xf numFmtId="165" fontId="1" fillId="0" borderId="0" xfId="1" applyNumberFormat="1"/>
    <xf numFmtId="0" fontId="1" fillId="0" borderId="0" xfId="6"/>
    <xf numFmtId="0" fontId="14" fillId="0" borderId="0" xfId="7" applyNumberFormat="1" applyFont="1" applyBorder="1" applyAlignment="1">
      <alignment vertical="center"/>
    </xf>
    <xf numFmtId="0" fontId="15" fillId="4" borderId="2" xfId="6" applyFont="1" applyFill="1" applyBorder="1" applyAlignment="1">
      <alignment horizontal="center" vertical="center" wrapText="1"/>
    </xf>
    <xf numFmtId="17" fontId="15" fillId="4" borderId="2" xfId="6" applyNumberFormat="1" applyFont="1" applyFill="1" applyBorder="1" applyAlignment="1">
      <alignment horizontal="center" vertical="center" wrapText="1"/>
    </xf>
    <xf numFmtId="17" fontId="15" fillId="4" borderId="2" xfId="6" quotePrefix="1" applyNumberFormat="1" applyFont="1" applyFill="1" applyBorder="1" applyAlignment="1">
      <alignment horizontal="center" vertical="center" wrapText="1"/>
    </xf>
    <xf numFmtId="0" fontId="9" fillId="5" borderId="2" xfId="6" applyFont="1" applyFill="1" applyBorder="1" applyAlignment="1">
      <alignment horizontal="left" vertical="center" wrapText="1"/>
    </xf>
    <xf numFmtId="3" fontId="9" fillId="5" borderId="2" xfId="6" applyNumberFormat="1" applyFont="1" applyFill="1" applyBorder="1" applyAlignment="1">
      <alignment horizontal="right" vertical="center"/>
    </xf>
    <xf numFmtId="10" fontId="9" fillId="5" borderId="2" xfId="6" applyNumberFormat="1" applyFont="1" applyFill="1" applyBorder="1" applyAlignment="1">
      <alignment horizontal="right" vertical="center"/>
    </xf>
    <xf numFmtId="10" fontId="1" fillId="0" borderId="0" xfId="1" applyNumberFormat="1" applyFont="1"/>
    <xf numFmtId="0" fontId="9" fillId="5" borderId="2" xfId="6" applyFont="1" applyFill="1" applyBorder="1" applyAlignment="1">
      <alignment horizontal="left" vertical="center"/>
    </xf>
    <xf numFmtId="0" fontId="8" fillId="3" borderId="2" xfId="6" applyFont="1" applyFill="1" applyBorder="1" applyAlignment="1">
      <alignment horizontal="left" vertical="center"/>
    </xf>
    <xf numFmtId="3" fontId="8" fillId="3" borderId="2" xfId="6" applyNumberFormat="1" applyFont="1" applyFill="1" applyBorder="1" applyAlignment="1">
      <alignment horizontal="right" vertical="center"/>
    </xf>
    <xf numFmtId="10" fontId="8" fillId="3" borderId="2" xfId="6" applyNumberFormat="1" applyFont="1" applyFill="1" applyBorder="1" applyAlignment="1">
      <alignment horizontal="right" vertical="center"/>
    </xf>
    <xf numFmtId="0" fontId="15" fillId="4" borderId="0" xfId="6" applyFont="1" applyFill="1" applyAlignment="1">
      <alignment horizontal="center" vertical="center" wrapText="1"/>
    </xf>
    <xf numFmtId="17" fontId="15" fillId="4" borderId="0" xfId="6" quotePrefix="1" applyNumberFormat="1" applyFont="1" applyFill="1" applyAlignment="1">
      <alignment horizontal="center" vertical="center" wrapText="1"/>
    </xf>
    <xf numFmtId="0" fontId="9" fillId="5" borderId="3" xfId="6" applyFont="1" applyFill="1" applyBorder="1" applyAlignment="1">
      <alignment horizontal="left" vertical="center" wrapText="1"/>
    </xf>
    <xf numFmtId="3" fontId="9" fillId="5" borderId="3" xfId="6" applyNumberFormat="1" applyFont="1" applyFill="1" applyBorder="1" applyAlignment="1">
      <alignment horizontal="right" vertical="center"/>
    </xf>
    <xf numFmtId="10" fontId="9" fillId="5" borderId="3" xfId="6" applyNumberFormat="1" applyFont="1" applyFill="1" applyBorder="1" applyAlignment="1">
      <alignment horizontal="right" vertical="center"/>
    </xf>
    <xf numFmtId="3" fontId="8" fillId="3" borderId="3" xfId="6" applyNumberFormat="1" applyFont="1" applyFill="1" applyBorder="1" applyAlignment="1">
      <alignment horizontal="right" vertical="center"/>
    </xf>
    <xf numFmtId="10" fontId="8" fillId="3" borderId="3" xfId="6" applyNumberFormat="1" applyFont="1" applyFill="1" applyBorder="1" applyAlignment="1">
      <alignment horizontal="right" vertical="center"/>
    </xf>
    <xf numFmtId="3" fontId="1" fillId="0" borderId="0" xfId="6" applyNumberFormat="1"/>
    <xf numFmtId="0" fontId="0" fillId="0" borderId="0" xfId="6" applyFont="1"/>
    <xf numFmtId="165" fontId="14" fillId="0" borderId="0" xfId="1" applyNumberFormat="1" applyFont="1" applyBorder="1" applyAlignment="1">
      <alignment vertical="center"/>
    </xf>
    <xf numFmtId="168" fontId="0" fillId="0" borderId="0" xfId="0" applyNumberFormat="1"/>
    <xf numFmtId="168" fontId="0" fillId="0" borderId="0" xfId="23" applyNumberFormat="1" applyFont="1"/>
    <xf numFmtId="2" fontId="0" fillId="0" borderId="0" xfId="0" applyNumberFormat="1" applyAlignment="1">
      <alignment horizontal="left"/>
    </xf>
    <xf numFmtId="2" fontId="0" fillId="0" borderId="0" xfId="0" applyNumberFormat="1" applyAlignment="1">
      <alignment vertical="center"/>
    </xf>
    <xf numFmtId="2" fontId="0" fillId="0" borderId="0" xfId="0" applyNumberFormat="1" applyAlignment="1">
      <alignment horizontal="center" vertical="center"/>
    </xf>
    <xf numFmtId="2" fontId="2" fillId="0" borderId="0" xfId="0" applyNumberFormat="1" applyFont="1" applyAlignment="1">
      <alignment horizontal="center" vertical="center"/>
    </xf>
    <xf numFmtId="0" fontId="9" fillId="0" borderId="0" xfId="0" applyFont="1" applyAlignment="1">
      <alignment horizontal="left" vertical="center"/>
    </xf>
    <xf numFmtId="1" fontId="26" fillId="0" borderId="0" xfId="18" applyNumberFormat="1"/>
    <xf numFmtId="0" fontId="40" fillId="0" borderId="0" xfId="0" applyFont="1"/>
    <xf numFmtId="17" fontId="0" fillId="0" borderId="0" xfId="0" applyNumberFormat="1"/>
    <xf numFmtId="0" fontId="41" fillId="0" borderId="0" xfId="0" applyFont="1" applyAlignment="1">
      <alignment horizontal="left" vertical="center"/>
    </xf>
    <xf numFmtId="0" fontId="24" fillId="0" borderId="0" xfId="0" applyFont="1"/>
    <xf numFmtId="49" fontId="24" fillId="0" borderId="0" xfId="0" applyNumberFormat="1" applyFont="1" applyAlignment="1">
      <alignment horizontal="left"/>
    </xf>
    <xf numFmtId="0" fontId="23" fillId="16" borderId="5" xfId="0" applyFont="1" applyFill="1" applyBorder="1" applyAlignment="1">
      <alignment vertical="center"/>
    </xf>
    <xf numFmtId="0" fontId="23" fillId="16" borderId="5" xfId="0" applyFont="1" applyFill="1" applyBorder="1" applyAlignment="1">
      <alignment horizontal="center" vertical="center" wrapText="1"/>
    </xf>
    <xf numFmtId="0" fontId="25" fillId="0" borderId="5" xfId="0" applyFont="1" applyBorder="1"/>
    <xf numFmtId="3" fontId="25" fillId="0" borderId="5" xfId="0" applyNumberFormat="1" applyFont="1" applyBorder="1"/>
    <xf numFmtId="165" fontId="25" fillId="0" borderId="5" xfId="1" applyNumberFormat="1" applyFont="1" applyBorder="1"/>
    <xf numFmtId="0" fontId="25" fillId="0" borderId="5" xfId="0" applyFont="1" applyFill="1" applyBorder="1"/>
    <xf numFmtId="3" fontId="25" fillId="0" borderId="5" xfId="0" applyNumberFormat="1" applyFont="1" applyFill="1" applyBorder="1"/>
    <xf numFmtId="165" fontId="25" fillId="0" borderId="5" xfId="1" applyNumberFormat="1" applyFont="1" applyFill="1" applyBorder="1"/>
    <xf numFmtId="0" fontId="24" fillId="9" borderId="5" xfId="0" applyFont="1" applyFill="1" applyBorder="1"/>
    <xf numFmtId="3" fontId="24" fillId="9" borderId="5" xfId="0" applyNumberFormat="1" applyFont="1" applyFill="1" applyBorder="1"/>
    <xf numFmtId="165" fontId="24" fillId="9" borderId="5" xfId="1" applyNumberFormat="1" applyFont="1" applyFill="1" applyBorder="1"/>
    <xf numFmtId="0" fontId="23" fillId="16" borderId="5" xfId="0" applyFont="1" applyFill="1" applyBorder="1"/>
    <xf numFmtId="3" fontId="23" fillId="16" borderId="5" xfId="0" applyNumberFormat="1" applyFont="1" applyFill="1" applyBorder="1"/>
    <xf numFmtId="9" fontId="23" fillId="16" borderId="5" xfId="0" applyNumberFormat="1" applyFont="1" applyFill="1" applyBorder="1"/>
    <xf numFmtId="0" fontId="25" fillId="0" borderId="0" xfId="0" applyFont="1" applyFill="1" applyBorder="1"/>
    <xf numFmtId="0" fontId="23" fillId="8" borderId="5" xfId="0" applyFont="1" applyFill="1" applyBorder="1" applyAlignment="1">
      <alignment horizontal="center"/>
    </xf>
    <xf numFmtId="0" fontId="25" fillId="0" borderId="5" xfId="0" applyFont="1" applyFill="1" applyBorder="1" applyAlignment="1">
      <alignment horizontal="center" wrapText="1"/>
    </xf>
    <xf numFmtId="3" fontId="25" fillId="0" borderId="5" xfId="0" applyNumberFormat="1" applyFont="1" applyFill="1" applyBorder="1" applyAlignment="1">
      <alignment horizontal="right" wrapText="1"/>
    </xf>
    <xf numFmtId="0" fontId="25" fillId="0" borderId="0" xfId="0" applyFont="1" applyAlignment="1"/>
    <xf numFmtId="9" fontId="25" fillId="0" borderId="0" xfId="1" applyFont="1"/>
    <xf numFmtId="165" fontId="25" fillId="0" borderId="0" xfId="1" applyNumberFormat="1" applyFont="1"/>
    <xf numFmtId="3" fontId="25" fillId="0" borderId="5" xfId="0" applyNumberFormat="1" applyFont="1" applyBorder="1" applyAlignment="1">
      <alignment horizontal="right" wrapText="1"/>
    </xf>
    <xf numFmtId="0" fontId="0" fillId="0" borderId="5" xfId="0" applyBorder="1"/>
    <xf numFmtId="0" fontId="8" fillId="0" borderId="0" xfId="0" applyFont="1"/>
    <xf numFmtId="169" fontId="30" fillId="0" borderId="5" xfId="0" applyNumberFormat="1" applyFont="1" applyBorder="1" applyAlignment="1">
      <alignment horizontal="center"/>
    </xf>
    <xf numFmtId="44" fontId="0" fillId="17" borderId="5" xfId="20" applyFont="1" applyFill="1" applyBorder="1"/>
    <xf numFmtId="44" fontId="0" fillId="18" borderId="5" xfId="20" applyFont="1" applyFill="1" applyBorder="1"/>
    <xf numFmtId="165" fontId="0" fillId="19" borderId="0" xfId="9" applyNumberFormat="1" applyFont="1" applyFill="1"/>
    <xf numFmtId="3" fontId="0" fillId="19" borderId="0" xfId="9" applyNumberFormat="1" applyFont="1" applyFill="1"/>
    <xf numFmtId="0" fontId="2" fillId="19" borderId="0" xfId="6" applyFont="1" applyFill="1" applyAlignment="1">
      <alignment horizontal="right"/>
    </xf>
    <xf numFmtId="0" fontId="0" fillId="0" borderId="0" xfId="6" applyFont="1" applyAlignment="1">
      <alignment horizontal="right"/>
    </xf>
    <xf numFmtId="0" fontId="32" fillId="0" borderId="0" xfId="7" applyNumberFormat="1" applyFont="1" applyBorder="1" applyAlignment="1">
      <alignment vertical="center"/>
    </xf>
    <xf numFmtId="39" fontId="32" fillId="0" borderId="0" xfId="7" applyFont="1" applyBorder="1" applyAlignment="1">
      <alignment vertical="center"/>
    </xf>
    <xf numFmtId="0" fontId="19" fillId="0" borderId="0" xfId="7" applyNumberFormat="1" applyFont="1" applyBorder="1" applyAlignment="1">
      <alignment vertical="center"/>
    </xf>
    <xf numFmtId="39" fontId="20" fillId="6" borderId="4" xfId="7" applyFont="1" applyFill="1" applyBorder="1" applyAlignment="1">
      <alignment horizontal="center" vertical="center" wrapText="1"/>
    </xf>
    <xf numFmtId="37" fontId="20" fillId="6" borderId="4" xfId="7" applyNumberFormat="1" applyFont="1" applyFill="1" applyBorder="1" applyAlignment="1">
      <alignment horizontal="center" vertical="center" wrapText="1"/>
    </xf>
    <xf numFmtId="39" fontId="19" fillId="0" borderId="0" xfId="7" applyFont="1" applyBorder="1" applyAlignment="1">
      <alignment horizontal="center" vertical="center"/>
    </xf>
    <xf numFmtId="39" fontId="18" fillId="2" borderId="0" xfId="7" applyFont="1" applyFill="1" applyBorder="1" applyAlignment="1">
      <alignment horizontal="center" vertical="center"/>
    </xf>
    <xf numFmtId="2" fontId="19" fillId="7" borderId="4" xfId="7" applyNumberFormat="1" applyFont="1" applyFill="1" applyBorder="1" applyAlignment="1">
      <alignment horizontal="center" vertical="center" wrapText="1"/>
    </xf>
    <xf numFmtId="170" fontId="43" fillId="21" borderId="0" xfId="3" applyNumberFormat="1" applyFont="1" applyFill="1" applyAlignment="1">
      <alignment horizontal="right"/>
    </xf>
    <xf numFmtId="39" fontId="19" fillId="0" borderId="0" xfId="7" applyFont="1" applyBorder="1" applyAlignment="1">
      <alignment vertical="center"/>
    </xf>
    <xf numFmtId="170" fontId="43" fillId="0" borderId="0" xfId="3" applyNumberFormat="1" applyFont="1" applyAlignment="1">
      <alignment horizontal="right"/>
    </xf>
    <xf numFmtId="2" fontId="19" fillId="0" borderId="4" xfId="7" applyNumberFormat="1" applyFont="1" applyFill="1" applyBorder="1" applyAlignment="1">
      <alignment horizontal="center" vertical="center" wrapText="1"/>
    </xf>
    <xf numFmtId="39" fontId="32" fillId="20" borderId="14" xfId="7" applyNumberFormat="1" applyFont="1" applyFill="1" applyBorder="1" applyAlignment="1">
      <alignment horizontal="justify" vertical="center" wrapText="1"/>
    </xf>
    <xf numFmtId="37" fontId="32" fillId="20" borderId="14" xfId="7" applyNumberFormat="1" applyFont="1" applyFill="1" applyBorder="1" applyAlignment="1">
      <alignment horizontal="left"/>
    </xf>
    <xf numFmtId="37" fontId="32" fillId="20" borderId="15" xfId="7" applyNumberFormat="1" applyFont="1" applyFill="1" applyBorder="1" applyAlignment="1">
      <alignment horizontal="left"/>
    </xf>
    <xf numFmtId="39" fontId="32" fillId="20" borderId="15" xfId="7" applyNumberFormat="1" applyFont="1" applyFill="1" applyBorder="1" applyAlignment="1">
      <alignment horizontal="justify" vertical="center" wrapText="1"/>
    </xf>
    <xf numFmtId="166" fontId="19" fillId="0" borderId="0" xfId="7" applyNumberFormat="1" applyFont="1" applyFill="1" applyBorder="1" applyAlignment="1">
      <alignment horizontal="center" vertical="center" wrapText="1"/>
    </xf>
    <xf numFmtId="0" fontId="14" fillId="0" borderId="0" xfId="7" applyNumberFormat="1" applyFont="1" applyFill="1" applyBorder="1" applyAlignment="1">
      <alignment vertical="center"/>
    </xf>
    <xf numFmtId="0" fontId="18" fillId="0" borderId="0" xfId="6" applyFont="1" applyFill="1" applyBorder="1" applyAlignment="1">
      <alignment horizontal="center" vertical="center" wrapText="1"/>
    </xf>
    <xf numFmtId="37" fontId="18" fillId="0" borderId="0" xfId="6" applyNumberFormat="1" applyFont="1" applyFill="1" applyBorder="1" applyAlignment="1">
      <alignment horizontal="center" vertical="center" wrapText="1"/>
    </xf>
    <xf numFmtId="49" fontId="19" fillId="0" borderId="0" xfId="6" applyNumberFormat="1" applyFont="1" applyFill="1" applyBorder="1" applyAlignment="1" applyProtection="1">
      <alignment horizontal="center" vertical="center"/>
    </xf>
    <xf numFmtId="166" fontId="19" fillId="0" borderId="0" xfId="6" applyNumberFormat="1" applyFont="1" applyFill="1" applyBorder="1" applyAlignment="1">
      <alignment horizontal="center" vertical="center" wrapText="1"/>
    </xf>
    <xf numFmtId="17" fontId="6" fillId="0" borderId="0" xfId="7" applyNumberFormat="1" applyFont="1" applyFill="1" applyBorder="1" applyAlignment="1">
      <alignment horizontal="right" vertical="center"/>
    </xf>
    <xf numFmtId="171" fontId="19" fillId="0" borderId="0" xfId="7" applyNumberFormat="1" applyFont="1" applyBorder="1" applyAlignment="1">
      <alignment vertical="center"/>
    </xf>
    <xf numFmtId="0" fontId="0" fillId="0" borderId="0" xfId="0" applyAlignment="1">
      <alignment horizontal="center"/>
    </xf>
    <xf numFmtId="2" fontId="19" fillId="7" borderId="4" xfId="0" applyNumberFormat="1" applyFont="1" applyFill="1" applyBorder="1" applyAlignment="1">
      <alignment horizontal="center" vertical="center" wrapText="1"/>
    </xf>
    <xf numFmtId="2" fontId="19" fillId="0" borderId="0" xfId="0" applyNumberFormat="1" applyFont="1" applyFill="1" applyBorder="1" applyAlignment="1">
      <alignment horizontal="center" vertical="center" wrapText="1"/>
    </xf>
    <xf numFmtId="49" fontId="19" fillId="7" borderId="4" xfId="0" applyNumberFormat="1" applyFont="1" applyFill="1" applyBorder="1" applyAlignment="1" applyProtection="1">
      <alignment vertical="center"/>
    </xf>
    <xf numFmtId="49" fontId="14" fillId="0" borderId="0" xfId="7" applyNumberFormat="1" applyFont="1" applyBorder="1" applyAlignment="1">
      <alignment horizontal="right" vertical="center"/>
    </xf>
    <xf numFmtId="49" fontId="6" fillId="0" borderId="0" xfId="7" applyNumberFormat="1" applyFont="1" applyFill="1" applyBorder="1" applyAlignment="1">
      <alignment horizontal="right" vertical="center"/>
    </xf>
    <xf numFmtId="0" fontId="14" fillId="0" borderId="0" xfId="7" applyNumberFormat="1" applyFont="1" applyFill="1" applyBorder="1" applyAlignment="1">
      <alignment horizontal="right" vertical="center"/>
    </xf>
    <xf numFmtId="49" fontId="19" fillId="0" borderId="0" xfId="0" applyNumberFormat="1" applyFont="1" applyFill="1" applyBorder="1" applyAlignment="1" applyProtection="1">
      <alignment vertical="center"/>
    </xf>
    <xf numFmtId="170" fontId="43" fillId="0" borderId="0" xfId="3" applyNumberFormat="1" applyFont="1" applyFill="1" applyBorder="1" applyAlignment="1">
      <alignment horizontal="right"/>
    </xf>
    <xf numFmtId="39" fontId="19" fillId="0" borderId="0" xfId="7" applyFont="1" applyFill="1" applyBorder="1" applyAlignment="1">
      <alignment vertical="center"/>
    </xf>
    <xf numFmtId="172" fontId="14" fillId="0" borderId="0" xfId="7" applyNumberFormat="1" applyFont="1" applyFill="1" applyBorder="1" applyAlignment="1">
      <alignment vertical="center"/>
    </xf>
    <xf numFmtId="165" fontId="14" fillId="0" borderId="0" xfId="1" applyNumberFormat="1" applyFont="1" applyFill="1" applyBorder="1" applyAlignment="1">
      <alignment vertical="center"/>
    </xf>
    <xf numFmtId="2" fontId="2" fillId="0" borderId="0" xfId="0" applyNumberFormat="1" applyFont="1"/>
    <xf numFmtId="0" fontId="6" fillId="0" borderId="0" xfId="0" applyFont="1"/>
    <xf numFmtId="14" fontId="26" fillId="0" borderId="0" xfId="18" applyNumberFormat="1"/>
    <xf numFmtId="0" fontId="26" fillId="11" borderId="0" xfId="18" applyFill="1"/>
    <xf numFmtId="0" fontId="26" fillId="23" borderId="0" xfId="18" applyFill="1"/>
    <xf numFmtId="0" fontId="0" fillId="11" borderId="0" xfId="0" applyFill="1"/>
    <xf numFmtId="168" fontId="0" fillId="11" borderId="0" xfId="23" applyNumberFormat="1" applyFont="1" applyFill="1"/>
    <xf numFmtId="10" fontId="0" fillId="11" borderId="0" xfId="1" applyNumberFormat="1" applyFont="1" applyFill="1"/>
    <xf numFmtId="0" fontId="27" fillId="0" borderId="0" xfId="0" applyFont="1"/>
    <xf numFmtId="0" fontId="0" fillId="0" borderId="0" xfId="0" applyFont="1"/>
    <xf numFmtId="173" fontId="0" fillId="0" borderId="0" xfId="0" applyNumberFormat="1"/>
    <xf numFmtId="173" fontId="0" fillId="0" borderId="0" xfId="0" applyNumberFormat="1" applyFont="1"/>
    <xf numFmtId="10" fontId="0" fillId="0" borderId="0" xfId="0" applyNumberFormat="1"/>
    <xf numFmtId="0" fontId="0" fillId="0" borderId="6" xfId="0" applyBorder="1"/>
    <xf numFmtId="173" fontId="0" fillId="0" borderId="6" xfId="0" applyNumberFormat="1" applyBorder="1"/>
    <xf numFmtId="10" fontId="0" fillId="0" borderId="6" xfId="0" applyNumberFormat="1" applyBorder="1"/>
    <xf numFmtId="0" fontId="14" fillId="5" borderId="19" xfId="0" applyFont="1" applyFill="1" applyBorder="1" applyAlignment="1">
      <alignment horizontal="left" vertical="center"/>
    </xf>
    <xf numFmtId="0" fontId="0" fillId="0" borderId="0" xfId="0" applyAlignment="1"/>
    <xf numFmtId="0" fontId="0" fillId="0" borderId="0" xfId="0" applyBorder="1"/>
    <xf numFmtId="173" fontId="0" fillId="0" borderId="0" xfId="0" applyNumberFormat="1" applyBorder="1"/>
    <xf numFmtId="10" fontId="0" fillId="0" borderId="0" xfId="0" applyNumberFormat="1" applyBorder="1"/>
    <xf numFmtId="0" fontId="45" fillId="0" borderId="0" xfId="0" applyFont="1"/>
    <xf numFmtId="0" fontId="39" fillId="24" borderId="0" xfId="0" applyFont="1" applyFill="1" applyAlignment="1">
      <alignment horizontal="center"/>
    </xf>
    <xf numFmtId="0" fontId="46" fillId="25" borderId="0" xfId="0" applyFont="1" applyFill="1"/>
    <xf numFmtId="0" fontId="9" fillId="26" borderId="0" xfId="0" applyFont="1" applyFill="1"/>
    <xf numFmtId="3" fontId="9" fillId="26" borderId="0" xfId="0" applyNumberFormat="1" applyFont="1" applyFill="1"/>
    <xf numFmtId="0" fontId="46" fillId="27" borderId="0" xfId="0" applyFont="1" applyFill="1"/>
    <xf numFmtId="0" fontId="9" fillId="5" borderId="0" xfId="0" applyFont="1" applyFill="1"/>
    <xf numFmtId="3" fontId="9" fillId="5" borderId="0" xfId="0" applyNumberFormat="1" applyFont="1" applyFill="1"/>
    <xf numFmtId="2" fontId="9" fillId="26" borderId="0" xfId="0" applyNumberFormat="1" applyFont="1" applyFill="1"/>
    <xf numFmtId="2" fontId="9" fillId="5" borderId="0" xfId="0" applyNumberFormat="1" applyFont="1" applyFill="1"/>
    <xf numFmtId="0" fontId="9" fillId="11" borderId="0" xfId="0" applyFont="1" applyFill="1"/>
    <xf numFmtId="0" fontId="8" fillId="0" borderId="6" xfId="0" applyFont="1" applyBorder="1"/>
    <xf numFmtId="174" fontId="8" fillId="0" borderId="6" xfId="0" applyNumberFormat="1" applyFont="1" applyBorder="1"/>
    <xf numFmtId="0" fontId="15" fillId="10" borderId="0" xfId="18" applyFont="1" applyFill="1" applyAlignment="1">
      <alignment horizontal="center" vertical="center" wrapText="1"/>
    </xf>
    <xf numFmtId="0" fontId="38" fillId="11" borderId="0" xfId="18" applyFont="1" applyFill="1" applyAlignment="1">
      <alignment horizontal="left" vertical="center" wrapText="1"/>
    </xf>
    <xf numFmtId="165" fontId="37" fillId="26" borderId="0" xfId="18" applyNumberFormat="1" applyFont="1" applyFill="1" applyAlignment="1">
      <alignment horizontal="center" vertical="center" wrapText="1"/>
    </xf>
    <xf numFmtId="3" fontId="37" fillId="26" borderId="0" xfId="18" applyNumberFormat="1" applyFont="1" applyFill="1" applyAlignment="1">
      <alignment horizontal="center" vertical="center" wrapText="1"/>
    </xf>
    <xf numFmtId="165" fontId="37" fillId="5" borderId="0" xfId="18" applyNumberFormat="1" applyFont="1" applyFill="1" applyAlignment="1">
      <alignment horizontal="center" vertical="center" wrapText="1"/>
    </xf>
    <xf numFmtId="3" fontId="37" fillId="5" borderId="0" xfId="18" applyNumberFormat="1" applyFont="1" applyFill="1" applyAlignment="1">
      <alignment horizontal="center" vertical="center" wrapText="1"/>
    </xf>
    <xf numFmtId="0" fontId="38" fillId="12" borderId="0" xfId="18" applyFont="1" applyFill="1" applyAlignment="1">
      <alignment horizontal="center" vertical="center" wrapText="1"/>
    </xf>
    <xf numFmtId="165" fontId="38" fillId="12" borderId="0" xfId="18" applyNumberFormat="1" applyFont="1" applyFill="1" applyAlignment="1">
      <alignment horizontal="center" vertical="center" wrapText="1"/>
    </xf>
    <xf numFmtId="3" fontId="38" fillId="12" borderId="0" xfId="18" applyNumberFormat="1" applyFont="1" applyFill="1" applyAlignment="1">
      <alignment horizontal="center" vertical="center" wrapText="1"/>
    </xf>
    <xf numFmtId="0" fontId="47" fillId="0" borderId="0" xfId="28"/>
    <xf numFmtId="0" fontId="48" fillId="15" borderId="11" xfId="28" applyFont="1" applyFill="1" applyBorder="1" applyAlignment="1">
      <alignment horizontal="left" vertical="center" wrapText="1"/>
    </xf>
    <xf numFmtId="0" fontId="48" fillId="15" borderId="0" xfId="28" applyFont="1" applyFill="1" applyBorder="1" applyAlignment="1">
      <alignment horizontal="left" vertical="center" wrapText="1"/>
    </xf>
    <xf numFmtId="0" fontId="48" fillId="15" borderId="12" xfId="28" applyFont="1" applyFill="1" applyBorder="1" applyAlignment="1">
      <alignment horizontal="left" vertical="center" wrapText="1"/>
    </xf>
    <xf numFmtId="0" fontId="14" fillId="0" borderId="0" xfId="28" applyFont="1"/>
    <xf numFmtId="1" fontId="14" fillId="0" borderId="0" xfId="28" applyNumberFormat="1" applyFont="1"/>
    <xf numFmtId="166" fontId="14" fillId="0" borderId="0" xfId="28" applyNumberFormat="1" applyFont="1"/>
    <xf numFmtId="2" fontId="0" fillId="0" borderId="0" xfId="29" applyNumberFormat="1" applyFont="1"/>
    <xf numFmtId="1" fontId="47" fillId="0" borderId="0" xfId="28" applyNumberFormat="1"/>
    <xf numFmtId="0" fontId="47" fillId="0" borderId="0" xfId="28" applyAlignment="1"/>
    <xf numFmtId="0" fontId="3" fillId="0" borderId="0" xfId="30"/>
    <xf numFmtId="3" fontId="3" fillId="0" borderId="0" xfId="30" applyNumberFormat="1"/>
    <xf numFmtId="0" fontId="12" fillId="0" borderId="0" xfId="0" applyFont="1"/>
    <xf numFmtId="0" fontId="29" fillId="15" borderId="0" xfId="8" applyFont="1" applyFill="1" applyBorder="1" applyAlignment="1">
      <alignment horizontal="left" vertical="center" wrapText="1"/>
    </xf>
    <xf numFmtId="175" fontId="43" fillId="21" borderId="21" xfId="8" applyNumberFormat="1" applyFont="1" applyFill="1" applyBorder="1" applyAlignment="1">
      <alignment horizontal="right"/>
    </xf>
    <xf numFmtId="0" fontId="43" fillId="0" borderId="21" xfId="8" applyFont="1" applyBorder="1" applyAlignment="1">
      <alignment horizontal="left"/>
    </xf>
    <xf numFmtId="175" fontId="43" fillId="0" borderId="21" xfId="8" applyNumberFormat="1" applyFont="1" applyBorder="1" applyAlignment="1">
      <alignment horizontal="right"/>
    </xf>
    <xf numFmtId="0" fontId="43" fillId="21" borderId="21" xfId="8" applyFont="1" applyFill="1" applyBorder="1" applyAlignment="1">
      <alignment horizontal="left"/>
    </xf>
    <xf numFmtId="0" fontId="43" fillId="2" borderId="21" xfId="8" applyFont="1" applyFill="1" applyBorder="1" applyAlignment="1">
      <alignment horizontal="left"/>
    </xf>
    <xf numFmtId="0" fontId="43" fillId="0" borderId="23" xfId="8" applyFont="1" applyFill="1" applyBorder="1" applyAlignment="1">
      <alignment horizontal="left"/>
    </xf>
    <xf numFmtId="0" fontId="43" fillId="21" borderId="21" xfId="8" applyFont="1" applyFill="1" applyBorder="1" applyAlignment="1">
      <alignment horizontal="right"/>
    </xf>
    <xf numFmtId="0" fontId="49" fillId="28" borderId="21" xfId="8" applyFont="1" applyFill="1" applyBorder="1" applyAlignment="1">
      <alignment horizontal="center" vertical="top" wrapText="1"/>
    </xf>
    <xf numFmtId="175" fontId="43" fillId="2" borderId="21" xfId="8" applyNumberFormat="1" applyFont="1" applyFill="1" applyBorder="1" applyAlignment="1">
      <alignment horizontal="right"/>
    </xf>
    <xf numFmtId="175" fontId="43" fillId="17" borderId="21" xfId="8" applyNumberFormat="1" applyFont="1" applyFill="1" applyBorder="1" applyAlignment="1">
      <alignment horizontal="right"/>
    </xf>
    <xf numFmtId="166" fontId="33" fillId="0" borderId="18" xfId="8" applyNumberFormat="1" applyFont="1" applyFill="1" applyBorder="1" applyAlignment="1">
      <alignment horizontal="center"/>
    </xf>
    <xf numFmtId="0" fontId="16" fillId="0" borderId="0" xfId="28" applyFont="1"/>
    <xf numFmtId="0" fontId="35" fillId="9" borderId="25" xfId="8" applyFont="1" applyFill="1" applyBorder="1" applyAlignment="1">
      <alignment horizontal="center" vertical="center"/>
    </xf>
    <xf numFmtId="0" fontId="34" fillId="9" borderId="24" xfId="8" applyFont="1" applyFill="1" applyBorder="1" applyAlignment="1">
      <alignment horizontal="center" vertical="center"/>
    </xf>
    <xf numFmtId="0" fontId="34" fillId="9" borderId="10" xfId="8" applyFont="1" applyFill="1" applyBorder="1" applyAlignment="1">
      <alignment horizontal="center" vertical="center"/>
    </xf>
    <xf numFmtId="0" fontId="34" fillId="9" borderId="25" xfId="8" applyFont="1" applyFill="1" applyBorder="1" applyAlignment="1">
      <alignment horizontal="center" vertical="center"/>
    </xf>
    <xf numFmtId="0" fontId="32" fillId="0" borderId="0" xfId="8" applyFont="1" applyFill="1" applyBorder="1" applyAlignment="1"/>
    <xf numFmtId="166" fontId="33" fillId="0" borderId="17" xfId="8" applyNumberFormat="1" applyFont="1" applyFill="1" applyBorder="1" applyAlignment="1">
      <alignment horizontal="center"/>
    </xf>
    <xf numFmtId="166" fontId="33" fillId="0" borderId="0" xfId="8" applyNumberFormat="1" applyFont="1" applyFill="1" applyBorder="1" applyAlignment="1">
      <alignment horizontal="center"/>
    </xf>
    <xf numFmtId="0" fontId="32" fillId="0" borderId="0" xfId="8" applyFont="1" applyFill="1" applyBorder="1" applyAlignment="1">
      <alignment horizontal="left"/>
    </xf>
    <xf numFmtId="166" fontId="32" fillId="0" borderId="17" xfId="8" applyNumberFormat="1" applyFont="1" applyFill="1" applyBorder="1" applyAlignment="1">
      <alignment horizontal="center" vertical="center"/>
    </xf>
    <xf numFmtId="166" fontId="32" fillId="0" borderId="0" xfId="8" applyNumberFormat="1" applyFont="1" applyFill="1" applyBorder="1" applyAlignment="1">
      <alignment horizontal="center" vertical="center"/>
    </xf>
    <xf numFmtId="166" fontId="32" fillId="0" borderId="18" xfId="8" applyNumberFormat="1" applyFont="1" applyFill="1" applyBorder="1" applyAlignment="1">
      <alignment horizontal="center" vertical="center"/>
    </xf>
    <xf numFmtId="0" fontId="32" fillId="2" borderId="0" xfId="8" applyFont="1" applyFill="1" applyBorder="1" applyAlignment="1"/>
    <xf numFmtId="166" fontId="33" fillId="2" borderId="17" xfId="8" applyNumberFormat="1" applyFont="1" applyFill="1" applyBorder="1" applyAlignment="1">
      <alignment horizontal="center"/>
    </xf>
    <xf numFmtId="166" fontId="33" fillId="2" borderId="0" xfId="8" applyNumberFormat="1" applyFont="1" applyFill="1" applyBorder="1" applyAlignment="1">
      <alignment horizontal="center"/>
    </xf>
    <xf numFmtId="166" fontId="33" fillId="2" borderId="18" xfId="8" applyNumberFormat="1" applyFont="1" applyFill="1" applyBorder="1" applyAlignment="1">
      <alignment horizontal="center"/>
    </xf>
    <xf numFmtId="0" fontId="16" fillId="2" borderId="0" xfId="8" applyFill="1"/>
    <xf numFmtId="166" fontId="16" fillId="0" borderId="17" xfId="8" applyNumberFormat="1" applyBorder="1"/>
    <xf numFmtId="166" fontId="16" fillId="0" borderId="0" xfId="8" applyNumberFormat="1"/>
    <xf numFmtId="166" fontId="16" fillId="0" borderId="18" xfId="8" applyNumberFormat="1" applyBorder="1"/>
    <xf numFmtId="0" fontId="32" fillId="0" borderId="1" xfId="8" applyFont="1" applyFill="1" applyBorder="1" applyAlignment="1"/>
    <xf numFmtId="166" fontId="33" fillId="0" borderId="26" xfId="8" applyNumberFormat="1" applyFont="1" applyFill="1" applyBorder="1" applyAlignment="1">
      <alignment horizontal="center"/>
    </xf>
    <xf numFmtId="166" fontId="33" fillId="0" borderId="1" xfId="8" applyNumberFormat="1" applyFont="1" applyFill="1" applyBorder="1" applyAlignment="1">
      <alignment horizontal="center"/>
    </xf>
    <xf numFmtId="166" fontId="33" fillId="0" borderId="27" xfId="8" applyNumberFormat="1" applyFont="1" applyFill="1" applyBorder="1" applyAlignment="1">
      <alignment horizontal="center"/>
    </xf>
    <xf numFmtId="0" fontId="2" fillId="0" borderId="0" xfId="0" applyFont="1" applyAlignment="1">
      <alignment vertical="center"/>
    </xf>
    <xf numFmtId="0" fontId="11" fillId="14" borderId="5" xfId="0" applyFont="1" applyFill="1" applyBorder="1" applyAlignment="1">
      <alignment horizontal="center" vertical="center" wrapText="1"/>
    </xf>
    <xf numFmtId="0" fontId="0" fillId="0" borderId="5" xfId="0" applyBorder="1" applyAlignment="1">
      <alignment horizontal="center"/>
    </xf>
    <xf numFmtId="0" fontId="0" fillId="17" borderId="5" xfId="0" applyFill="1" applyBorder="1" applyAlignment="1">
      <alignment horizontal="center" vertical="center" wrapText="1"/>
    </xf>
    <xf numFmtId="44" fontId="0" fillId="29" borderId="5" xfId="20" applyFont="1" applyFill="1" applyBorder="1"/>
    <xf numFmtId="44" fontId="2" fillId="3" borderId="5" xfId="20" applyFont="1" applyFill="1" applyBorder="1" applyAlignment="1">
      <alignment horizontal="center"/>
    </xf>
    <xf numFmtId="44" fontId="2" fillId="3" borderId="8" xfId="20" applyFont="1" applyFill="1" applyBorder="1" applyAlignment="1">
      <alignment horizontal="center"/>
    </xf>
    <xf numFmtId="44" fontId="0" fillId="29" borderId="8" xfId="20" applyFont="1" applyFill="1" applyBorder="1"/>
    <xf numFmtId="0" fontId="2" fillId="0" borderId="0" xfId="0" applyFont="1" applyFill="1" applyBorder="1" applyAlignment="1">
      <alignment horizontal="center"/>
    </xf>
    <xf numFmtId="44" fontId="11" fillId="14" borderId="8" xfId="20" applyFont="1" applyFill="1" applyBorder="1" applyAlignment="1">
      <alignment horizontal="center" vertical="center" wrapText="1"/>
    </xf>
    <xf numFmtId="44" fontId="0" fillId="0" borderId="7" xfId="20" applyFont="1" applyFill="1" applyBorder="1"/>
    <xf numFmtId="44" fontId="0" fillId="17" borderId="5" xfId="20" applyFont="1" applyFill="1" applyBorder="1" applyAlignment="1">
      <alignment horizontal="center" vertical="center" wrapText="1"/>
    </xf>
    <xf numFmtId="0" fontId="9" fillId="0" borderId="0" xfId="0" applyFont="1" applyAlignment="1">
      <alignment horizontal="left" vertical="top"/>
    </xf>
    <xf numFmtId="0" fontId="26" fillId="0" borderId="0" xfId="18" applyAlignment="1"/>
    <xf numFmtId="0" fontId="53" fillId="0" borderId="0" xfId="0" applyFont="1"/>
    <xf numFmtId="0" fontId="52" fillId="0" borderId="0" xfId="0" applyFont="1" applyAlignment="1">
      <alignment horizontal="center"/>
    </xf>
    <xf numFmtId="0" fontId="0" fillId="30" borderId="0" xfId="0" applyFill="1"/>
    <xf numFmtId="0" fontId="10" fillId="30" borderId="0" xfId="4" applyFill="1" applyAlignment="1">
      <alignment horizontal="center"/>
    </xf>
    <xf numFmtId="0" fontId="18" fillId="11" borderId="0" xfId="0" applyFont="1" applyFill="1" applyBorder="1" applyAlignment="1">
      <alignment horizontal="center" vertical="center" wrapText="1"/>
    </xf>
    <xf numFmtId="49" fontId="18" fillId="11" borderId="0" xfId="0" applyNumberFormat="1" applyFont="1" applyFill="1" applyBorder="1" applyAlignment="1">
      <alignment horizontal="center" vertical="center"/>
    </xf>
    <xf numFmtId="49" fontId="18" fillId="11" borderId="0" xfId="0" applyNumberFormat="1" applyFont="1" applyFill="1" applyBorder="1" applyAlignment="1">
      <alignment horizontal="center" vertical="center" wrapText="1"/>
    </xf>
    <xf numFmtId="0" fontId="18" fillId="11" borderId="0" xfId="0" applyFont="1" applyFill="1" applyBorder="1" applyAlignment="1">
      <alignment horizontal="center" wrapText="1"/>
    </xf>
    <xf numFmtId="0" fontId="9" fillId="0" borderId="0" xfId="0" applyFont="1" applyAlignment="1">
      <alignment horizontal="left" wrapText="1"/>
    </xf>
    <xf numFmtId="0" fontId="29" fillId="15" borderId="20" xfId="8" applyFont="1" applyFill="1" applyBorder="1" applyAlignment="1">
      <alignment horizontal="center" vertical="center" wrapText="1"/>
    </xf>
    <xf numFmtId="0" fontId="29" fillId="15" borderId="12" xfId="8" applyFont="1" applyFill="1" applyBorder="1" applyAlignment="1">
      <alignment horizontal="center" vertical="center" wrapText="1"/>
    </xf>
    <xf numFmtId="0" fontId="29" fillId="15" borderId="22" xfId="8" applyFont="1" applyFill="1" applyBorder="1" applyAlignment="1">
      <alignment horizontal="center" vertical="center" wrapText="1"/>
    </xf>
    <xf numFmtId="0" fontId="35" fillId="9" borderId="24" xfId="8" applyFont="1" applyFill="1" applyBorder="1" applyAlignment="1">
      <alignment horizontal="center" vertical="center"/>
    </xf>
    <xf numFmtId="0" fontId="35" fillId="9" borderId="10" xfId="8" applyFont="1" applyFill="1" applyBorder="1" applyAlignment="1">
      <alignment horizontal="center" vertical="center"/>
    </xf>
    <xf numFmtId="0" fontId="35" fillId="9" borderId="25" xfId="8" applyFont="1" applyFill="1" applyBorder="1" applyAlignment="1">
      <alignment horizontal="center" vertical="center"/>
    </xf>
    <xf numFmtId="0" fontId="2" fillId="0" borderId="1" xfId="0" applyFont="1" applyBorder="1" applyAlignment="1">
      <alignment horizontal="center"/>
    </xf>
    <xf numFmtId="0" fontId="2" fillId="0" borderId="0" xfId="0" applyFont="1" applyAlignment="1">
      <alignment horizontal="center" vertical="center"/>
    </xf>
    <xf numFmtId="2"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wrapText="1"/>
    </xf>
    <xf numFmtId="37" fontId="17" fillId="20" borderId="14" xfId="7" applyNumberFormat="1" applyFont="1" applyFill="1" applyBorder="1" applyAlignment="1">
      <alignment horizontal="center" vertical="center"/>
    </xf>
    <xf numFmtId="37" fontId="17" fillId="20" borderId="16" xfId="7" applyNumberFormat="1" applyFont="1" applyFill="1" applyBorder="1" applyAlignment="1">
      <alignment horizontal="center" vertical="center"/>
    </xf>
    <xf numFmtId="0" fontId="32" fillId="22" borderId="14" xfId="8" applyFont="1" applyFill="1" applyBorder="1" applyAlignment="1" applyProtection="1">
      <alignment horizontal="left" vertical="center" wrapText="1"/>
    </xf>
    <xf numFmtId="0" fontId="32" fillId="22" borderId="15" xfId="8" applyFont="1" applyFill="1" applyBorder="1" applyAlignment="1" applyProtection="1">
      <alignment horizontal="left" vertical="center" wrapText="1"/>
    </xf>
    <xf numFmtId="0" fontId="10" fillId="30" borderId="0" xfId="4" applyNumberFormat="1" applyFill="1" applyBorder="1" applyAlignment="1">
      <alignment horizontal="center" vertical="center"/>
    </xf>
    <xf numFmtId="0" fontId="46" fillId="11" borderId="0" xfId="0" applyFont="1" applyFill="1" applyAlignment="1">
      <alignment horizontal="center" vertical="center"/>
    </xf>
    <xf numFmtId="0" fontId="25" fillId="0" borderId="0" xfId="0" applyFont="1" applyAlignment="1">
      <alignment horizontal="left" wrapText="1"/>
    </xf>
    <xf numFmtId="0" fontId="25" fillId="0" borderId="8"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4" fillId="0" borderId="8"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5" xfId="0" applyFont="1" applyFill="1" applyBorder="1" applyAlignment="1">
      <alignment horizontal="center" vertical="center"/>
    </xf>
    <xf numFmtId="0" fontId="25" fillId="0" borderId="5" xfId="0" applyFont="1" applyFill="1" applyBorder="1" applyAlignment="1">
      <alignment horizontal="center" vertical="center" wrapText="1"/>
    </xf>
  </cellXfs>
  <cellStyles count="31">
    <cellStyle name="Hipervínculo" xfId="4" builtinId="8"/>
    <cellStyle name="Millares" xfId="23" builtinId="3"/>
    <cellStyle name="Millares 2" xfId="11"/>
    <cellStyle name="Millares 3" xfId="19"/>
    <cellStyle name="Millares 3 2" xfId="25"/>
    <cellStyle name="Moneda" xfId="20" builtinId="4"/>
    <cellStyle name="Moneda 2" xfId="21"/>
    <cellStyle name="Normal" xfId="0" builtinId="0"/>
    <cellStyle name="Normal 10" xfId="26"/>
    <cellStyle name="Normal 11" xfId="28"/>
    <cellStyle name="Normal 2" xfId="2"/>
    <cellStyle name="Normal 2 2" xfId="7"/>
    <cellStyle name="Normal 2 2 2" xfId="15"/>
    <cellStyle name="Normal 2 3" xfId="6"/>
    <cellStyle name="Normal 2 4" xfId="24"/>
    <cellStyle name="Normal 3" xfId="8"/>
    <cellStyle name="Normal 3 2" xfId="30"/>
    <cellStyle name="Normal 4" xfId="3"/>
    <cellStyle name="Normal 5" xfId="5"/>
    <cellStyle name="Normal 6" xfId="10"/>
    <cellStyle name="Normal 6 2" xfId="17"/>
    <cellStyle name="Normal 7" xfId="13"/>
    <cellStyle name="Normal 7 2" xfId="22"/>
    <cellStyle name="Normal 8" xfId="16"/>
    <cellStyle name="Normal 9" xfId="18"/>
    <cellStyle name="Porcentaje" xfId="1" builtinId="5"/>
    <cellStyle name="Porcentaje 2" xfId="12"/>
    <cellStyle name="Porcentaje 3" xfId="9"/>
    <cellStyle name="Porcentaje 4" xfId="14"/>
    <cellStyle name="Porcentaje 5" xfId="27"/>
    <cellStyle name="Porcentaje 6" xfId="29"/>
  </cellStyles>
  <dxfs count="0"/>
  <tableStyles count="0" defaultTableStyle="TableStyleMedium2" defaultPivotStyle="PivotStyleLight16"/>
  <colors>
    <mruColors>
      <color rgb="FF7C878E"/>
      <color rgb="FFFFC000"/>
      <color rgb="FF333D3F"/>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0.xml"/><Relationship Id="rId1" Type="http://schemas.microsoft.com/office/2011/relationships/chartStyle" Target="style1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7.xml"/><Relationship Id="rId1" Type="http://schemas.microsoft.com/office/2011/relationships/chartStyle" Target="style1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18.xml"/><Relationship Id="rId1" Type="http://schemas.microsoft.com/office/2011/relationships/chartStyle" Target="style1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19.xml"/><Relationship Id="rId1" Type="http://schemas.microsoft.com/office/2011/relationships/chartStyle" Target="style19.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0.xml"/><Relationship Id="rId1" Type="http://schemas.microsoft.com/office/2011/relationships/chartStyle" Target="style2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1.xml"/><Relationship Id="rId1" Type="http://schemas.microsoft.com/office/2011/relationships/chartStyle" Target="style2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2.xml"/><Relationship Id="rId1" Type="http://schemas.microsoft.com/office/2011/relationships/chartStyle" Target="style2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3.xml"/><Relationship Id="rId1" Type="http://schemas.microsoft.com/office/2011/relationships/chartStyle" Target="style2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4.xml"/><Relationship Id="rId1" Type="http://schemas.microsoft.com/office/2011/relationships/chartStyle" Target="style2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5.xml"/><Relationship Id="rId1" Type="http://schemas.microsoft.com/office/2011/relationships/chartStyle" Target="style25.xml"/></Relationships>
</file>

<file path=xl/charts/_rels/chart4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28.xml"/><Relationship Id="rId1" Type="http://schemas.microsoft.com/office/2011/relationships/chartStyle" Target="style28.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29.xml"/><Relationship Id="rId1" Type="http://schemas.microsoft.com/office/2011/relationships/chartStyle" Target="style29.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30.xml"/><Relationship Id="rId1" Type="http://schemas.microsoft.com/office/2011/relationships/chartStyle" Target="style30.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31.xml"/><Relationship Id="rId1" Type="http://schemas.microsoft.com/office/2011/relationships/chartStyle" Target="style31.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32.xml"/><Relationship Id="rId1" Type="http://schemas.microsoft.com/office/2011/relationships/chartStyle" Target="style32.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33.xml"/><Relationship Id="rId1" Type="http://schemas.microsoft.com/office/2011/relationships/chartStyle" Target="style33.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34.xml"/><Relationship Id="rId1" Type="http://schemas.microsoft.com/office/2011/relationships/chartStyle" Target="style34.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35.xml"/><Relationship Id="rId1" Type="http://schemas.microsoft.com/office/2011/relationships/chartStyle" Target="style35.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36.xml"/><Relationship Id="rId1" Type="http://schemas.microsoft.com/office/2011/relationships/chartStyle" Target="style36.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37.xml"/><Relationship Id="rId1" Type="http://schemas.microsoft.com/office/2011/relationships/chartStyle" Target="style37.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38.xml"/><Relationship Id="rId1" Type="http://schemas.microsoft.com/office/2011/relationships/chartStyle" Target="style38.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39.xml"/><Relationship Id="rId1" Type="http://schemas.microsoft.com/office/2011/relationships/chartStyle" Target="style39.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40.xml"/><Relationship Id="rId1" Type="http://schemas.microsoft.com/office/2011/relationships/chartStyle" Target="style40.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41.xml"/><Relationship Id="rId1" Type="http://schemas.microsoft.com/office/2011/relationships/chartStyle" Target="style41.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42.xml"/><Relationship Id="rId1" Type="http://schemas.microsoft.com/office/2011/relationships/chartStyle" Target="style42.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43.xml"/><Relationship Id="rId1" Type="http://schemas.microsoft.com/office/2011/relationships/chartStyle" Target="style43.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44.xml"/><Relationship Id="rId1" Type="http://schemas.microsoft.com/office/2011/relationships/chartStyle" Target="style44.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45.xml"/><Relationship Id="rId1" Type="http://schemas.microsoft.com/office/2011/relationships/chartStyle" Target="style45.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6.xml"/><Relationship Id="rId1" Type="http://schemas.microsoft.com/office/2011/relationships/chartStyle" Target="style46.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7.xml"/><Relationship Id="rId1" Type="http://schemas.microsoft.com/office/2011/relationships/chartStyle" Target="style47.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8.xml"/><Relationship Id="rId1" Type="http://schemas.microsoft.com/office/2011/relationships/chartStyle" Target="style48.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49.xml"/><Relationship Id="rId1" Type="http://schemas.microsoft.com/office/2011/relationships/chartStyle" Target="style49.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50.xml"/><Relationship Id="rId1" Type="http://schemas.microsoft.com/office/2011/relationships/chartStyle" Target="style50.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51.xml"/><Relationship Id="rId1" Type="http://schemas.microsoft.com/office/2011/relationships/chartStyle" Target="style51.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'F1'!$F$7</c:f>
              <c:strCache>
                <c:ptCount val="1"/>
                <c:pt idx="0">
                  <c:v>Variación anual</c:v>
                </c:pt>
              </c:strCache>
            </c:strRef>
          </c:tx>
          <c:spPr>
            <a:solidFill>
              <a:srgbClr val="7C878E"/>
            </a:solidFill>
            <a:ln>
              <a:noFill/>
            </a:ln>
            <a:effectLst/>
          </c:spPr>
          <c:invertIfNegative val="0"/>
          <c:cat>
            <c:multiLvlStrRef>
              <c:f>'F1'!$A$12:$B$53</c:f>
              <c:multiLvlStrCache>
                <c:ptCount val="4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lvl>
                <c:lvl>
                  <c:pt idx="0">
                    <c:v>2009</c:v>
                  </c:pt>
                  <c:pt idx="4">
                    <c:v>2010</c:v>
                  </c:pt>
                  <c:pt idx="8">
                    <c:v>2011</c:v>
                  </c:pt>
                  <c:pt idx="12">
                    <c:v>2012</c:v>
                  </c:pt>
                  <c:pt idx="16">
                    <c:v>2013</c:v>
                  </c:pt>
                  <c:pt idx="20">
                    <c:v>2014</c:v>
                  </c:pt>
                  <c:pt idx="24">
                    <c:v>2015</c:v>
                  </c:pt>
                  <c:pt idx="28">
                    <c:v>2016</c:v>
                  </c:pt>
                  <c:pt idx="32">
                    <c:v>2017</c:v>
                  </c:pt>
                  <c:pt idx="36">
                    <c:v>2018</c:v>
                  </c:pt>
                  <c:pt idx="40">
                    <c:v>2019</c:v>
                  </c:pt>
                </c:lvl>
              </c:multiLvlStrCache>
            </c:multiLvlStrRef>
          </c:cat>
          <c:val>
            <c:numRef>
              <c:f>'F1'!$F$12:$F$52</c:f>
              <c:numCache>
                <c:formatCode>0.0%</c:formatCode>
                <c:ptCount val="41"/>
                <c:pt idx="0">
                  <c:v>-5.4766456194778934E-2</c:v>
                </c:pt>
                <c:pt idx="1">
                  <c:v>-7.7692994827123996E-2</c:v>
                </c:pt>
                <c:pt idx="2">
                  <c:v>-5.0409786322676231E-2</c:v>
                </c:pt>
                <c:pt idx="3">
                  <c:v>-1.8347121942989486E-2</c:v>
                </c:pt>
                <c:pt idx="4">
                  <c:v>4.5508150806631731E-2</c:v>
                </c:pt>
                <c:pt idx="5">
                  <c:v>7.2739472213600553E-2</c:v>
                </c:pt>
                <c:pt idx="6">
                  <c:v>4.8470773931111211E-2</c:v>
                </c:pt>
                <c:pt idx="7">
                  <c:v>3.916504130327314E-2</c:v>
                </c:pt>
                <c:pt idx="8">
                  <c:v>3.6389373930455271E-2</c:v>
                </c:pt>
                <c:pt idx="9">
                  <c:v>3.0296206163776596E-2</c:v>
                </c:pt>
                <c:pt idx="10">
                  <c:v>4.0645695977748142E-2</c:v>
                </c:pt>
                <c:pt idx="11">
                  <c:v>3.9401823058102581E-2</c:v>
                </c:pt>
                <c:pt idx="12">
                  <c:v>3.6802032356750169E-2</c:v>
                </c:pt>
                <c:pt idx="13">
                  <c:v>4.1480691032277361E-2</c:v>
                </c:pt>
                <c:pt idx="14">
                  <c:v>2.8196524587973615E-2</c:v>
                </c:pt>
                <c:pt idx="15">
                  <c:v>2.9524956682684955E-2</c:v>
                </c:pt>
                <c:pt idx="16">
                  <c:v>2.7232951203494782E-2</c:v>
                </c:pt>
                <c:pt idx="17">
                  <c:v>1.1372509689486332E-2</c:v>
                </c:pt>
                <c:pt idx="18">
                  <c:v>1.4619536994646021E-2</c:v>
                </c:pt>
                <c:pt idx="19">
                  <c:v>1.1660939039692009E-2</c:v>
                </c:pt>
                <c:pt idx="20">
                  <c:v>1.4800390006496356E-2</c:v>
                </c:pt>
                <c:pt idx="21">
                  <c:v>3.4573098703480687E-2</c:v>
                </c:pt>
                <c:pt idx="22">
                  <c:v>2.8603675762283176E-2</c:v>
                </c:pt>
                <c:pt idx="23">
                  <c:v>3.4426364702780488E-2</c:v>
                </c:pt>
                <c:pt idx="24">
                  <c:v>3.3492015075330173E-2</c:v>
                </c:pt>
                <c:pt idx="25">
                  <c:v>3.1094249939234597E-2</c:v>
                </c:pt>
                <c:pt idx="26">
                  <c:v>3.9835876461632447E-2</c:v>
                </c:pt>
                <c:pt idx="27">
                  <c:v>2.7761367702805462E-2</c:v>
                </c:pt>
                <c:pt idx="28">
                  <c:v>2.8578017749654405E-2</c:v>
                </c:pt>
                <c:pt idx="29">
                  <c:v>2.257233733184294E-2</c:v>
                </c:pt>
                <c:pt idx="30">
                  <c:v>2.1517944953411527E-2</c:v>
                </c:pt>
                <c:pt idx="31">
                  <c:v>3.2814368836201702E-2</c:v>
                </c:pt>
                <c:pt idx="32">
                  <c:v>3.2732783664866982E-2</c:v>
                </c:pt>
                <c:pt idx="33">
                  <c:v>3.1193114189797422E-2</c:v>
                </c:pt>
                <c:pt idx="34">
                  <c:v>1.6508604739865929E-2</c:v>
                </c:pt>
                <c:pt idx="35">
                  <c:v>1.5195310241505888E-2</c:v>
                </c:pt>
                <c:pt idx="36">
                  <c:v>2.2210291211006261E-2</c:v>
                </c:pt>
                <c:pt idx="37">
                  <c:v>1.5301089919443234E-2</c:v>
                </c:pt>
                <c:pt idx="38">
                  <c:v>2.5423925982688278E-2</c:v>
                </c:pt>
                <c:pt idx="39">
                  <c:v>1.6464047283890615E-2</c:v>
                </c:pt>
                <c:pt idx="40">
                  <c:v>1.4184383545847723E-3</c:v>
                </c:pt>
              </c:numCache>
            </c:numRef>
          </c:val>
          <c:extLst>
            <c:ext xmlns:c16="http://schemas.microsoft.com/office/drawing/2014/chart" uri="{C3380CC4-5D6E-409C-BE32-E72D297353CC}">
              <c16:uniqueId val="{00000000-7735-44E0-8E24-2804A81A2CD8}"/>
            </c:ext>
          </c:extLst>
        </c:ser>
        <c:ser>
          <c:idx val="2"/>
          <c:order val="2"/>
          <c:tx>
            <c:strRef>
              <c:f>'F1'!$G$7</c:f>
              <c:strCache>
                <c:ptCount val="1"/>
                <c:pt idx="0">
                  <c:v>Estimación oportuna var. anual</c:v>
                </c:pt>
              </c:strCache>
            </c:strRef>
          </c:tx>
          <c:spPr>
            <a:solidFill>
              <a:schemeClr val="accent3"/>
            </a:solidFill>
            <a:ln>
              <a:noFill/>
            </a:ln>
            <a:effectLst/>
          </c:spPr>
          <c:invertIfNegative val="0"/>
          <c:dPt>
            <c:idx val="41"/>
            <c:invertIfNegative val="0"/>
            <c:bubble3D val="0"/>
            <c:spPr>
              <a:solidFill>
                <a:srgbClr val="393D3F"/>
              </a:solidFill>
              <a:ln>
                <a:noFill/>
              </a:ln>
              <a:effectLst/>
            </c:spPr>
            <c:extLst>
              <c:ext xmlns:c16="http://schemas.microsoft.com/office/drawing/2014/chart" uri="{C3380CC4-5D6E-409C-BE32-E72D297353CC}">
                <c16:uniqueId val="{00000002-7735-44E0-8E24-2804A81A2CD8}"/>
              </c:ext>
            </c:extLst>
          </c:dPt>
          <c:dLbls>
            <c:dLbl>
              <c:idx val="40"/>
              <c:layout>
                <c:manualLayout>
                  <c:x val="0"/>
                  <c:y val="-2.2116898131159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35-44E0-8E24-2804A81A2CD8}"/>
                </c:ext>
              </c:extLst>
            </c:dLbl>
            <c:dLbl>
              <c:idx val="41"/>
              <c:layout>
                <c:manualLayout>
                  <c:x val="-4.3799521501884636E-3"/>
                  <c:y val="-2.8436011882919318E-2"/>
                </c:manualLayout>
              </c:layout>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35-44E0-8E24-2804A81A2CD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'F1'!$A$12:$B$53</c:f>
              <c:multiLvlStrCache>
                <c:ptCount val="4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lvl>
                <c:lvl>
                  <c:pt idx="0">
                    <c:v>2009</c:v>
                  </c:pt>
                  <c:pt idx="4">
                    <c:v>2010</c:v>
                  </c:pt>
                  <c:pt idx="8">
                    <c:v>2011</c:v>
                  </c:pt>
                  <c:pt idx="12">
                    <c:v>2012</c:v>
                  </c:pt>
                  <c:pt idx="16">
                    <c:v>2013</c:v>
                  </c:pt>
                  <c:pt idx="20">
                    <c:v>2014</c:v>
                  </c:pt>
                  <c:pt idx="24">
                    <c:v>2015</c:v>
                  </c:pt>
                  <c:pt idx="28">
                    <c:v>2016</c:v>
                  </c:pt>
                  <c:pt idx="32">
                    <c:v>2017</c:v>
                  </c:pt>
                  <c:pt idx="36">
                    <c:v>2018</c:v>
                  </c:pt>
                  <c:pt idx="40">
                    <c:v>2019</c:v>
                  </c:pt>
                </c:lvl>
              </c:multiLvlStrCache>
            </c:multiLvlStrRef>
          </c:cat>
          <c:val>
            <c:numRef>
              <c:f>'F1'!$G$12:$G$53</c:f>
              <c:numCache>
                <c:formatCode>General</c:formatCode>
                <c:ptCount val="42"/>
                <c:pt idx="41" formatCode="0.0%">
                  <c:v>4.0000000000000001E-3</c:v>
                </c:pt>
              </c:numCache>
            </c:numRef>
          </c:val>
          <c:extLst>
            <c:ext xmlns:c16="http://schemas.microsoft.com/office/drawing/2014/chart" uri="{C3380CC4-5D6E-409C-BE32-E72D297353CC}">
              <c16:uniqueId val="{00000004-7735-44E0-8E24-2804A81A2CD8}"/>
            </c:ext>
          </c:extLst>
        </c:ser>
        <c:dLbls>
          <c:showLegendKey val="0"/>
          <c:showVal val="0"/>
          <c:showCatName val="0"/>
          <c:showSerName val="0"/>
          <c:showPercent val="0"/>
          <c:showBubbleSize val="0"/>
        </c:dLbls>
        <c:gapWidth val="219"/>
        <c:axId val="144850432"/>
        <c:axId val="144363456"/>
      </c:barChart>
      <c:lineChart>
        <c:grouping val="standard"/>
        <c:varyColors val="0"/>
        <c:ser>
          <c:idx val="1"/>
          <c:order val="1"/>
          <c:tx>
            <c:strRef>
              <c:f>'F1'!$E$7</c:f>
              <c:strCache>
                <c:ptCount val="1"/>
                <c:pt idx="0">
                  <c:v>Var trim anterior</c:v>
                </c:pt>
              </c:strCache>
            </c:strRef>
          </c:tx>
          <c:spPr>
            <a:ln w="15875" cap="rnd">
              <a:solidFill>
                <a:srgbClr val="FAD496"/>
              </a:solidFill>
              <a:round/>
            </a:ln>
            <a:effectLst/>
          </c:spPr>
          <c:marker>
            <c:symbol val="circle"/>
            <c:size val="5"/>
            <c:spPr>
              <a:solidFill>
                <a:srgbClr val="FAD496"/>
              </a:solidFill>
              <a:ln w="9525">
                <a:solidFill>
                  <a:srgbClr val="FAD496"/>
                </a:solidFill>
              </a:ln>
              <a:effectLst/>
            </c:spPr>
          </c:marker>
          <c:dPt>
            <c:idx val="40"/>
            <c:marker>
              <c:spPr>
                <a:solidFill>
                  <a:srgbClr val="FAD496"/>
                </a:solidFill>
                <a:ln w="3175">
                  <a:solidFill>
                    <a:srgbClr val="FAD496"/>
                  </a:solidFill>
                </a:ln>
                <a:effectLst/>
              </c:spPr>
            </c:marker>
            <c:bubble3D val="0"/>
            <c:extLst>
              <c:ext xmlns:c16="http://schemas.microsoft.com/office/drawing/2014/chart" uri="{C3380CC4-5D6E-409C-BE32-E72D297353CC}">
                <c16:uniqueId val="{00000005-7735-44E0-8E24-2804A81A2CD8}"/>
              </c:ext>
            </c:extLst>
          </c:dPt>
          <c:val>
            <c:numRef>
              <c:f>'F1'!$E$12:$E$52</c:f>
              <c:numCache>
                <c:formatCode>0.0%</c:formatCode>
                <c:ptCount val="41"/>
                <c:pt idx="0">
                  <c:v>-5.089614604776771E-2</c:v>
                </c:pt>
                <c:pt idx="1">
                  <c:v>-1.5320722781653417E-2</c:v>
                </c:pt>
                <c:pt idx="2">
                  <c:v>3.2497479388505335E-2</c:v>
                </c:pt>
                <c:pt idx="3">
                  <c:v>1.7326620799436476E-2</c:v>
                </c:pt>
                <c:pt idx="4">
                  <c:v>1.0841854030011921E-2</c:v>
                </c:pt>
                <c:pt idx="5">
                  <c:v>1.0326248846474817E-2</c:v>
                </c:pt>
                <c:pt idx="6">
                  <c:v>9.1391799563007581E-3</c:v>
                </c:pt>
                <c:pt idx="7">
                  <c:v>8.2973090019826667E-3</c:v>
                </c:pt>
                <c:pt idx="8">
                  <c:v>8.141839458899236E-3</c:v>
                </c:pt>
                <c:pt idx="9">
                  <c:v>4.386312092826028E-3</c:v>
                </c:pt>
                <c:pt idx="10">
                  <c:v>1.9276144065607737E-2</c:v>
                </c:pt>
                <c:pt idx="11">
                  <c:v>7.0921017710618983E-3</c:v>
                </c:pt>
                <c:pt idx="12">
                  <c:v>5.6202373972844555E-3</c:v>
                </c:pt>
                <c:pt idx="13">
                  <c:v>8.9186920322943397E-3</c:v>
                </c:pt>
                <c:pt idx="14">
                  <c:v>6.2751983283850787E-3</c:v>
                </c:pt>
                <c:pt idx="15">
                  <c:v>8.3932669066464349E-3</c:v>
                </c:pt>
                <c:pt idx="16">
                  <c:v>3.381450392522467E-3</c:v>
                </c:pt>
                <c:pt idx="17">
                  <c:v>-6.6589779486192491E-3</c:v>
                </c:pt>
                <c:pt idx="18">
                  <c:v>9.5058606354714303E-3</c:v>
                </c:pt>
                <c:pt idx="19">
                  <c:v>5.452824555125968E-3</c:v>
                </c:pt>
                <c:pt idx="20">
                  <c:v>6.4952079203146607E-3</c:v>
                </c:pt>
                <c:pt idx="21">
                  <c:v>1.2695609277801667E-2</c:v>
                </c:pt>
                <c:pt idx="22">
                  <c:v>3.6810741111525935E-3</c:v>
                </c:pt>
                <c:pt idx="23">
                  <c:v>1.114446184914053E-2</c:v>
                </c:pt>
                <c:pt idx="24">
                  <c:v>5.5860872185997668E-3</c:v>
                </c:pt>
                <c:pt idx="25">
                  <c:v>1.0346093084174779E-2</c:v>
                </c:pt>
                <c:pt idx="26">
                  <c:v>1.2190291477068405E-2</c:v>
                </c:pt>
                <c:pt idx="27">
                  <c:v>-5.9688400880575365E-4</c:v>
                </c:pt>
                <c:pt idx="28">
                  <c:v>6.3851169846953493E-3</c:v>
                </c:pt>
                <c:pt idx="29">
                  <c:v>4.4468655664380297E-3</c:v>
                </c:pt>
                <c:pt idx="30">
                  <c:v>1.1146604209290034E-2</c:v>
                </c:pt>
                <c:pt idx="31">
                  <c:v>1.0454983737416379E-2</c:v>
                </c:pt>
                <c:pt idx="32">
                  <c:v>6.3056195409383342E-3</c:v>
                </c:pt>
                <c:pt idx="33">
                  <c:v>2.9493666947999486E-3</c:v>
                </c:pt>
                <c:pt idx="34">
                  <c:v>-3.2524367273278898E-3</c:v>
                </c:pt>
                <c:pt idx="35">
                  <c:v>9.1495103112249065E-3</c:v>
                </c:pt>
                <c:pt idx="36">
                  <c:v>1.3259172910783601E-2</c:v>
                </c:pt>
                <c:pt idx="37">
                  <c:v>-3.8296484641364703E-3</c:v>
                </c:pt>
                <c:pt idx="38">
                  <c:v>6.685415481861412E-3</c:v>
                </c:pt>
                <c:pt idx="39">
                  <c:v>3.3183308307305204E-4</c:v>
                </c:pt>
                <c:pt idx="40">
                  <c:v>-1.7389977578043947E-3</c:v>
                </c:pt>
              </c:numCache>
            </c:numRef>
          </c:val>
          <c:smooth val="0"/>
          <c:extLst>
            <c:ext xmlns:c16="http://schemas.microsoft.com/office/drawing/2014/chart" uri="{C3380CC4-5D6E-409C-BE32-E72D297353CC}">
              <c16:uniqueId val="{00000006-7735-44E0-8E24-2804A81A2CD8}"/>
            </c:ext>
          </c:extLst>
        </c:ser>
        <c:ser>
          <c:idx val="3"/>
          <c:order val="3"/>
          <c:tx>
            <c:strRef>
              <c:f>'F1'!$H$7</c:f>
              <c:strCache>
                <c:ptCount val="1"/>
                <c:pt idx="0">
                  <c:v>Estimación oportuna var. trim. anterior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41"/>
              <c:layout>
                <c:manualLayout>
                  <c:x val="-8.7332232717983911E-3"/>
                  <c:y val="-3.7914682510559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35-44E0-8E24-2804A81A2CD8}"/>
                </c:ext>
              </c:extLst>
            </c:dLbl>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'F1'!$H$12:$H$53</c:f>
              <c:numCache>
                <c:formatCode>General</c:formatCode>
                <c:ptCount val="42"/>
                <c:pt idx="40" formatCode="0.0%">
                  <c:v>-1.7389977578043947E-3</c:v>
                </c:pt>
                <c:pt idx="41" formatCode="0.0%">
                  <c:v>1E-3</c:v>
                </c:pt>
              </c:numCache>
            </c:numRef>
          </c:val>
          <c:smooth val="0"/>
          <c:extLst>
            <c:ext xmlns:c16="http://schemas.microsoft.com/office/drawing/2014/chart" uri="{C3380CC4-5D6E-409C-BE32-E72D297353CC}">
              <c16:uniqueId val="{00000008-7735-44E0-8E24-2804A81A2CD8}"/>
            </c:ext>
          </c:extLst>
        </c:ser>
        <c:dLbls>
          <c:showLegendKey val="0"/>
          <c:showVal val="0"/>
          <c:showCatName val="0"/>
          <c:showSerName val="0"/>
          <c:showPercent val="0"/>
          <c:showBubbleSize val="0"/>
        </c:dLbls>
        <c:marker val="1"/>
        <c:smooth val="0"/>
        <c:axId val="144850432"/>
        <c:axId val="144363456"/>
      </c:lineChart>
      <c:catAx>
        <c:axId val="1448504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4363456"/>
        <c:crosses val="autoZero"/>
        <c:auto val="1"/>
        <c:lblAlgn val="ctr"/>
        <c:lblOffset val="100"/>
        <c:noMultiLvlLbl val="0"/>
      </c:catAx>
      <c:valAx>
        <c:axId val="144363456"/>
        <c:scaling>
          <c:orientation val="minMax"/>
          <c:max val="8.0000000000000016E-2"/>
          <c:min val="-8.0000000000000016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485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Pt>
            <c:idx val="0"/>
            <c:invertIfNegative val="0"/>
            <c:bubble3D val="0"/>
            <c:spPr>
              <a:solidFill>
                <a:schemeClr val="tx1">
                  <a:lumMod val="85000"/>
                  <a:lumOff val="15000"/>
                </a:schemeClr>
              </a:solidFill>
            </c:spPr>
            <c:extLst>
              <c:ext xmlns:c16="http://schemas.microsoft.com/office/drawing/2014/chart" uri="{C3380CC4-5D6E-409C-BE32-E72D297353CC}">
                <c16:uniqueId val="{00000001-E53A-4E84-A68A-34688B545565}"/>
              </c:ext>
            </c:extLst>
          </c:dPt>
          <c:dPt>
            <c:idx val="1"/>
            <c:invertIfNegative val="0"/>
            <c:bubble3D val="0"/>
            <c:spPr>
              <a:solidFill>
                <a:srgbClr val="BDCFD6"/>
              </a:solidFill>
            </c:spPr>
            <c:extLst>
              <c:ext xmlns:c16="http://schemas.microsoft.com/office/drawing/2014/chart" uri="{C3380CC4-5D6E-409C-BE32-E72D297353CC}">
                <c16:uniqueId val="{00000003-E53A-4E84-A68A-34688B545565}"/>
              </c:ext>
            </c:extLst>
          </c:dPt>
          <c:dPt>
            <c:idx val="2"/>
            <c:invertIfNegative val="0"/>
            <c:bubble3D val="0"/>
            <c:spPr>
              <a:solidFill>
                <a:srgbClr val="7C878E"/>
              </a:solidFill>
            </c:spPr>
            <c:extLst>
              <c:ext xmlns:c16="http://schemas.microsoft.com/office/drawing/2014/chart" uri="{C3380CC4-5D6E-409C-BE32-E72D297353CC}">
                <c16:uniqueId val="{00000005-E53A-4E84-A68A-34688B545565}"/>
              </c:ext>
            </c:extLst>
          </c:dPt>
          <c:dPt>
            <c:idx val="3"/>
            <c:invertIfNegative val="0"/>
            <c:bubble3D val="0"/>
            <c:spPr>
              <a:solidFill>
                <a:srgbClr val="FFC000"/>
              </a:solidFill>
            </c:spPr>
            <c:extLst>
              <c:ext xmlns:c16="http://schemas.microsoft.com/office/drawing/2014/chart" uri="{C3380CC4-5D6E-409C-BE32-E72D297353CC}">
                <c16:uniqueId val="{00000007-E53A-4E84-A68A-34688B545565}"/>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'F10'!$A$13:$A$16</c:f>
              <c:strCache>
                <c:ptCount val="4"/>
                <c:pt idx="0">
                  <c:v>Actividades tercearias</c:v>
                </c:pt>
                <c:pt idx="1">
                  <c:v>Actividades secundarias</c:v>
                </c:pt>
                <c:pt idx="2">
                  <c:v>Actividades primarias</c:v>
                </c:pt>
                <c:pt idx="3">
                  <c:v>Total</c:v>
                </c:pt>
              </c:strCache>
            </c:strRef>
          </c:cat>
          <c:val>
            <c:numRef>
              <c:f>'F10'!$B$13:$B$16</c:f>
              <c:numCache>
                <c:formatCode>General</c:formatCode>
                <c:ptCount val="4"/>
                <c:pt idx="0">
                  <c:v>1.99</c:v>
                </c:pt>
                <c:pt idx="1">
                  <c:v>1.4</c:v>
                </c:pt>
                <c:pt idx="2">
                  <c:v>-2.02</c:v>
                </c:pt>
                <c:pt idx="3">
                  <c:v>1.56</c:v>
                </c:pt>
              </c:numCache>
            </c:numRef>
          </c:val>
          <c:extLst>
            <c:ext xmlns:c16="http://schemas.microsoft.com/office/drawing/2014/chart" uri="{C3380CC4-5D6E-409C-BE32-E72D297353CC}">
              <c16:uniqueId val="{00000008-E53A-4E84-A68A-34688B545565}"/>
            </c:ext>
          </c:extLst>
        </c:ser>
        <c:dLbls>
          <c:showLegendKey val="0"/>
          <c:showVal val="0"/>
          <c:showCatName val="0"/>
          <c:showSerName val="0"/>
          <c:showPercent val="0"/>
          <c:showBubbleSize val="0"/>
        </c:dLbls>
        <c:gapWidth val="150"/>
        <c:overlap val="-25"/>
        <c:axId val="151977984"/>
        <c:axId val="174635776"/>
      </c:barChart>
      <c:catAx>
        <c:axId val="151977984"/>
        <c:scaling>
          <c:orientation val="minMax"/>
        </c:scaling>
        <c:delete val="0"/>
        <c:axPos val="l"/>
        <c:numFmt formatCode="General" sourceLinked="1"/>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s-MX"/>
          </a:p>
        </c:txPr>
        <c:crossAx val="174635776"/>
        <c:crosses val="autoZero"/>
        <c:auto val="1"/>
        <c:lblAlgn val="ctr"/>
        <c:lblOffset val="100"/>
        <c:noMultiLvlLbl val="0"/>
      </c:catAx>
      <c:valAx>
        <c:axId val="174635776"/>
        <c:scaling>
          <c:orientation val="minMax"/>
        </c:scaling>
        <c:delete val="1"/>
        <c:axPos val="b"/>
        <c:numFmt formatCode="General" sourceLinked="1"/>
        <c:majorTickMark val="out"/>
        <c:minorTickMark val="none"/>
        <c:tickLblPos val="nextTo"/>
        <c:crossAx val="151977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'F83'!$B$8</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15D0-4CAF-A8C7-2DA48E997CBA}"/>
              </c:ext>
            </c:extLst>
          </c:dPt>
          <c:dPt>
            <c:idx val="1"/>
            <c:invertIfNegative val="0"/>
            <c:bubble3D val="0"/>
            <c:extLst>
              <c:ext xmlns:c16="http://schemas.microsoft.com/office/drawing/2014/chart" uri="{C3380CC4-5D6E-409C-BE32-E72D297353CC}">
                <c16:uniqueId val="{00000001-15D0-4CAF-A8C7-2DA48E997CBA}"/>
              </c:ext>
            </c:extLst>
          </c:dPt>
          <c:dPt>
            <c:idx val="2"/>
            <c:invertIfNegative val="0"/>
            <c:bubble3D val="0"/>
            <c:extLst>
              <c:ext xmlns:c16="http://schemas.microsoft.com/office/drawing/2014/chart" uri="{C3380CC4-5D6E-409C-BE32-E72D297353CC}">
                <c16:uniqueId val="{00000002-15D0-4CAF-A8C7-2DA48E997CBA}"/>
              </c:ext>
            </c:extLst>
          </c:dPt>
          <c:dPt>
            <c:idx val="3"/>
            <c:invertIfNegative val="0"/>
            <c:bubble3D val="0"/>
            <c:extLst>
              <c:ext xmlns:c16="http://schemas.microsoft.com/office/drawing/2014/chart" uri="{C3380CC4-5D6E-409C-BE32-E72D297353CC}">
                <c16:uniqueId val="{00000003-15D0-4CAF-A8C7-2DA48E997CBA}"/>
              </c:ext>
            </c:extLst>
          </c:dPt>
          <c:dPt>
            <c:idx val="4"/>
            <c:invertIfNegative val="0"/>
            <c:bubble3D val="0"/>
            <c:extLst>
              <c:ext xmlns:c16="http://schemas.microsoft.com/office/drawing/2014/chart" uri="{C3380CC4-5D6E-409C-BE32-E72D297353CC}">
                <c16:uniqueId val="{00000004-15D0-4CAF-A8C7-2DA48E997CBA}"/>
              </c:ext>
            </c:extLst>
          </c:dPt>
          <c:dPt>
            <c:idx val="5"/>
            <c:invertIfNegative val="0"/>
            <c:bubble3D val="0"/>
            <c:extLst>
              <c:ext xmlns:c16="http://schemas.microsoft.com/office/drawing/2014/chart" uri="{C3380CC4-5D6E-409C-BE32-E72D297353CC}">
                <c16:uniqueId val="{00000005-15D0-4CAF-A8C7-2DA48E997CBA}"/>
              </c:ext>
            </c:extLst>
          </c:dPt>
          <c:dPt>
            <c:idx val="6"/>
            <c:invertIfNegative val="0"/>
            <c:bubble3D val="0"/>
            <c:extLst>
              <c:ext xmlns:c16="http://schemas.microsoft.com/office/drawing/2014/chart" uri="{C3380CC4-5D6E-409C-BE32-E72D297353CC}">
                <c16:uniqueId val="{00000006-15D0-4CAF-A8C7-2DA48E997CBA}"/>
              </c:ext>
            </c:extLst>
          </c:dPt>
          <c:dPt>
            <c:idx val="7"/>
            <c:invertIfNegative val="0"/>
            <c:bubble3D val="0"/>
            <c:extLst>
              <c:ext xmlns:c16="http://schemas.microsoft.com/office/drawing/2014/chart" uri="{C3380CC4-5D6E-409C-BE32-E72D297353CC}">
                <c16:uniqueId val="{00000007-15D0-4CAF-A8C7-2DA48E997CBA}"/>
              </c:ext>
            </c:extLst>
          </c:dPt>
          <c:dPt>
            <c:idx val="8"/>
            <c:invertIfNegative val="0"/>
            <c:bubble3D val="0"/>
            <c:extLst>
              <c:ext xmlns:c16="http://schemas.microsoft.com/office/drawing/2014/chart" uri="{C3380CC4-5D6E-409C-BE32-E72D297353CC}">
                <c16:uniqueId val="{00000008-15D0-4CAF-A8C7-2DA48E997CBA}"/>
              </c:ext>
            </c:extLst>
          </c:dPt>
          <c:dPt>
            <c:idx val="9"/>
            <c:invertIfNegative val="0"/>
            <c:bubble3D val="0"/>
            <c:extLst>
              <c:ext xmlns:c16="http://schemas.microsoft.com/office/drawing/2014/chart" uri="{C3380CC4-5D6E-409C-BE32-E72D297353CC}">
                <c16:uniqueId val="{00000009-15D0-4CAF-A8C7-2DA48E997CBA}"/>
              </c:ext>
            </c:extLst>
          </c:dPt>
          <c:dPt>
            <c:idx val="10"/>
            <c:invertIfNegative val="0"/>
            <c:bubble3D val="0"/>
            <c:extLst>
              <c:ext xmlns:c16="http://schemas.microsoft.com/office/drawing/2014/chart" uri="{C3380CC4-5D6E-409C-BE32-E72D297353CC}">
                <c16:uniqueId val="{0000000A-15D0-4CAF-A8C7-2DA48E997CBA}"/>
              </c:ext>
            </c:extLst>
          </c:dPt>
          <c:dPt>
            <c:idx val="11"/>
            <c:invertIfNegative val="0"/>
            <c:bubble3D val="0"/>
            <c:extLst>
              <c:ext xmlns:c16="http://schemas.microsoft.com/office/drawing/2014/chart" uri="{C3380CC4-5D6E-409C-BE32-E72D297353CC}">
                <c16:uniqueId val="{0000000B-15D0-4CAF-A8C7-2DA48E997CBA}"/>
              </c:ext>
            </c:extLst>
          </c:dPt>
          <c:dPt>
            <c:idx val="12"/>
            <c:invertIfNegative val="0"/>
            <c:bubble3D val="0"/>
            <c:extLst>
              <c:ext xmlns:c16="http://schemas.microsoft.com/office/drawing/2014/chart" uri="{C3380CC4-5D6E-409C-BE32-E72D297353CC}">
                <c16:uniqueId val="{0000000C-15D0-4CAF-A8C7-2DA48E997CBA}"/>
              </c:ext>
            </c:extLst>
          </c:dPt>
          <c:dPt>
            <c:idx val="13"/>
            <c:invertIfNegative val="0"/>
            <c:bubble3D val="0"/>
            <c:extLst>
              <c:ext xmlns:c16="http://schemas.microsoft.com/office/drawing/2014/chart" uri="{C3380CC4-5D6E-409C-BE32-E72D297353CC}">
                <c16:uniqueId val="{0000000D-15D0-4CAF-A8C7-2DA48E997CBA}"/>
              </c:ext>
            </c:extLst>
          </c:dPt>
          <c:dPt>
            <c:idx val="14"/>
            <c:invertIfNegative val="0"/>
            <c:bubble3D val="0"/>
            <c:extLst>
              <c:ext xmlns:c16="http://schemas.microsoft.com/office/drawing/2014/chart" uri="{C3380CC4-5D6E-409C-BE32-E72D297353CC}">
                <c16:uniqueId val="{0000000E-15D0-4CAF-A8C7-2DA48E997CBA}"/>
              </c:ext>
            </c:extLst>
          </c:dPt>
          <c:dPt>
            <c:idx val="15"/>
            <c:invertIfNegative val="0"/>
            <c:bubble3D val="0"/>
            <c:extLst>
              <c:ext xmlns:c16="http://schemas.microsoft.com/office/drawing/2014/chart" uri="{C3380CC4-5D6E-409C-BE32-E72D297353CC}">
                <c16:uniqueId val="{0000000F-15D0-4CAF-A8C7-2DA48E997CBA}"/>
              </c:ext>
            </c:extLst>
          </c:dPt>
          <c:dPt>
            <c:idx val="16"/>
            <c:invertIfNegative val="0"/>
            <c:bubble3D val="0"/>
            <c:extLst>
              <c:ext xmlns:c16="http://schemas.microsoft.com/office/drawing/2014/chart" uri="{C3380CC4-5D6E-409C-BE32-E72D297353CC}">
                <c16:uniqueId val="{00000010-15D0-4CAF-A8C7-2DA48E997CBA}"/>
              </c:ext>
            </c:extLst>
          </c:dPt>
          <c:dPt>
            <c:idx val="17"/>
            <c:invertIfNegative val="0"/>
            <c:bubble3D val="0"/>
            <c:extLst>
              <c:ext xmlns:c16="http://schemas.microsoft.com/office/drawing/2014/chart" uri="{C3380CC4-5D6E-409C-BE32-E72D297353CC}">
                <c16:uniqueId val="{00000011-15D0-4CAF-A8C7-2DA48E997CBA}"/>
              </c:ext>
            </c:extLst>
          </c:dPt>
          <c:dPt>
            <c:idx val="18"/>
            <c:invertIfNegative val="0"/>
            <c:bubble3D val="0"/>
            <c:extLst>
              <c:ext xmlns:c16="http://schemas.microsoft.com/office/drawing/2014/chart" uri="{C3380CC4-5D6E-409C-BE32-E72D297353CC}">
                <c16:uniqueId val="{00000012-15D0-4CAF-A8C7-2DA48E997CBA}"/>
              </c:ext>
            </c:extLst>
          </c:dPt>
          <c:dPt>
            <c:idx val="19"/>
            <c:invertIfNegative val="0"/>
            <c:bubble3D val="0"/>
            <c:extLst>
              <c:ext xmlns:c16="http://schemas.microsoft.com/office/drawing/2014/chart" uri="{C3380CC4-5D6E-409C-BE32-E72D297353CC}">
                <c16:uniqueId val="{00000013-15D0-4CAF-A8C7-2DA48E997CBA}"/>
              </c:ext>
            </c:extLst>
          </c:dPt>
          <c:dPt>
            <c:idx val="20"/>
            <c:invertIfNegative val="0"/>
            <c:bubble3D val="0"/>
            <c:extLst>
              <c:ext xmlns:c16="http://schemas.microsoft.com/office/drawing/2014/chart" uri="{C3380CC4-5D6E-409C-BE32-E72D297353CC}">
                <c16:uniqueId val="{00000014-15D0-4CAF-A8C7-2DA48E997CBA}"/>
              </c:ext>
            </c:extLst>
          </c:dPt>
          <c:dPt>
            <c:idx val="21"/>
            <c:invertIfNegative val="0"/>
            <c:bubble3D val="0"/>
            <c:extLst>
              <c:ext xmlns:c16="http://schemas.microsoft.com/office/drawing/2014/chart" uri="{C3380CC4-5D6E-409C-BE32-E72D297353CC}">
                <c16:uniqueId val="{00000015-15D0-4CAF-A8C7-2DA48E997CBA}"/>
              </c:ext>
            </c:extLst>
          </c:dPt>
          <c:dPt>
            <c:idx val="22"/>
            <c:invertIfNegative val="0"/>
            <c:bubble3D val="0"/>
            <c:extLst>
              <c:ext xmlns:c16="http://schemas.microsoft.com/office/drawing/2014/chart" uri="{C3380CC4-5D6E-409C-BE32-E72D297353CC}">
                <c16:uniqueId val="{00000016-15D0-4CAF-A8C7-2DA48E997CBA}"/>
              </c:ext>
            </c:extLst>
          </c:dPt>
          <c:dPt>
            <c:idx val="23"/>
            <c:invertIfNegative val="0"/>
            <c:bubble3D val="0"/>
            <c:extLst>
              <c:ext xmlns:c16="http://schemas.microsoft.com/office/drawing/2014/chart" uri="{C3380CC4-5D6E-409C-BE32-E72D297353CC}">
                <c16:uniqueId val="{00000017-15D0-4CAF-A8C7-2DA48E997CBA}"/>
              </c:ext>
            </c:extLst>
          </c:dPt>
          <c:dPt>
            <c:idx val="24"/>
            <c:invertIfNegative val="0"/>
            <c:bubble3D val="0"/>
            <c:extLst>
              <c:ext xmlns:c16="http://schemas.microsoft.com/office/drawing/2014/chart" uri="{C3380CC4-5D6E-409C-BE32-E72D297353CC}">
                <c16:uniqueId val="{00000018-15D0-4CAF-A8C7-2DA48E997CBA}"/>
              </c:ext>
            </c:extLst>
          </c:dPt>
          <c:dPt>
            <c:idx val="25"/>
            <c:invertIfNegative val="0"/>
            <c:bubble3D val="0"/>
            <c:extLst>
              <c:ext xmlns:c16="http://schemas.microsoft.com/office/drawing/2014/chart" uri="{C3380CC4-5D6E-409C-BE32-E72D297353CC}">
                <c16:uniqueId val="{00000019-15D0-4CAF-A8C7-2DA48E997CBA}"/>
              </c:ext>
            </c:extLst>
          </c:dPt>
          <c:dPt>
            <c:idx val="26"/>
            <c:invertIfNegative val="0"/>
            <c:bubble3D val="0"/>
            <c:extLst>
              <c:ext xmlns:c16="http://schemas.microsoft.com/office/drawing/2014/chart" uri="{C3380CC4-5D6E-409C-BE32-E72D297353CC}">
                <c16:uniqueId val="{0000001A-15D0-4CAF-A8C7-2DA48E997CBA}"/>
              </c:ext>
            </c:extLst>
          </c:dPt>
          <c:dPt>
            <c:idx val="27"/>
            <c:invertIfNegative val="0"/>
            <c:bubble3D val="0"/>
            <c:extLst>
              <c:ext xmlns:c16="http://schemas.microsoft.com/office/drawing/2014/chart" uri="{C3380CC4-5D6E-409C-BE32-E72D297353CC}">
                <c16:uniqueId val="{0000001B-15D0-4CAF-A8C7-2DA48E997CBA}"/>
              </c:ext>
            </c:extLst>
          </c:dPt>
          <c:dPt>
            <c:idx val="28"/>
            <c:invertIfNegative val="0"/>
            <c:bubble3D val="0"/>
            <c:extLst>
              <c:ext xmlns:c16="http://schemas.microsoft.com/office/drawing/2014/chart" uri="{C3380CC4-5D6E-409C-BE32-E72D297353CC}">
                <c16:uniqueId val="{0000001C-15D0-4CAF-A8C7-2DA48E997CBA}"/>
              </c:ext>
            </c:extLst>
          </c:dPt>
          <c:dPt>
            <c:idx val="29"/>
            <c:invertIfNegative val="0"/>
            <c:bubble3D val="0"/>
            <c:extLst>
              <c:ext xmlns:c16="http://schemas.microsoft.com/office/drawing/2014/chart" uri="{C3380CC4-5D6E-409C-BE32-E72D297353CC}">
                <c16:uniqueId val="{0000001D-15D0-4CAF-A8C7-2DA48E997CBA}"/>
              </c:ext>
            </c:extLst>
          </c:dPt>
          <c:dPt>
            <c:idx val="30"/>
            <c:invertIfNegative val="0"/>
            <c:bubble3D val="0"/>
            <c:spPr>
              <a:solidFill>
                <a:srgbClr val="FBBB27"/>
              </a:solidFill>
            </c:spPr>
            <c:extLst>
              <c:ext xmlns:c16="http://schemas.microsoft.com/office/drawing/2014/chart" uri="{C3380CC4-5D6E-409C-BE32-E72D297353CC}">
                <c16:uniqueId val="{0000001F-15D0-4CAF-A8C7-2DA48E997CBA}"/>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5D0-4CAF-A8C7-2DA48E997CBA}"/>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'F83'!$A$9:$A$39</c:f>
              <c:strCache>
                <c:ptCount val="31"/>
                <c:pt idx="0">
                  <c:v>Baja California</c:v>
                </c:pt>
                <c:pt idx="1">
                  <c:v>Quintana Roo</c:v>
                </c:pt>
                <c:pt idx="2">
                  <c:v>Tlaxcala</c:v>
                </c:pt>
                <c:pt idx="3">
                  <c:v>Campeche</c:v>
                </c:pt>
                <c:pt idx="4">
                  <c:v>Nuevo León</c:v>
                </c:pt>
                <c:pt idx="5">
                  <c:v>Colima</c:v>
                </c:pt>
                <c:pt idx="6">
                  <c:v>Baja California Sur</c:v>
                </c:pt>
                <c:pt idx="7">
                  <c:v>Yucatán</c:v>
                </c:pt>
                <c:pt idx="8">
                  <c:v>Nayarit</c:v>
                </c:pt>
                <c:pt idx="9">
                  <c:v>Sonora</c:v>
                </c:pt>
                <c:pt idx="10">
                  <c:v>Morelos</c:v>
                </c:pt>
                <c:pt idx="11">
                  <c:v>Tamaulipas</c:v>
                </c:pt>
                <c:pt idx="12">
                  <c:v>Sinaloa</c:v>
                </c:pt>
                <c:pt idx="13">
                  <c:v>Oaxaca</c:v>
                </c:pt>
                <c:pt idx="14">
                  <c:v>Tabasco</c:v>
                </c:pt>
                <c:pt idx="15">
                  <c:v>Puebla</c:v>
                </c:pt>
                <c:pt idx="16">
                  <c:v>Aguascalientes</c:v>
                </c:pt>
                <c:pt idx="17">
                  <c:v>Durango</c:v>
                </c:pt>
                <c:pt idx="18">
                  <c:v>Zacatecas</c:v>
                </c:pt>
                <c:pt idx="19">
                  <c:v>Hidalgo</c:v>
                </c:pt>
                <c:pt idx="20">
                  <c:v>Querétaro</c:v>
                </c:pt>
                <c:pt idx="21">
                  <c:v>Guerrero</c:v>
                </c:pt>
                <c:pt idx="22">
                  <c:v>San Luis Potosí</c:v>
                </c:pt>
                <c:pt idx="23">
                  <c:v>Chiapas</c:v>
                </c:pt>
                <c:pt idx="24">
                  <c:v>Chihuahua</c:v>
                </c:pt>
                <c:pt idx="25">
                  <c:v>Veracruz</c:v>
                </c:pt>
                <c:pt idx="26">
                  <c:v>Coahuila</c:v>
                </c:pt>
                <c:pt idx="27">
                  <c:v>Estado de México</c:v>
                </c:pt>
                <c:pt idx="28">
                  <c:v>Guanajuato</c:v>
                </c:pt>
                <c:pt idx="29">
                  <c:v>Michoacán</c:v>
                </c:pt>
                <c:pt idx="30">
                  <c:v>Jalisco</c:v>
                </c:pt>
              </c:strCache>
            </c:strRef>
          </c:cat>
          <c:val>
            <c:numRef>
              <c:f>'F83'!$B$9:$B$39</c:f>
              <c:numCache>
                <c:formatCode>#,##0</c:formatCode>
                <c:ptCount val="31"/>
                <c:pt idx="0">
                  <c:v>105</c:v>
                </c:pt>
                <c:pt idx="1">
                  <c:v>177</c:v>
                </c:pt>
                <c:pt idx="2">
                  <c:v>181</c:v>
                </c:pt>
                <c:pt idx="3">
                  <c:v>216</c:v>
                </c:pt>
                <c:pt idx="4">
                  <c:v>220</c:v>
                </c:pt>
                <c:pt idx="5">
                  <c:v>262</c:v>
                </c:pt>
                <c:pt idx="6">
                  <c:v>275</c:v>
                </c:pt>
                <c:pt idx="7">
                  <c:v>298</c:v>
                </c:pt>
                <c:pt idx="8">
                  <c:v>476</c:v>
                </c:pt>
                <c:pt idx="9">
                  <c:v>493</c:v>
                </c:pt>
                <c:pt idx="10">
                  <c:v>613</c:v>
                </c:pt>
                <c:pt idx="11">
                  <c:v>634</c:v>
                </c:pt>
                <c:pt idx="12">
                  <c:v>641</c:v>
                </c:pt>
                <c:pt idx="13">
                  <c:v>708</c:v>
                </c:pt>
                <c:pt idx="14">
                  <c:v>753</c:v>
                </c:pt>
                <c:pt idx="15">
                  <c:v>790</c:v>
                </c:pt>
                <c:pt idx="16">
                  <c:v>802</c:v>
                </c:pt>
                <c:pt idx="17">
                  <c:v>926</c:v>
                </c:pt>
                <c:pt idx="18">
                  <c:v>942</c:v>
                </c:pt>
                <c:pt idx="19">
                  <c:v>1029</c:v>
                </c:pt>
                <c:pt idx="20">
                  <c:v>1102</c:v>
                </c:pt>
                <c:pt idx="21">
                  <c:v>1172</c:v>
                </c:pt>
                <c:pt idx="22">
                  <c:v>1356</c:v>
                </c:pt>
                <c:pt idx="23">
                  <c:v>1584</c:v>
                </c:pt>
                <c:pt idx="24">
                  <c:v>1917</c:v>
                </c:pt>
                <c:pt idx="25">
                  <c:v>1934</c:v>
                </c:pt>
                <c:pt idx="26">
                  <c:v>2142</c:v>
                </c:pt>
                <c:pt idx="27">
                  <c:v>3172</c:v>
                </c:pt>
                <c:pt idx="28">
                  <c:v>3439</c:v>
                </c:pt>
                <c:pt idx="29">
                  <c:v>4734</c:v>
                </c:pt>
                <c:pt idx="30">
                  <c:v>8933</c:v>
                </c:pt>
              </c:numCache>
            </c:numRef>
          </c:val>
          <c:extLst>
            <c:ext xmlns:c16="http://schemas.microsoft.com/office/drawing/2014/chart" uri="{C3380CC4-5D6E-409C-BE32-E72D297353CC}">
              <c16:uniqueId val="{00000020-15D0-4CAF-A8C7-2DA48E997CBA}"/>
            </c:ext>
          </c:extLst>
        </c:ser>
        <c:dLbls>
          <c:showLegendKey val="0"/>
          <c:showVal val="0"/>
          <c:showCatName val="0"/>
          <c:showSerName val="0"/>
          <c:showPercent val="0"/>
          <c:showBubbleSize val="0"/>
        </c:dLbls>
        <c:gapWidth val="150"/>
        <c:axId val="263118848"/>
        <c:axId val="264785280"/>
      </c:barChart>
      <c:catAx>
        <c:axId val="26311884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64785280"/>
        <c:crosses val="autoZero"/>
        <c:auto val="1"/>
        <c:lblAlgn val="ctr"/>
        <c:lblOffset val="100"/>
        <c:noMultiLvlLbl val="0"/>
      </c:catAx>
      <c:valAx>
        <c:axId val="264785280"/>
        <c:scaling>
          <c:orientation val="minMax"/>
        </c:scaling>
        <c:delete val="1"/>
        <c:axPos val="b"/>
        <c:numFmt formatCode="#,##0" sourceLinked="1"/>
        <c:majorTickMark val="out"/>
        <c:minorTickMark val="none"/>
        <c:tickLblPos val="nextTo"/>
        <c:crossAx val="26311884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'F84'!$B$9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4B6D-4B11-B5A7-E0C747AD8B6D}"/>
              </c:ext>
            </c:extLst>
          </c:dPt>
          <c:dPt>
            <c:idx val="1"/>
            <c:invertIfNegative val="0"/>
            <c:bubble3D val="0"/>
            <c:extLst>
              <c:ext xmlns:c16="http://schemas.microsoft.com/office/drawing/2014/chart" uri="{C3380CC4-5D6E-409C-BE32-E72D297353CC}">
                <c16:uniqueId val="{00000001-4B6D-4B11-B5A7-E0C747AD8B6D}"/>
              </c:ext>
            </c:extLst>
          </c:dPt>
          <c:dPt>
            <c:idx val="2"/>
            <c:invertIfNegative val="0"/>
            <c:bubble3D val="0"/>
            <c:extLst>
              <c:ext xmlns:c16="http://schemas.microsoft.com/office/drawing/2014/chart" uri="{C3380CC4-5D6E-409C-BE32-E72D297353CC}">
                <c16:uniqueId val="{00000002-4B6D-4B11-B5A7-E0C747AD8B6D}"/>
              </c:ext>
            </c:extLst>
          </c:dPt>
          <c:dPt>
            <c:idx val="3"/>
            <c:invertIfNegative val="0"/>
            <c:bubble3D val="0"/>
            <c:extLst>
              <c:ext xmlns:c16="http://schemas.microsoft.com/office/drawing/2014/chart" uri="{C3380CC4-5D6E-409C-BE32-E72D297353CC}">
                <c16:uniqueId val="{00000003-4B6D-4B11-B5A7-E0C747AD8B6D}"/>
              </c:ext>
            </c:extLst>
          </c:dPt>
          <c:dPt>
            <c:idx val="4"/>
            <c:invertIfNegative val="0"/>
            <c:bubble3D val="0"/>
            <c:extLst>
              <c:ext xmlns:c16="http://schemas.microsoft.com/office/drawing/2014/chart" uri="{C3380CC4-5D6E-409C-BE32-E72D297353CC}">
                <c16:uniqueId val="{00000004-4B6D-4B11-B5A7-E0C747AD8B6D}"/>
              </c:ext>
            </c:extLst>
          </c:dPt>
          <c:dPt>
            <c:idx val="5"/>
            <c:invertIfNegative val="0"/>
            <c:bubble3D val="0"/>
            <c:extLst>
              <c:ext xmlns:c16="http://schemas.microsoft.com/office/drawing/2014/chart" uri="{C3380CC4-5D6E-409C-BE32-E72D297353CC}">
                <c16:uniqueId val="{00000005-4B6D-4B11-B5A7-E0C747AD8B6D}"/>
              </c:ext>
            </c:extLst>
          </c:dPt>
          <c:dPt>
            <c:idx val="6"/>
            <c:invertIfNegative val="0"/>
            <c:bubble3D val="0"/>
            <c:extLst>
              <c:ext xmlns:c16="http://schemas.microsoft.com/office/drawing/2014/chart" uri="{C3380CC4-5D6E-409C-BE32-E72D297353CC}">
                <c16:uniqueId val="{00000006-4B6D-4B11-B5A7-E0C747AD8B6D}"/>
              </c:ext>
            </c:extLst>
          </c:dPt>
          <c:dPt>
            <c:idx val="7"/>
            <c:invertIfNegative val="0"/>
            <c:bubble3D val="0"/>
            <c:extLst>
              <c:ext xmlns:c16="http://schemas.microsoft.com/office/drawing/2014/chart" uri="{C3380CC4-5D6E-409C-BE32-E72D297353CC}">
                <c16:uniqueId val="{00000007-4B6D-4B11-B5A7-E0C747AD8B6D}"/>
              </c:ext>
            </c:extLst>
          </c:dPt>
          <c:dPt>
            <c:idx val="8"/>
            <c:invertIfNegative val="0"/>
            <c:bubble3D val="0"/>
            <c:extLst>
              <c:ext xmlns:c16="http://schemas.microsoft.com/office/drawing/2014/chart" uri="{C3380CC4-5D6E-409C-BE32-E72D297353CC}">
                <c16:uniqueId val="{00000008-4B6D-4B11-B5A7-E0C747AD8B6D}"/>
              </c:ext>
            </c:extLst>
          </c:dPt>
          <c:dPt>
            <c:idx val="9"/>
            <c:invertIfNegative val="0"/>
            <c:bubble3D val="0"/>
            <c:extLst>
              <c:ext xmlns:c16="http://schemas.microsoft.com/office/drawing/2014/chart" uri="{C3380CC4-5D6E-409C-BE32-E72D297353CC}">
                <c16:uniqueId val="{00000009-4B6D-4B11-B5A7-E0C747AD8B6D}"/>
              </c:ext>
            </c:extLst>
          </c:dPt>
          <c:dPt>
            <c:idx val="10"/>
            <c:invertIfNegative val="0"/>
            <c:bubble3D val="0"/>
            <c:extLst>
              <c:ext xmlns:c16="http://schemas.microsoft.com/office/drawing/2014/chart" uri="{C3380CC4-5D6E-409C-BE32-E72D297353CC}">
                <c16:uniqueId val="{0000000A-4B6D-4B11-B5A7-E0C747AD8B6D}"/>
              </c:ext>
            </c:extLst>
          </c:dPt>
          <c:dPt>
            <c:idx val="11"/>
            <c:invertIfNegative val="0"/>
            <c:bubble3D val="0"/>
            <c:extLst>
              <c:ext xmlns:c16="http://schemas.microsoft.com/office/drawing/2014/chart" uri="{C3380CC4-5D6E-409C-BE32-E72D297353CC}">
                <c16:uniqueId val="{0000000B-4B6D-4B11-B5A7-E0C747AD8B6D}"/>
              </c:ext>
            </c:extLst>
          </c:dPt>
          <c:dPt>
            <c:idx val="12"/>
            <c:invertIfNegative val="0"/>
            <c:bubble3D val="0"/>
            <c:extLst>
              <c:ext xmlns:c16="http://schemas.microsoft.com/office/drawing/2014/chart" uri="{C3380CC4-5D6E-409C-BE32-E72D297353CC}">
                <c16:uniqueId val="{0000000C-4B6D-4B11-B5A7-E0C747AD8B6D}"/>
              </c:ext>
            </c:extLst>
          </c:dPt>
          <c:dPt>
            <c:idx val="13"/>
            <c:invertIfNegative val="0"/>
            <c:bubble3D val="0"/>
            <c:extLst>
              <c:ext xmlns:c16="http://schemas.microsoft.com/office/drawing/2014/chart" uri="{C3380CC4-5D6E-409C-BE32-E72D297353CC}">
                <c16:uniqueId val="{0000000D-4B6D-4B11-B5A7-E0C747AD8B6D}"/>
              </c:ext>
            </c:extLst>
          </c:dPt>
          <c:dPt>
            <c:idx val="14"/>
            <c:invertIfNegative val="0"/>
            <c:bubble3D val="0"/>
            <c:extLst>
              <c:ext xmlns:c16="http://schemas.microsoft.com/office/drawing/2014/chart" uri="{C3380CC4-5D6E-409C-BE32-E72D297353CC}">
                <c16:uniqueId val="{0000000E-4B6D-4B11-B5A7-E0C747AD8B6D}"/>
              </c:ext>
            </c:extLst>
          </c:dPt>
          <c:dPt>
            <c:idx val="15"/>
            <c:invertIfNegative val="0"/>
            <c:bubble3D val="0"/>
            <c:extLst>
              <c:ext xmlns:c16="http://schemas.microsoft.com/office/drawing/2014/chart" uri="{C3380CC4-5D6E-409C-BE32-E72D297353CC}">
                <c16:uniqueId val="{0000000F-4B6D-4B11-B5A7-E0C747AD8B6D}"/>
              </c:ext>
            </c:extLst>
          </c:dPt>
          <c:dPt>
            <c:idx val="16"/>
            <c:invertIfNegative val="0"/>
            <c:bubble3D val="0"/>
            <c:extLst>
              <c:ext xmlns:c16="http://schemas.microsoft.com/office/drawing/2014/chart" uri="{C3380CC4-5D6E-409C-BE32-E72D297353CC}">
                <c16:uniqueId val="{00000010-4B6D-4B11-B5A7-E0C747AD8B6D}"/>
              </c:ext>
            </c:extLst>
          </c:dPt>
          <c:dPt>
            <c:idx val="17"/>
            <c:invertIfNegative val="0"/>
            <c:bubble3D val="0"/>
            <c:extLst>
              <c:ext xmlns:c16="http://schemas.microsoft.com/office/drawing/2014/chart" uri="{C3380CC4-5D6E-409C-BE32-E72D297353CC}">
                <c16:uniqueId val="{00000011-4B6D-4B11-B5A7-E0C747AD8B6D}"/>
              </c:ext>
            </c:extLst>
          </c:dPt>
          <c:dPt>
            <c:idx val="18"/>
            <c:invertIfNegative val="0"/>
            <c:bubble3D val="0"/>
            <c:extLst>
              <c:ext xmlns:c16="http://schemas.microsoft.com/office/drawing/2014/chart" uri="{C3380CC4-5D6E-409C-BE32-E72D297353CC}">
                <c16:uniqueId val="{00000012-4B6D-4B11-B5A7-E0C747AD8B6D}"/>
              </c:ext>
            </c:extLst>
          </c:dPt>
          <c:dPt>
            <c:idx val="19"/>
            <c:invertIfNegative val="0"/>
            <c:bubble3D val="0"/>
            <c:extLst>
              <c:ext xmlns:c16="http://schemas.microsoft.com/office/drawing/2014/chart" uri="{C3380CC4-5D6E-409C-BE32-E72D297353CC}">
                <c16:uniqueId val="{00000013-4B6D-4B11-B5A7-E0C747AD8B6D}"/>
              </c:ext>
            </c:extLst>
          </c:dPt>
          <c:dPt>
            <c:idx val="20"/>
            <c:invertIfNegative val="0"/>
            <c:bubble3D val="0"/>
            <c:extLst>
              <c:ext xmlns:c16="http://schemas.microsoft.com/office/drawing/2014/chart" uri="{C3380CC4-5D6E-409C-BE32-E72D297353CC}">
                <c16:uniqueId val="{00000014-4B6D-4B11-B5A7-E0C747AD8B6D}"/>
              </c:ext>
            </c:extLst>
          </c:dPt>
          <c:dPt>
            <c:idx val="21"/>
            <c:invertIfNegative val="0"/>
            <c:bubble3D val="0"/>
            <c:extLst>
              <c:ext xmlns:c16="http://schemas.microsoft.com/office/drawing/2014/chart" uri="{C3380CC4-5D6E-409C-BE32-E72D297353CC}">
                <c16:uniqueId val="{00000015-4B6D-4B11-B5A7-E0C747AD8B6D}"/>
              </c:ext>
            </c:extLst>
          </c:dPt>
          <c:dPt>
            <c:idx val="22"/>
            <c:invertIfNegative val="0"/>
            <c:bubble3D val="0"/>
            <c:extLst>
              <c:ext xmlns:c16="http://schemas.microsoft.com/office/drawing/2014/chart" uri="{C3380CC4-5D6E-409C-BE32-E72D297353CC}">
                <c16:uniqueId val="{00000016-4B6D-4B11-B5A7-E0C747AD8B6D}"/>
              </c:ext>
            </c:extLst>
          </c:dPt>
          <c:dPt>
            <c:idx val="23"/>
            <c:invertIfNegative val="0"/>
            <c:bubble3D val="0"/>
            <c:extLst>
              <c:ext xmlns:c16="http://schemas.microsoft.com/office/drawing/2014/chart" uri="{C3380CC4-5D6E-409C-BE32-E72D297353CC}">
                <c16:uniqueId val="{00000017-4B6D-4B11-B5A7-E0C747AD8B6D}"/>
              </c:ext>
            </c:extLst>
          </c:dPt>
          <c:dPt>
            <c:idx val="24"/>
            <c:invertIfNegative val="0"/>
            <c:bubble3D val="0"/>
            <c:extLst>
              <c:ext xmlns:c16="http://schemas.microsoft.com/office/drawing/2014/chart" uri="{C3380CC4-5D6E-409C-BE32-E72D297353CC}">
                <c16:uniqueId val="{00000018-4B6D-4B11-B5A7-E0C747AD8B6D}"/>
              </c:ext>
            </c:extLst>
          </c:dPt>
          <c:dPt>
            <c:idx val="25"/>
            <c:invertIfNegative val="0"/>
            <c:bubble3D val="0"/>
            <c:extLst>
              <c:ext xmlns:c16="http://schemas.microsoft.com/office/drawing/2014/chart" uri="{C3380CC4-5D6E-409C-BE32-E72D297353CC}">
                <c16:uniqueId val="{00000019-4B6D-4B11-B5A7-E0C747AD8B6D}"/>
              </c:ext>
            </c:extLst>
          </c:dPt>
          <c:dPt>
            <c:idx val="26"/>
            <c:invertIfNegative val="0"/>
            <c:bubble3D val="0"/>
            <c:extLst>
              <c:ext xmlns:c16="http://schemas.microsoft.com/office/drawing/2014/chart" uri="{C3380CC4-5D6E-409C-BE32-E72D297353CC}">
                <c16:uniqueId val="{0000001A-4B6D-4B11-B5A7-E0C747AD8B6D}"/>
              </c:ext>
            </c:extLst>
          </c:dPt>
          <c:dPt>
            <c:idx val="27"/>
            <c:invertIfNegative val="0"/>
            <c:bubble3D val="0"/>
            <c:extLst>
              <c:ext xmlns:c16="http://schemas.microsoft.com/office/drawing/2014/chart" uri="{C3380CC4-5D6E-409C-BE32-E72D297353CC}">
                <c16:uniqueId val="{0000001B-4B6D-4B11-B5A7-E0C747AD8B6D}"/>
              </c:ext>
            </c:extLst>
          </c:dPt>
          <c:dPt>
            <c:idx val="28"/>
            <c:invertIfNegative val="0"/>
            <c:bubble3D val="0"/>
            <c:extLst>
              <c:ext xmlns:c16="http://schemas.microsoft.com/office/drawing/2014/chart" uri="{C3380CC4-5D6E-409C-BE32-E72D297353CC}">
                <c16:uniqueId val="{0000001C-4B6D-4B11-B5A7-E0C747AD8B6D}"/>
              </c:ext>
            </c:extLst>
          </c:dPt>
          <c:dPt>
            <c:idx val="29"/>
            <c:invertIfNegative val="0"/>
            <c:bubble3D val="0"/>
            <c:extLst>
              <c:ext xmlns:c16="http://schemas.microsoft.com/office/drawing/2014/chart" uri="{C3380CC4-5D6E-409C-BE32-E72D297353CC}">
                <c16:uniqueId val="{0000001D-4B6D-4B11-B5A7-E0C747AD8B6D}"/>
              </c:ext>
            </c:extLst>
          </c:dPt>
          <c:dPt>
            <c:idx val="30"/>
            <c:invertIfNegative val="0"/>
            <c:bubble3D val="0"/>
            <c:spPr>
              <a:solidFill>
                <a:srgbClr val="FBBB27"/>
              </a:solidFill>
            </c:spPr>
            <c:extLst>
              <c:ext xmlns:c16="http://schemas.microsoft.com/office/drawing/2014/chart" uri="{C3380CC4-5D6E-409C-BE32-E72D297353CC}">
                <c16:uniqueId val="{0000001F-4B6D-4B11-B5A7-E0C747AD8B6D}"/>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B6D-4B11-B5A7-E0C747AD8B6D}"/>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'F84'!$A$10:$A$40</c:f>
              <c:strCache>
                <c:ptCount val="31"/>
                <c:pt idx="0">
                  <c:v>Baja California</c:v>
                </c:pt>
                <c:pt idx="1">
                  <c:v>Nuevo León</c:v>
                </c:pt>
                <c:pt idx="2">
                  <c:v>Durango</c:v>
                </c:pt>
                <c:pt idx="3">
                  <c:v>Tabasco</c:v>
                </c:pt>
                <c:pt idx="4">
                  <c:v>Baja California Sur</c:v>
                </c:pt>
                <c:pt idx="5">
                  <c:v>Chiapas</c:v>
                </c:pt>
                <c:pt idx="6">
                  <c:v>Tamaulipas</c:v>
                </c:pt>
                <c:pt idx="7">
                  <c:v>Chihuahua</c:v>
                </c:pt>
                <c:pt idx="8">
                  <c:v>Tlaxcala</c:v>
                </c:pt>
                <c:pt idx="9">
                  <c:v>Campeche</c:v>
                </c:pt>
                <c:pt idx="10">
                  <c:v>Oaxaca</c:v>
                </c:pt>
                <c:pt idx="11">
                  <c:v>Coahuila</c:v>
                </c:pt>
                <c:pt idx="12">
                  <c:v>Sonora</c:v>
                </c:pt>
                <c:pt idx="13">
                  <c:v>Sinaloa</c:v>
                </c:pt>
                <c:pt idx="14">
                  <c:v>Nayarit</c:v>
                </c:pt>
                <c:pt idx="15">
                  <c:v>Quintana Roo</c:v>
                </c:pt>
                <c:pt idx="16">
                  <c:v>Zacatecas</c:v>
                </c:pt>
                <c:pt idx="17">
                  <c:v>Colima</c:v>
                </c:pt>
                <c:pt idx="18">
                  <c:v>San Luis Potosí</c:v>
                </c:pt>
                <c:pt idx="19">
                  <c:v>Hidalgo</c:v>
                </c:pt>
                <c:pt idx="20">
                  <c:v>Aguascalientes</c:v>
                </c:pt>
                <c:pt idx="21">
                  <c:v>Morelos</c:v>
                </c:pt>
                <c:pt idx="22">
                  <c:v>Guerrero</c:v>
                </c:pt>
                <c:pt idx="23">
                  <c:v>Querétaro</c:v>
                </c:pt>
                <c:pt idx="24">
                  <c:v>Veracruz</c:v>
                </c:pt>
                <c:pt idx="25">
                  <c:v>Yucatán</c:v>
                </c:pt>
                <c:pt idx="26">
                  <c:v>Michoacán</c:v>
                </c:pt>
                <c:pt idx="27">
                  <c:v>Puebla</c:v>
                </c:pt>
                <c:pt idx="28">
                  <c:v>Guanajuato</c:v>
                </c:pt>
                <c:pt idx="29">
                  <c:v>Estado de México</c:v>
                </c:pt>
                <c:pt idx="30">
                  <c:v>Jalisco</c:v>
                </c:pt>
              </c:strCache>
            </c:strRef>
          </c:cat>
          <c:val>
            <c:numRef>
              <c:f>'F84'!$B$10:$B$40</c:f>
              <c:numCache>
                <c:formatCode>#,##0</c:formatCode>
                <c:ptCount val="31"/>
                <c:pt idx="0">
                  <c:v>21</c:v>
                </c:pt>
                <c:pt idx="1">
                  <c:v>25</c:v>
                </c:pt>
                <c:pt idx="2">
                  <c:v>29</c:v>
                </c:pt>
                <c:pt idx="3">
                  <c:v>29</c:v>
                </c:pt>
                <c:pt idx="4">
                  <c:v>37</c:v>
                </c:pt>
                <c:pt idx="5">
                  <c:v>47</c:v>
                </c:pt>
                <c:pt idx="6">
                  <c:v>77</c:v>
                </c:pt>
                <c:pt idx="7">
                  <c:v>185</c:v>
                </c:pt>
                <c:pt idx="8">
                  <c:v>252</c:v>
                </c:pt>
                <c:pt idx="9">
                  <c:v>265</c:v>
                </c:pt>
                <c:pt idx="10">
                  <c:v>305</c:v>
                </c:pt>
                <c:pt idx="11">
                  <c:v>368</c:v>
                </c:pt>
                <c:pt idx="12">
                  <c:v>381</c:v>
                </c:pt>
                <c:pt idx="13">
                  <c:v>411</c:v>
                </c:pt>
                <c:pt idx="14">
                  <c:v>440</c:v>
                </c:pt>
                <c:pt idx="15">
                  <c:v>470</c:v>
                </c:pt>
                <c:pt idx="16">
                  <c:v>476</c:v>
                </c:pt>
                <c:pt idx="17">
                  <c:v>582</c:v>
                </c:pt>
                <c:pt idx="18">
                  <c:v>819</c:v>
                </c:pt>
                <c:pt idx="19">
                  <c:v>936</c:v>
                </c:pt>
                <c:pt idx="20">
                  <c:v>1002</c:v>
                </c:pt>
                <c:pt idx="21">
                  <c:v>1055</c:v>
                </c:pt>
                <c:pt idx="22">
                  <c:v>1166</c:v>
                </c:pt>
                <c:pt idx="23">
                  <c:v>1351</c:v>
                </c:pt>
                <c:pt idx="24">
                  <c:v>1752</c:v>
                </c:pt>
                <c:pt idx="25">
                  <c:v>1960</c:v>
                </c:pt>
                <c:pt idx="26">
                  <c:v>2000</c:v>
                </c:pt>
                <c:pt idx="27">
                  <c:v>2300</c:v>
                </c:pt>
                <c:pt idx="28">
                  <c:v>2564</c:v>
                </c:pt>
                <c:pt idx="29">
                  <c:v>5353</c:v>
                </c:pt>
                <c:pt idx="30">
                  <c:v>5818</c:v>
                </c:pt>
              </c:numCache>
            </c:numRef>
          </c:val>
          <c:extLst>
            <c:ext xmlns:c16="http://schemas.microsoft.com/office/drawing/2014/chart" uri="{C3380CC4-5D6E-409C-BE32-E72D297353CC}">
              <c16:uniqueId val="{00000020-4B6D-4B11-B5A7-E0C747AD8B6D}"/>
            </c:ext>
          </c:extLst>
        </c:ser>
        <c:dLbls>
          <c:showLegendKey val="0"/>
          <c:showVal val="0"/>
          <c:showCatName val="0"/>
          <c:showSerName val="0"/>
          <c:showPercent val="0"/>
          <c:showBubbleSize val="0"/>
        </c:dLbls>
        <c:gapWidth val="150"/>
        <c:axId val="263120384"/>
        <c:axId val="264787008"/>
      </c:barChart>
      <c:catAx>
        <c:axId val="263120384"/>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64787008"/>
        <c:crosses val="autoZero"/>
        <c:auto val="1"/>
        <c:lblAlgn val="ctr"/>
        <c:lblOffset val="100"/>
        <c:noMultiLvlLbl val="0"/>
      </c:catAx>
      <c:valAx>
        <c:axId val="264787008"/>
        <c:scaling>
          <c:orientation val="minMax"/>
        </c:scaling>
        <c:delete val="1"/>
        <c:axPos val="b"/>
        <c:numFmt formatCode="#,##0" sourceLinked="1"/>
        <c:majorTickMark val="out"/>
        <c:minorTickMark val="none"/>
        <c:tickLblPos val="nextTo"/>
        <c:crossAx val="263120384"/>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'F85'!$B$9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6E43-441D-9051-655E71597784}"/>
              </c:ext>
            </c:extLst>
          </c:dPt>
          <c:dPt>
            <c:idx val="1"/>
            <c:invertIfNegative val="0"/>
            <c:bubble3D val="0"/>
            <c:extLst>
              <c:ext xmlns:c16="http://schemas.microsoft.com/office/drawing/2014/chart" uri="{C3380CC4-5D6E-409C-BE32-E72D297353CC}">
                <c16:uniqueId val="{00000001-6E43-441D-9051-655E71597784}"/>
              </c:ext>
            </c:extLst>
          </c:dPt>
          <c:dPt>
            <c:idx val="2"/>
            <c:invertIfNegative val="0"/>
            <c:bubble3D val="0"/>
            <c:extLst>
              <c:ext xmlns:c16="http://schemas.microsoft.com/office/drawing/2014/chart" uri="{C3380CC4-5D6E-409C-BE32-E72D297353CC}">
                <c16:uniqueId val="{00000002-6E43-441D-9051-655E71597784}"/>
              </c:ext>
            </c:extLst>
          </c:dPt>
          <c:dPt>
            <c:idx val="3"/>
            <c:invertIfNegative val="0"/>
            <c:bubble3D val="0"/>
            <c:extLst>
              <c:ext xmlns:c16="http://schemas.microsoft.com/office/drawing/2014/chart" uri="{C3380CC4-5D6E-409C-BE32-E72D297353CC}">
                <c16:uniqueId val="{00000003-6E43-441D-9051-655E71597784}"/>
              </c:ext>
            </c:extLst>
          </c:dPt>
          <c:dPt>
            <c:idx val="4"/>
            <c:invertIfNegative val="0"/>
            <c:bubble3D val="0"/>
            <c:extLst>
              <c:ext xmlns:c16="http://schemas.microsoft.com/office/drawing/2014/chart" uri="{C3380CC4-5D6E-409C-BE32-E72D297353CC}">
                <c16:uniqueId val="{00000004-6E43-441D-9051-655E71597784}"/>
              </c:ext>
            </c:extLst>
          </c:dPt>
          <c:dPt>
            <c:idx val="5"/>
            <c:invertIfNegative val="0"/>
            <c:bubble3D val="0"/>
            <c:extLst>
              <c:ext xmlns:c16="http://schemas.microsoft.com/office/drawing/2014/chart" uri="{C3380CC4-5D6E-409C-BE32-E72D297353CC}">
                <c16:uniqueId val="{00000005-6E43-441D-9051-655E71597784}"/>
              </c:ext>
            </c:extLst>
          </c:dPt>
          <c:dPt>
            <c:idx val="6"/>
            <c:invertIfNegative val="0"/>
            <c:bubble3D val="0"/>
            <c:extLst>
              <c:ext xmlns:c16="http://schemas.microsoft.com/office/drawing/2014/chart" uri="{C3380CC4-5D6E-409C-BE32-E72D297353CC}">
                <c16:uniqueId val="{00000006-6E43-441D-9051-655E71597784}"/>
              </c:ext>
            </c:extLst>
          </c:dPt>
          <c:dPt>
            <c:idx val="7"/>
            <c:invertIfNegative val="0"/>
            <c:bubble3D val="0"/>
            <c:extLst>
              <c:ext xmlns:c16="http://schemas.microsoft.com/office/drawing/2014/chart" uri="{C3380CC4-5D6E-409C-BE32-E72D297353CC}">
                <c16:uniqueId val="{00000007-6E43-441D-9051-655E71597784}"/>
              </c:ext>
            </c:extLst>
          </c:dPt>
          <c:dPt>
            <c:idx val="8"/>
            <c:invertIfNegative val="0"/>
            <c:bubble3D val="0"/>
            <c:extLst>
              <c:ext xmlns:c16="http://schemas.microsoft.com/office/drawing/2014/chart" uri="{C3380CC4-5D6E-409C-BE32-E72D297353CC}">
                <c16:uniqueId val="{00000008-6E43-441D-9051-655E71597784}"/>
              </c:ext>
            </c:extLst>
          </c:dPt>
          <c:dPt>
            <c:idx val="9"/>
            <c:invertIfNegative val="0"/>
            <c:bubble3D val="0"/>
            <c:extLst>
              <c:ext xmlns:c16="http://schemas.microsoft.com/office/drawing/2014/chart" uri="{C3380CC4-5D6E-409C-BE32-E72D297353CC}">
                <c16:uniqueId val="{00000009-6E43-441D-9051-655E71597784}"/>
              </c:ext>
            </c:extLst>
          </c:dPt>
          <c:dPt>
            <c:idx val="10"/>
            <c:invertIfNegative val="0"/>
            <c:bubble3D val="0"/>
            <c:extLst>
              <c:ext xmlns:c16="http://schemas.microsoft.com/office/drawing/2014/chart" uri="{C3380CC4-5D6E-409C-BE32-E72D297353CC}">
                <c16:uniqueId val="{0000000A-6E43-441D-9051-655E71597784}"/>
              </c:ext>
            </c:extLst>
          </c:dPt>
          <c:dPt>
            <c:idx val="11"/>
            <c:invertIfNegative val="0"/>
            <c:bubble3D val="0"/>
            <c:extLst>
              <c:ext xmlns:c16="http://schemas.microsoft.com/office/drawing/2014/chart" uri="{C3380CC4-5D6E-409C-BE32-E72D297353CC}">
                <c16:uniqueId val="{0000000B-6E43-441D-9051-655E71597784}"/>
              </c:ext>
            </c:extLst>
          </c:dPt>
          <c:dPt>
            <c:idx val="12"/>
            <c:invertIfNegative val="0"/>
            <c:bubble3D val="0"/>
            <c:extLst>
              <c:ext xmlns:c16="http://schemas.microsoft.com/office/drawing/2014/chart" uri="{C3380CC4-5D6E-409C-BE32-E72D297353CC}">
                <c16:uniqueId val="{0000000C-6E43-441D-9051-655E71597784}"/>
              </c:ext>
            </c:extLst>
          </c:dPt>
          <c:dPt>
            <c:idx val="13"/>
            <c:invertIfNegative val="0"/>
            <c:bubble3D val="0"/>
            <c:extLst>
              <c:ext xmlns:c16="http://schemas.microsoft.com/office/drawing/2014/chart" uri="{C3380CC4-5D6E-409C-BE32-E72D297353CC}">
                <c16:uniqueId val="{0000000D-6E43-441D-9051-655E71597784}"/>
              </c:ext>
            </c:extLst>
          </c:dPt>
          <c:dPt>
            <c:idx val="14"/>
            <c:invertIfNegative val="0"/>
            <c:bubble3D val="0"/>
            <c:extLst>
              <c:ext xmlns:c16="http://schemas.microsoft.com/office/drawing/2014/chart" uri="{C3380CC4-5D6E-409C-BE32-E72D297353CC}">
                <c16:uniqueId val="{0000000E-6E43-441D-9051-655E71597784}"/>
              </c:ext>
            </c:extLst>
          </c:dPt>
          <c:dPt>
            <c:idx val="15"/>
            <c:invertIfNegative val="0"/>
            <c:bubble3D val="0"/>
            <c:extLst>
              <c:ext xmlns:c16="http://schemas.microsoft.com/office/drawing/2014/chart" uri="{C3380CC4-5D6E-409C-BE32-E72D297353CC}">
                <c16:uniqueId val="{0000000F-6E43-441D-9051-655E71597784}"/>
              </c:ext>
            </c:extLst>
          </c:dPt>
          <c:dPt>
            <c:idx val="16"/>
            <c:invertIfNegative val="0"/>
            <c:bubble3D val="0"/>
            <c:extLst>
              <c:ext xmlns:c16="http://schemas.microsoft.com/office/drawing/2014/chart" uri="{C3380CC4-5D6E-409C-BE32-E72D297353CC}">
                <c16:uniqueId val="{00000010-6E43-441D-9051-655E71597784}"/>
              </c:ext>
            </c:extLst>
          </c:dPt>
          <c:dPt>
            <c:idx val="17"/>
            <c:invertIfNegative val="0"/>
            <c:bubble3D val="0"/>
            <c:extLst>
              <c:ext xmlns:c16="http://schemas.microsoft.com/office/drawing/2014/chart" uri="{C3380CC4-5D6E-409C-BE32-E72D297353CC}">
                <c16:uniqueId val="{00000011-6E43-441D-9051-655E71597784}"/>
              </c:ext>
            </c:extLst>
          </c:dPt>
          <c:dPt>
            <c:idx val="18"/>
            <c:invertIfNegative val="0"/>
            <c:bubble3D val="0"/>
            <c:extLst>
              <c:ext xmlns:c16="http://schemas.microsoft.com/office/drawing/2014/chart" uri="{C3380CC4-5D6E-409C-BE32-E72D297353CC}">
                <c16:uniqueId val="{00000012-6E43-441D-9051-655E71597784}"/>
              </c:ext>
            </c:extLst>
          </c:dPt>
          <c:dPt>
            <c:idx val="19"/>
            <c:invertIfNegative val="0"/>
            <c:bubble3D val="0"/>
            <c:extLst>
              <c:ext xmlns:c16="http://schemas.microsoft.com/office/drawing/2014/chart" uri="{C3380CC4-5D6E-409C-BE32-E72D297353CC}">
                <c16:uniqueId val="{00000013-6E43-441D-9051-655E71597784}"/>
              </c:ext>
            </c:extLst>
          </c:dPt>
          <c:dPt>
            <c:idx val="20"/>
            <c:invertIfNegative val="0"/>
            <c:bubble3D val="0"/>
            <c:extLst>
              <c:ext xmlns:c16="http://schemas.microsoft.com/office/drawing/2014/chart" uri="{C3380CC4-5D6E-409C-BE32-E72D297353CC}">
                <c16:uniqueId val="{00000014-6E43-441D-9051-655E71597784}"/>
              </c:ext>
            </c:extLst>
          </c:dPt>
          <c:dPt>
            <c:idx val="21"/>
            <c:invertIfNegative val="0"/>
            <c:bubble3D val="0"/>
            <c:extLst>
              <c:ext xmlns:c16="http://schemas.microsoft.com/office/drawing/2014/chart" uri="{C3380CC4-5D6E-409C-BE32-E72D297353CC}">
                <c16:uniqueId val="{00000015-6E43-441D-9051-655E71597784}"/>
              </c:ext>
            </c:extLst>
          </c:dPt>
          <c:dPt>
            <c:idx val="22"/>
            <c:invertIfNegative val="0"/>
            <c:bubble3D val="0"/>
            <c:extLst>
              <c:ext xmlns:c16="http://schemas.microsoft.com/office/drawing/2014/chart" uri="{C3380CC4-5D6E-409C-BE32-E72D297353CC}">
                <c16:uniqueId val="{00000016-6E43-441D-9051-655E71597784}"/>
              </c:ext>
            </c:extLst>
          </c:dPt>
          <c:dPt>
            <c:idx val="23"/>
            <c:invertIfNegative val="0"/>
            <c:bubble3D val="0"/>
            <c:extLst>
              <c:ext xmlns:c16="http://schemas.microsoft.com/office/drawing/2014/chart" uri="{C3380CC4-5D6E-409C-BE32-E72D297353CC}">
                <c16:uniqueId val="{00000017-6E43-441D-9051-655E71597784}"/>
              </c:ext>
            </c:extLst>
          </c:dPt>
          <c:dPt>
            <c:idx val="24"/>
            <c:invertIfNegative val="0"/>
            <c:bubble3D val="0"/>
            <c:extLst>
              <c:ext xmlns:c16="http://schemas.microsoft.com/office/drawing/2014/chart" uri="{C3380CC4-5D6E-409C-BE32-E72D297353CC}">
                <c16:uniqueId val="{00000018-6E43-441D-9051-655E71597784}"/>
              </c:ext>
            </c:extLst>
          </c:dPt>
          <c:dPt>
            <c:idx val="25"/>
            <c:invertIfNegative val="0"/>
            <c:bubble3D val="0"/>
            <c:extLst>
              <c:ext xmlns:c16="http://schemas.microsoft.com/office/drawing/2014/chart" uri="{C3380CC4-5D6E-409C-BE32-E72D297353CC}">
                <c16:uniqueId val="{00000019-6E43-441D-9051-655E71597784}"/>
              </c:ext>
            </c:extLst>
          </c:dPt>
          <c:dPt>
            <c:idx val="26"/>
            <c:invertIfNegative val="0"/>
            <c:bubble3D val="0"/>
            <c:extLst>
              <c:ext xmlns:c16="http://schemas.microsoft.com/office/drawing/2014/chart" uri="{C3380CC4-5D6E-409C-BE32-E72D297353CC}">
                <c16:uniqueId val="{0000001A-6E43-441D-9051-655E71597784}"/>
              </c:ext>
            </c:extLst>
          </c:dPt>
          <c:dPt>
            <c:idx val="27"/>
            <c:invertIfNegative val="0"/>
            <c:bubble3D val="0"/>
            <c:extLst>
              <c:ext xmlns:c16="http://schemas.microsoft.com/office/drawing/2014/chart" uri="{C3380CC4-5D6E-409C-BE32-E72D297353CC}">
                <c16:uniqueId val="{0000001B-6E43-441D-9051-655E71597784}"/>
              </c:ext>
            </c:extLst>
          </c:dPt>
          <c:dPt>
            <c:idx val="28"/>
            <c:invertIfNegative val="0"/>
            <c:bubble3D val="0"/>
            <c:spPr>
              <a:solidFill>
                <a:srgbClr val="FBBB27"/>
              </a:solidFill>
            </c:spPr>
            <c:extLst>
              <c:ext xmlns:c16="http://schemas.microsoft.com/office/drawing/2014/chart" uri="{C3380CC4-5D6E-409C-BE32-E72D297353CC}">
                <c16:uniqueId val="{0000001D-6E43-441D-9051-655E71597784}"/>
              </c:ext>
            </c:extLst>
          </c:dPt>
          <c:dPt>
            <c:idx val="29"/>
            <c:invertIfNegative val="0"/>
            <c:bubble3D val="0"/>
            <c:extLst>
              <c:ext xmlns:c16="http://schemas.microsoft.com/office/drawing/2014/chart" uri="{C3380CC4-5D6E-409C-BE32-E72D297353CC}">
                <c16:uniqueId val="{0000001E-6E43-441D-9051-655E71597784}"/>
              </c:ext>
            </c:extLst>
          </c:dPt>
          <c:dPt>
            <c:idx val="30"/>
            <c:invertIfNegative val="0"/>
            <c:bubble3D val="0"/>
            <c:extLst>
              <c:ext xmlns:c16="http://schemas.microsoft.com/office/drawing/2014/chart" uri="{C3380CC4-5D6E-409C-BE32-E72D297353CC}">
                <c16:uniqueId val="{0000001F-6E43-441D-9051-655E71597784}"/>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'F85'!$A$10:$A$40</c:f>
              <c:strCache>
                <c:ptCount val="31"/>
                <c:pt idx="0">
                  <c:v>Baja California</c:v>
                </c:pt>
                <c:pt idx="1">
                  <c:v>Baja California Sur</c:v>
                </c:pt>
                <c:pt idx="2">
                  <c:v>Campeche</c:v>
                </c:pt>
                <c:pt idx="3">
                  <c:v>Chiapas</c:v>
                </c:pt>
                <c:pt idx="4">
                  <c:v>Durango</c:v>
                </c:pt>
                <c:pt idx="5">
                  <c:v>Guerrero</c:v>
                </c:pt>
                <c:pt idx="6">
                  <c:v>Morelos</c:v>
                </c:pt>
                <c:pt idx="7">
                  <c:v>Nayarit</c:v>
                </c:pt>
                <c:pt idx="8">
                  <c:v>Tabasco</c:v>
                </c:pt>
                <c:pt idx="9">
                  <c:v>Veracruz</c:v>
                </c:pt>
                <c:pt idx="10">
                  <c:v>Coahuila</c:v>
                </c:pt>
                <c:pt idx="11">
                  <c:v>Nuevo León</c:v>
                </c:pt>
                <c:pt idx="12">
                  <c:v>Sonora</c:v>
                </c:pt>
                <c:pt idx="13">
                  <c:v>Tamaulipas</c:v>
                </c:pt>
                <c:pt idx="14">
                  <c:v>Tlaxcala</c:v>
                </c:pt>
                <c:pt idx="15">
                  <c:v>Colima</c:v>
                </c:pt>
                <c:pt idx="16">
                  <c:v>Puebla</c:v>
                </c:pt>
                <c:pt idx="17">
                  <c:v>Quintana Roo</c:v>
                </c:pt>
                <c:pt idx="18">
                  <c:v>Yucatán</c:v>
                </c:pt>
                <c:pt idx="19">
                  <c:v>Chihuahua</c:v>
                </c:pt>
                <c:pt idx="20">
                  <c:v>Oaxaca</c:v>
                </c:pt>
                <c:pt idx="21">
                  <c:v>Sinaloa</c:v>
                </c:pt>
                <c:pt idx="22">
                  <c:v>Hidalgo</c:v>
                </c:pt>
                <c:pt idx="23">
                  <c:v>Zacatecas</c:v>
                </c:pt>
                <c:pt idx="24">
                  <c:v>San Luis Potosí</c:v>
                </c:pt>
                <c:pt idx="25">
                  <c:v>Michoacán</c:v>
                </c:pt>
                <c:pt idx="26">
                  <c:v>Guanajuato</c:v>
                </c:pt>
                <c:pt idx="27">
                  <c:v>Querétaro</c:v>
                </c:pt>
                <c:pt idx="28">
                  <c:v>Jalisco</c:v>
                </c:pt>
                <c:pt idx="29">
                  <c:v>Estado de México</c:v>
                </c:pt>
                <c:pt idx="30">
                  <c:v>Aguascalientes</c:v>
                </c:pt>
              </c:strCache>
            </c:strRef>
          </c:cat>
          <c:val>
            <c:numRef>
              <c:f>'F85'!$B$10:$B$40</c:f>
              <c:numCache>
                <c:formatCode>General</c:formatCode>
                <c:ptCount val="31"/>
                <c:pt idx="0">
                  <c:v>0</c:v>
                </c:pt>
                <c:pt idx="1">
                  <c:v>0</c:v>
                </c:pt>
                <c:pt idx="2">
                  <c:v>0</c:v>
                </c:pt>
                <c:pt idx="3">
                  <c:v>0</c:v>
                </c:pt>
                <c:pt idx="4">
                  <c:v>0</c:v>
                </c:pt>
                <c:pt idx="5">
                  <c:v>0</c:v>
                </c:pt>
                <c:pt idx="6">
                  <c:v>0</c:v>
                </c:pt>
                <c:pt idx="7">
                  <c:v>0</c:v>
                </c:pt>
                <c:pt idx="8">
                  <c:v>0</c:v>
                </c:pt>
                <c:pt idx="9">
                  <c:v>0</c:v>
                </c:pt>
                <c:pt idx="10">
                  <c:v>1</c:v>
                </c:pt>
                <c:pt idx="11">
                  <c:v>1</c:v>
                </c:pt>
                <c:pt idx="12">
                  <c:v>1</c:v>
                </c:pt>
                <c:pt idx="13">
                  <c:v>1</c:v>
                </c:pt>
                <c:pt idx="14">
                  <c:v>1</c:v>
                </c:pt>
                <c:pt idx="15">
                  <c:v>2</c:v>
                </c:pt>
                <c:pt idx="16">
                  <c:v>2</c:v>
                </c:pt>
                <c:pt idx="17">
                  <c:v>2</c:v>
                </c:pt>
                <c:pt idx="18">
                  <c:v>2</c:v>
                </c:pt>
                <c:pt idx="19">
                  <c:v>3</c:v>
                </c:pt>
                <c:pt idx="20">
                  <c:v>4</c:v>
                </c:pt>
                <c:pt idx="21">
                  <c:v>6</c:v>
                </c:pt>
                <c:pt idx="22">
                  <c:v>7</c:v>
                </c:pt>
                <c:pt idx="23">
                  <c:v>7</c:v>
                </c:pt>
                <c:pt idx="24">
                  <c:v>8</c:v>
                </c:pt>
                <c:pt idx="25">
                  <c:v>10</c:v>
                </c:pt>
                <c:pt idx="26">
                  <c:v>12</c:v>
                </c:pt>
                <c:pt idx="27">
                  <c:v>17</c:v>
                </c:pt>
                <c:pt idx="28">
                  <c:v>27</c:v>
                </c:pt>
                <c:pt idx="29">
                  <c:v>57</c:v>
                </c:pt>
                <c:pt idx="30">
                  <c:v>61</c:v>
                </c:pt>
              </c:numCache>
            </c:numRef>
          </c:val>
          <c:extLst>
            <c:ext xmlns:c16="http://schemas.microsoft.com/office/drawing/2014/chart" uri="{C3380CC4-5D6E-409C-BE32-E72D297353CC}">
              <c16:uniqueId val="{00000020-6E43-441D-9051-655E71597784}"/>
            </c:ext>
          </c:extLst>
        </c:ser>
        <c:dLbls>
          <c:showLegendKey val="0"/>
          <c:showVal val="0"/>
          <c:showCatName val="0"/>
          <c:showSerName val="0"/>
          <c:showPercent val="0"/>
          <c:showBubbleSize val="0"/>
        </c:dLbls>
        <c:gapWidth val="150"/>
        <c:axId val="265478144"/>
        <c:axId val="264788736"/>
      </c:barChart>
      <c:catAx>
        <c:axId val="265478144"/>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64788736"/>
        <c:crosses val="autoZero"/>
        <c:auto val="1"/>
        <c:lblAlgn val="ctr"/>
        <c:lblOffset val="100"/>
        <c:noMultiLvlLbl val="0"/>
      </c:catAx>
      <c:valAx>
        <c:axId val="264788736"/>
        <c:scaling>
          <c:orientation val="minMax"/>
        </c:scaling>
        <c:delete val="1"/>
        <c:axPos val="b"/>
        <c:numFmt formatCode="General" sourceLinked="1"/>
        <c:majorTickMark val="out"/>
        <c:minorTickMark val="none"/>
        <c:tickLblPos val="nextTo"/>
        <c:crossAx val="265478144"/>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'F86'!$B$9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6789-433E-A276-F601879D1A12}"/>
              </c:ext>
            </c:extLst>
          </c:dPt>
          <c:dPt>
            <c:idx val="1"/>
            <c:invertIfNegative val="0"/>
            <c:bubble3D val="0"/>
            <c:extLst>
              <c:ext xmlns:c16="http://schemas.microsoft.com/office/drawing/2014/chart" uri="{C3380CC4-5D6E-409C-BE32-E72D297353CC}">
                <c16:uniqueId val="{00000001-6789-433E-A276-F601879D1A12}"/>
              </c:ext>
            </c:extLst>
          </c:dPt>
          <c:dPt>
            <c:idx val="2"/>
            <c:invertIfNegative val="0"/>
            <c:bubble3D val="0"/>
            <c:extLst>
              <c:ext xmlns:c16="http://schemas.microsoft.com/office/drawing/2014/chart" uri="{C3380CC4-5D6E-409C-BE32-E72D297353CC}">
                <c16:uniqueId val="{00000002-6789-433E-A276-F601879D1A12}"/>
              </c:ext>
            </c:extLst>
          </c:dPt>
          <c:dPt>
            <c:idx val="3"/>
            <c:invertIfNegative val="0"/>
            <c:bubble3D val="0"/>
            <c:extLst>
              <c:ext xmlns:c16="http://schemas.microsoft.com/office/drawing/2014/chart" uri="{C3380CC4-5D6E-409C-BE32-E72D297353CC}">
                <c16:uniqueId val="{00000003-6789-433E-A276-F601879D1A12}"/>
              </c:ext>
            </c:extLst>
          </c:dPt>
          <c:dPt>
            <c:idx val="4"/>
            <c:invertIfNegative val="0"/>
            <c:bubble3D val="0"/>
            <c:extLst>
              <c:ext xmlns:c16="http://schemas.microsoft.com/office/drawing/2014/chart" uri="{C3380CC4-5D6E-409C-BE32-E72D297353CC}">
                <c16:uniqueId val="{00000004-6789-433E-A276-F601879D1A12}"/>
              </c:ext>
            </c:extLst>
          </c:dPt>
          <c:dPt>
            <c:idx val="5"/>
            <c:invertIfNegative val="0"/>
            <c:bubble3D val="0"/>
            <c:extLst>
              <c:ext xmlns:c16="http://schemas.microsoft.com/office/drawing/2014/chart" uri="{C3380CC4-5D6E-409C-BE32-E72D297353CC}">
                <c16:uniqueId val="{00000005-6789-433E-A276-F601879D1A12}"/>
              </c:ext>
            </c:extLst>
          </c:dPt>
          <c:dPt>
            <c:idx val="6"/>
            <c:invertIfNegative val="0"/>
            <c:bubble3D val="0"/>
            <c:extLst>
              <c:ext xmlns:c16="http://schemas.microsoft.com/office/drawing/2014/chart" uri="{C3380CC4-5D6E-409C-BE32-E72D297353CC}">
                <c16:uniqueId val="{00000006-6789-433E-A276-F601879D1A12}"/>
              </c:ext>
            </c:extLst>
          </c:dPt>
          <c:dPt>
            <c:idx val="7"/>
            <c:invertIfNegative val="0"/>
            <c:bubble3D val="0"/>
            <c:extLst>
              <c:ext xmlns:c16="http://schemas.microsoft.com/office/drawing/2014/chart" uri="{C3380CC4-5D6E-409C-BE32-E72D297353CC}">
                <c16:uniqueId val="{00000007-6789-433E-A276-F601879D1A12}"/>
              </c:ext>
            </c:extLst>
          </c:dPt>
          <c:dPt>
            <c:idx val="8"/>
            <c:invertIfNegative val="0"/>
            <c:bubble3D val="0"/>
            <c:extLst>
              <c:ext xmlns:c16="http://schemas.microsoft.com/office/drawing/2014/chart" uri="{C3380CC4-5D6E-409C-BE32-E72D297353CC}">
                <c16:uniqueId val="{00000008-6789-433E-A276-F601879D1A12}"/>
              </c:ext>
            </c:extLst>
          </c:dPt>
          <c:dPt>
            <c:idx val="9"/>
            <c:invertIfNegative val="0"/>
            <c:bubble3D val="0"/>
            <c:extLst>
              <c:ext xmlns:c16="http://schemas.microsoft.com/office/drawing/2014/chart" uri="{C3380CC4-5D6E-409C-BE32-E72D297353CC}">
                <c16:uniqueId val="{00000009-6789-433E-A276-F601879D1A12}"/>
              </c:ext>
            </c:extLst>
          </c:dPt>
          <c:dPt>
            <c:idx val="10"/>
            <c:invertIfNegative val="0"/>
            <c:bubble3D val="0"/>
            <c:extLst>
              <c:ext xmlns:c16="http://schemas.microsoft.com/office/drawing/2014/chart" uri="{C3380CC4-5D6E-409C-BE32-E72D297353CC}">
                <c16:uniqueId val="{0000000A-6789-433E-A276-F601879D1A12}"/>
              </c:ext>
            </c:extLst>
          </c:dPt>
          <c:dPt>
            <c:idx val="11"/>
            <c:invertIfNegative val="0"/>
            <c:bubble3D val="0"/>
            <c:extLst>
              <c:ext xmlns:c16="http://schemas.microsoft.com/office/drawing/2014/chart" uri="{C3380CC4-5D6E-409C-BE32-E72D297353CC}">
                <c16:uniqueId val="{0000000B-6789-433E-A276-F601879D1A12}"/>
              </c:ext>
            </c:extLst>
          </c:dPt>
          <c:dPt>
            <c:idx val="12"/>
            <c:invertIfNegative val="0"/>
            <c:bubble3D val="0"/>
            <c:extLst>
              <c:ext xmlns:c16="http://schemas.microsoft.com/office/drawing/2014/chart" uri="{C3380CC4-5D6E-409C-BE32-E72D297353CC}">
                <c16:uniqueId val="{0000000C-6789-433E-A276-F601879D1A12}"/>
              </c:ext>
            </c:extLst>
          </c:dPt>
          <c:dPt>
            <c:idx val="13"/>
            <c:invertIfNegative val="0"/>
            <c:bubble3D val="0"/>
            <c:extLst>
              <c:ext xmlns:c16="http://schemas.microsoft.com/office/drawing/2014/chart" uri="{C3380CC4-5D6E-409C-BE32-E72D297353CC}">
                <c16:uniqueId val="{0000000D-6789-433E-A276-F601879D1A12}"/>
              </c:ext>
            </c:extLst>
          </c:dPt>
          <c:dPt>
            <c:idx val="14"/>
            <c:invertIfNegative val="0"/>
            <c:bubble3D val="0"/>
            <c:extLst>
              <c:ext xmlns:c16="http://schemas.microsoft.com/office/drawing/2014/chart" uri="{C3380CC4-5D6E-409C-BE32-E72D297353CC}">
                <c16:uniqueId val="{0000000E-6789-433E-A276-F601879D1A12}"/>
              </c:ext>
            </c:extLst>
          </c:dPt>
          <c:dPt>
            <c:idx val="15"/>
            <c:invertIfNegative val="0"/>
            <c:bubble3D val="0"/>
            <c:extLst>
              <c:ext xmlns:c16="http://schemas.microsoft.com/office/drawing/2014/chart" uri="{C3380CC4-5D6E-409C-BE32-E72D297353CC}">
                <c16:uniqueId val="{0000000F-6789-433E-A276-F601879D1A12}"/>
              </c:ext>
            </c:extLst>
          </c:dPt>
          <c:dPt>
            <c:idx val="16"/>
            <c:invertIfNegative val="0"/>
            <c:bubble3D val="0"/>
            <c:extLst>
              <c:ext xmlns:c16="http://schemas.microsoft.com/office/drawing/2014/chart" uri="{C3380CC4-5D6E-409C-BE32-E72D297353CC}">
                <c16:uniqueId val="{00000010-6789-433E-A276-F601879D1A12}"/>
              </c:ext>
            </c:extLst>
          </c:dPt>
          <c:dPt>
            <c:idx val="17"/>
            <c:invertIfNegative val="0"/>
            <c:bubble3D val="0"/>
            <c:extLst>
              <c:ext xmlns:c16="http://schemas.microsoft.com/office/drawing/2014/chart" uri="{C3380CC4-5D6E-409C-BE32-E72D297353CC}">
                <c16:uniqueId val="{00000011-6789-433E-A276-F601879D1A12}"/>
              </c:ext>
            </c:extLst>
          </c:dPt>
          <c:dPt>
            <c:idx val="18"/>
            <c:invertIfNegative val="0"/>
            <c:bubble3D val="0"/>
            <c:extLst>
              <c:ext xmlns:c16="http://schemas.microsoft.com/office/drawing/2014/chart" uri="{C3380CC4-5D6E-409C-BE32-E72D297353CC}">
                <c16:uniqueId val="{00000012-6789-433E-A276-F601879D1A12}"/>
              </c:ext>
            </c:extLst>
          </c:dPt>
          <c:dPt>
            <c:idx val="19"/>
            <c:invertIfNegative val="0"/>
            <c:bubble3D val="0"/>
            <c:extLst>
              <c:ext xmlns:c16="http://schemas.microsoft.com/office/drawing/2014/chart" uri="{C3380CC4-5D6E-409C-BE32-E72D297353CC}">
                <c16:uniqueId val="{00000013-6789-433E-A276-F601879D1A12}"/>
              </c:ext>
            </c:extLst>
          </c:dPt>
          <c:dPt>
            <c:idx val="20"/>
            <c:invertIfNegative val="0"/>
            <c:bubble3D val="0"/>
            <c:extLst>
              <c:ext xmlns:c16="http://schemas.microsoft.com/office/drawing/2014/chart" uri="{C3380CC4-5D6E-409C-BE32-E72D297353CC}">
                <c16:uniqueId val="{00000014-6789-433E-A276-F601879D1A12}"/>
              </c:ext>
            </c:extLst>
          </c:dPt>
          <c:dPt>
            <c:idx val="21"/>
            <c:invertIfNegative val="0"/>
            <c:bubble3D val="0"/>
            <c:extLst>
              <c:ext xmlns:c16="http://schemas.microsoft.com/office/drawing/2014/chart" uri="{C3380CC4-5D6E-409C-BE32-E72D297353CC}">
                <c16:uniqueId val="{00000015-6789-433E-A276-F601879D1A12}"/>
              </c:ext>
            </c:extLst>
          </c:dPt>
          <c:dPt>
            <c:idx val="22"/>
            <c:invertIfNegative val="0"/>
            <c:bubble3D val="0"/>
            <c:extLst>
              <c:ext xmlns:c16="http://schemas.microsoft.com/office/drawing/2014/chart" uri="{C3380CC4-5D6E-409C-BE32-E72D297353CC}">
                <c16:uniqueId val="{00000016-6789-433E-A276-F601879D1A12}"/>
              </c:ext>
            </c:extLst>
          </c:dPt>
          <c:dPt>
            <c:idx val="23"/>
            <c:invertIfNegative val="0"/>
            <c:bubble3D val="0"/>
            <c:extLst>
              <c:ext xmlns:c16="http://schemas.microsoft.com/office/drawing/2014/chart" uri="{C3380CC4-5D6E-409C-BE32-E72D297353CC}">
                <c16:uniqueId val="{00000017-6789-433E-A276-F601879D1A12}"/>
              </c:ext>
            </c:extLst>
          </c:dPt>
          <c:dPt>
            <c:idx val="24"/>
            <c:invertIfNegative val="0"/>
            <c:bubble3D val="0"/>
            <c:extLst>
              <c:ext xmlns:c16="http://schemas.microsoft.com/office/drawing/2014/chart" uri="{C3380CC4-5D6E-409C-BE32-E72D297353CC}">
                <c16:uniqueId val="{00000018-6789-433E-A276-F601879D1A12}"/>
              </c:ext>
            </c:extLst>
          </c:dPt>
          <c:dPt>
            <c:idx val="25"/>
            <c:invertIfNegative val="0"/>
            <c:bubble3D val="0"/>
            <c:extLst>
              <c:ext xmlns:c16="http://schemas.microsoft.com/office/drawing/2014/chart" uri="{C3380CC4-5D6E-409C-BE32-E72D297353CC}">
                <c16:uniqueId val="{00000019-6789-433E-A276-F601879D1A12}"/>
              </c:ext>
            </c:extLst>
          </c:dPt>
          <c:dPt>
            <c:idx val="26"/>
            <c:invertIfNegative val="0"/>
            <c:bubble3D val="0"/>
            <c:extLst>
              <c:ext xmlns:c16="http://schemas.microsoft.com/office/drawing/2014/chart" uri="{C3380CC4-5D6E-409C-BE32-E72D297353CC}">
                <c16:uniqueId val="{0000001A-6789-433E-A276-F601879D1A12}"/>
              </c:ext>
            </c:extLst>
          </c:dPt>
          <c:dPt>
            <c:idx val="27"/>
            <c:invertIfNegative val="0"/>
            <c:bubble3D val="0"/>
            <c:extLst>
              <c:ext xmlns:c16="http://schemas.microsoft.com/office/drawing/2014/chart" uri="{C3380CC4-5D6E-409C-BE32-E72D297353CC}">
                <c16:uniqueId val="{0000001B-6789-433E-A276-F601879D1A12}"/>
              </c:ext>
            </c:extLst>
          </c:dPt>
          <c:dPt>
            <c:idx val="28"/>
            <c:invertIfNegative val="0"/>
            <c:bubble3D val="0"/>
            <c:spPr>
              <a:solidFill>
                <a:srgbClr val="FBBB27"/>
              </a:solidFill>
            </c:spPr>
            <c:extLst>
              <c:ext xmlns:c16="http://schemas.microsoft.com/office/drawing/2014/chart" uri="{C3380CC4-5D6E-409C-BE32-E72D297353CC}">
                <c16:uniqueId val="{0000001D-6789-433E-A276-F601879D1A12}"/>
              </c:ext>
            </c:extLst>
          </c:dPt>
          <c:dPt>
            <c:idx val="29"/>
            <c:invertIfNegative val="0"/>
            <c:bubble3D val="0"/>
            <c:spPr>
              <a:solidFill>
                <a:srgbClr val="A6A6A6"/>
              </a:solidFill>
            </c:spPr>
            <c:extLst>
              <c:ext xmlns:c16="http://schemas.microsoft.com/office/drawing/2014/chart" uri="{C3380CC4-5D6E-409C-BE32-E72D297353CC}">
                <c16:uniqueId val="{0000001F-6789-433E-A276-F601879D1A12}"/>
              </c:ext>
            </c:extLst>
          </c:dPt>
          <c:dPt>
            <c:idx val="30"/>
            <c:invertIfNegative val="0"/>
            <c:bubble3D val="0"/>
            <c:extLst>
              <c:ext xmlns:c16="http://schemas.microsoft.com/office/drawing/2014/chart" uri="{C3380CC4-5D6E-409C-BE32-E72D297353CC}">
                <c16:uniqueId val="{00000020-6789-433E-A276-F601879D1A12}"/>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'F86'!$A$10:$A$40</c:f>
              <c:strCache>
                <c:ptCount val="31"/>
                <c:pt idx="0">
                  <c:v>Baja California Sur</c:v>
                </c:pt>
                <c:pt idx="1">
                  <c:v>Campeche</c:v>
                </c:pt>
                <c:pt idx="2">
                  <c:v>Coahuila</c:v>
                </c:pt>
                <c:pt idx="3">
                  <c:v>Chiapas</c:v>
                </c:pt>
                <c:pt idx="4">
                  <c:v>Chihuahua</c:v>
                </c:pt>
                <c:pt idx="5">
                  <c:v>Durango</c:v>
                </c:pt>
                <c:pt idx="6">
                  <c:v>Guerrero</c:v>
                </c:pt>
                <c:pt idx="7">
                  <c:v>Hidalgo</c:v>
                </c:pt>
                <c:pt idx="8">
                  <c:v>Estado de México</c:v>
                </c:pt>
                <c:pt idx="9">
                  <c:v>Morelos</c:v>
                </c:pt>
                <c:pt idx="10">
                  <c:v>Nayarit</c:v>
                </c:pt>
                <c:pt idx="11">
                  <c:v>Nuevo León</c:v>
                </c:pt>
                <c:pt idx="12">
                  <c:v>Puebla</c:v>
                </c:pt>
                <c:pt idx="13">
                  <c:v>Querétaro</c:v>
                </c:pt>
                <c:pt idx="14">
                  <c:v>Quintana Roo</c:v>
                </c:pt>
                <c:pt idx="15">
                  <c:v>San Luis Potosí</c:v>
                </c:pt>
                <c:pt idx="16">
                  <c:v>Tabasco</c:v>
                </c:pt>
                <c:pt idx="17">
                  <c:v>Tlaxcala</c:v>
                </c:pt>
                <c:pt idx="18">
                  <c:v>Veracruz</c:v>
                </c:pt>
                <c:pt idx="19">
                  <c:v>Yucatán</c:v>
                </c:pt>
                <c:pt idx="20">
                  <c:v>Oaxaca</c:v>
                </c:pt>
                <c:pt idx="21">
                  <c:v>Sonora</c:v>
                </c:pt>
                <c:pt idx="22">
                  <c:v>Baja California</c:v>
                </c:pt>
                <c:pt idx="23">
                  <c:v>Colima</c:v>
                </c:pt>
                <c:pt idx="24">
                  <c:v>Sinaloa</c:v>
                </c:pt>
                <c:pt idx="25">
                  <c:v>Tamaulipas</c:v>
                </c:pt>
                <c:pt idx="26">
                  <c:v>Aguascalientes</c:v>
                </c:pt>
                <c:pt idx="27">
                  <c:v>Zacatecas</c:v>
                </c:pt>
                <c:pt idx="28">
                  <c:v>Jalisco</c:v>
                </c:pt>
                <c:pt idx="29">
                  <c:v>Michoacán</c:v>
                </c:pt>
                <c:pt idx="30">
                  <c:v>Guanajuato</c:v>
                </c:pt>
              </c:strCache>
            </c:strRef>
          </c:cat>
          <c:val>
            <c:numRef>
              <c:f>'F86'!$B$10:$B$40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2</c:v>
                </c:pt>
                <c:pt idx="23">
                  <c:v>3</c:v>
                </c:pt>
                <c:pt idx="24">
                  <c:v>4</c:v>
                </c:pt>
                <c:pt idx="25">
                  <c:v>4</c:v>
                </c:pt>
                <c:pt idx="26">
                  <c:v>5</c:v>
                </c:pt>
                <c:pt idx="27">
                  <c:v>5</c:v>
                </c:pt>
                <c:pt idx="28">
                  <c:v>11</c:v>
                </c:pt>
                <c:pt idx="29">
                  <c:v>13</c:v>
                </c:pt>
                <c:pt idx="30">
                  <c:v>19</c:v>
                </c:pt>
              </c:numCache>
            </c:numRef>
          </c:val>
          <c:extLst>
            <c:ext xmlns:c16="http://schemas.microsoft.com/office/drawing/2014/chart" uri="{C3380CC4-5D6E-409C-BE32-E72D297353CC}">
              <c16:uniqueId val="{00000021-6789-433E-A276-F601879D1A12}"/>
            </c:ext>
          </c:extLst>
        </c:ser>
        <c:dLbls>
          <c:showLegendKey val="0"/>
          <c:showVal val="0"/>
          <c:showCatName val="0"/>
          <c:showSerName val="0"/>
          <c:showPercent val="0"/>
          <c:showBubbleSize val="0"/>
        </c:dLbls>
        <c:gapWidth val="150"/>
        <c:axId val="263630336"/>
        <c:axId val="265110080"/>
      </c:barChart>
      <c:catAx>
        <c:axId val="26363033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65110080"/>
        <c:crosses val="autoZero"/>
        <c:auto val="1"/>
        <c:lblAlgn val="ctr"/>
        <c:lblOffset val="100"/>
        <c:noMultiLvlLbl val="0"/>
      </c:catAx>
      <c:valAx>
        <c:axId val="265110080"/>
        <c:scaling>
          <c:orientation val="minMax"/>
        </c:scaling>
        <c:delete val="1"/>
        <c:axPos val="b"/>
        <c:numFmt formatCode="General" sourceLinked="1"/>
        <c:majorTickMark val="out"/>
        <c:minorTickMark val="none"/>
        <c:tickLblPos val="nextTo"/>
        <c:crossAx val="26363033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'F87-1'!$J$22</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8B08-4668-A8E4-DEF3FC65FEE0}"/>
              </c:ext>
            </c:extLst>
          </c:dPt>
          <c:dPt>
            <c:idx val="13"/>
            <c:invertIfNegative val="0"/>
            <c:bubble3D val="0"/>
            <c:extLst>
              <c:ext xmlns:c16="http://schemas.microsoft.com/office/drawing/2014/chart" uri="{C3380CC4-5D6E-409C-BE32-E72D297353CC}">
                <c16:uniqueId val="{00000001-8B08-4668-A8E4-DEF3FC65FEE0}"/>
              </c:ext>
            </c:extLst>
          </c:dPt>
          <c:dPt>
            <c:idx val="14"/>
            <c:invertIfNegative val="0"/>
            <c:bubble3D val="0"/>
            <c:extLst>
              <c:ext xmlns:c16="http://schemas.microsoft.com/office/drawing/2014/chart" uri="{C3380CC4-5D6E-409C-BE32-E72D297353CC}">
                <c16:uniqueId val="{00000002-8B08-4668-A8E4-DEF3FC65FEE0}"/>
              </c:ext>
            </c:extLst>
          </c:dPt>
          <c:dPt>
            <c:idx val="15"/>
            <c:invertIfNegative val="0"/>
            <c:bubble3D val="0"/>
            <c:extLst>
              <c:ext xmlns:c16="http://schemas.microsoft.com/office/drawing/2014/chart" uri="{C3380CC4-5D6E-409C-BE32-E72D297353CC}">
                <c16:uniqueId val="{00000003-8B08-4668-A8E4-DEF3FC65FEE0}"/>
              </c:ext>
            </c:extLst>
          </c:dPt>
          <c:dPt>
            <c:idx val="16"/>
            <c:invertIfNegative val="0"/>
            <c:bubble3D val="0"/>
            <c:spPr>
              <a:solidFill>
                <a:srgbClr val="FBBB27"/>
              </a:solidFill>
            </c:spPr>
            <c:extLst>
              <c:ext xmlns:c16="http://schemas.microsoft.com/office/drawing/2014/chart" uri="{C3380CC4-5D6E-409C-BE32-E72D297353CC}">
                <c16:uniqueId val="{00000005-8B08-4668-A8E4-DEF3FC65FEE0}"/>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'F87-1'!$G$23:$H$39</c:f>
              <c:multiLvlStrCache>
                <c:ptCount val="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lvl>
                <c:lvl>
                  <c:pt idx="0">
                    <c:v>2017 - 2018</c:v>
                  </c:pt>
                  <c:pt idx="12">
                    <c:v>2018 - 2019</c:v>
                  </c:pt>
                </c:lvl>
              </c:multiLvlStrCache>
            </c:multiLvlStrRef>
          </c:cat>
          <c:val>
            <c:numRef>
              <c:f>'F87-1'!$J$23:$J$39</c:f>
              <c:numCache>
                <c:formatCode>0.0%</c:formatCode>
                <c:ptCount val="17"/>
                <c:pt idx="0">
                  <c:v>3.43723907598108E-2</c:v>
                </c:pt>
                <c:pt idx="1">
                  <c:v>0.16418722786647311</c:v>
                </c:pt>
                <c:pt idx="2">
                  <c:v>-6.0515278609946099E-2</c:v>
                </c:pt>
                <c:pt idx="3">
                  <c:v>0.35261936339522548</c:v>
                </c:pt>
                <c:pt idx="4">
                  <c:v>8.5543674489654276E-2</c:v>
                </c:pt>
                <c:pt idx="5">
                  <c:v>0.21594982078853042</c:v>
                </c:pt>
                <c:pt idx="6">
                  <c:v>0.14645379183297513</c:v>
                </c:pt>
                <c:pt idx="7">
                  <c:v>0.24854160270187298</c:v>
                </c:pt>
                <c:pt idx="8">
                  <c:v>0.17117647058823526</c:v>
                </c:pt>
                <c:pt idx="9">
                  <c:v>0.21284251314696934</c:v>
                </c:pt>
                <c:pt idx="10">
                  <c:v>6.6054542962861396E-2</c:v>
                </c:pt>
                <c:pt idx="11">
                  <c:v>0.1858022455632018</c:v>
                </c:pt>
                <c:pt idx="12">
                  <c:v>0.17825911475850931</c:v>
                </c:pt>
                <c:pt idx="13">
                  <c:v>0.17032881408757983</c:v>
                </c:pt>
                <c:pt idx="14">
                  <c:v>0.203125</c:v>
                </c:pt>
                <c:pt idx="15">
                  <c:v>-5.8830739061159432E-2</c:v>
                </c:pt>
                <c:pt idx="16">
                  <c:v>0.14276576691825515</c:v>
                </c:pt>
              </c:numCache>
            </c:numRef>
          </c:val>
          <c:extLst>
            <c:ext xmlns:c16="http://schemas.microsoft.com/office/drawing/2014/chart" uri="{C3380CC4-5D6E-409C-BE32-E72D297353CC}">
              <c16:uniqueId val="{00000006-8B08-4668-A8E4-DEF3FC65FEE0}"/>
            </c:ext>
          </c:extLst>
        </c:ser>
        <c:dLbls>
          <c:showLegendKey val="0"/>
          <c:showVal val="0"/>
          <c:showCatName val="0"/>
          <c:showSerName val="0"/>
          <c:showPercent val="0"/>
          <c:showBubbleSize val="0"/>
        </c:dLbls>
        <c:gapWidth val="150"/>
        <c:axId val="265263104"/>
        <c:axId val="265112384"/>
      </c:barChart>
      <c:catAx>
        <c:axId val="26526310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265112384"/>
        <c:crosses val="autoZero"/>
        <c:auto val="1"/>
        <c:lblAlgn val="ctr"/>
        <c:lblOffset val="100"/>
        <c:noMultiLvlLbl val="0"/>
      </c:catAx>
      <c:valAx>
        <c:axId val="265112384"/>
        <c:scaling>
          <c:orientation val="minMax"/>
        </c:scaling>
        <c:delete val="1"/>
        <c:axPos val="l"/>
        <c:numFmt formatCode="0.0%" sourceLinked="1"/>
        <c:majorTickMark val="none"/>
        <c:minorTickMark val="none"/>
        <c:tickLblPos val="nextTo"/>
        <c:crossAx val="26526310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42191163604549431"/>
          <c:y val="2.7072753227946188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'F87-2'!$J$23</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6631-4197-B151-55F490D7F406}"/>
              </c:ext>
            </c:extLst>
          </c:dPt>
          <c:dPt>
            <c:idx val="14"/>
            <c:invertIfNegative val="0"/>
            <c:bubble3D val="0"/>
            <c:extLst>
              <c:ext xmlns:c16="http://schemas.microsoft.com/office/drawing/2014/chart" uri="{C3380CC4-5D6E-409C-BE32-E72D297353CC}">
                <c16:uniqueId val="{00000001-6631-4197-B151-55F490D7F406}"/>
              </c:ext>
            </c:extLst>
          </c:dPt>
          <c:dPt>
            <c:idx val="15"/>
            <c:invertIfNegative val="0"/>
            <c:bubble3D val="0"/>
            <c:extLst>
              <c:ext xmlns:c16="http://schemas.microsoft.com/office/drawing/2014/chart" uri="{C3380CC4-5D6E-409C-BE32-E72D297353CC}">
                <c16:uniqueId val="{00000002-6631-4197-B151-55F490D7F406}"/>
              </c:ext>
            </c:extLst>
          </c:dPt>
          <c:dPt>
            <c:idx val="16"/>
            <c:invertIfNegative val="0"/>
            <c:bubble3D val="0"/>
            <c:spPr>
              <a:solidFill>
                <a:srgbClr val="FBBB27"/>
              </a:solidFill>
            </c:spPr>
            <c:extLst>
              <c:ext xmlns:c16="http://schemas.microsoft.com/office/drawing/2014/chart" uri="{C3380CC4-5D6E-409C-BE32-E72D297353CC}">
                <c16:uniqueId val="{00000004-6631-4197-B151-55F490D7F406}"/>
              </c:ext>
            </c:extLst>
          </c:dPt>
          <c:dLbls>
            <c:dLbl>
              <c:idx val="6"/>
              <c:layout>
                <c:manualLayout>
                  <c:x val="5.9912161920094089E-17"/>
                  <c:y val="2.7072753227946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31-4197-B151-55F490D7F406}"/>
                </c:ext>
              </c:extLst>
            </c:dLbl>
            <c:dLbl>
              <c:idx val="7"/>
              <c:layout>
                <c:manualLayout>
                  <c:x val="-5.9912161920094089E-17"/>
                  <c:y val="1.8048502151964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31-4197-B151-55F490D7F406}"/>
                </c:ext>
              </c:extLst>
            </c:dLbl>
            <c:dLbl>
              <c:idx val="12"/>
              <c:layout>
                <c:manualLayout>
                  <c:x val="0"/>
                  <c:y val="-7.2194008607856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31-4197-B151-55F490D7F406}"/>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'F87-2'!$G$24:$H$40</c:f>
              <c:multiLvlStrCache>
                <c:ptCount val="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lvl>
                <c:lvl>
                  <c:pt idx="0">
                    <c:v>2017 - 2018</c:v>
                  </c:pt>
                  <c:pt idx="12">
                    <c:v>2018-2019</c:v>
                  </c:pt>
                </c:lvl>
              </c:multiLvlStrCache>
            </c:multiLvlStrRef>
          </c:cat>
          <c:val>
            <c:numRef>
              <c:f>'F87-2'!$J$24:$J$40</c:f>
              <c:numCache>
                <c:formatCode>0.0%</c:formatCode>
                <c:ptCount val="17"/>
                <c:pt idx="0">
                  <c:v>7.6923076923076872E-2</c:v>
                </c:pt>
                <c:pt idx="1">
                  <c:v>-0.15384615384615385</c:v>
                </c:pt>
                <c:pt idx="2">
                  <c:v>0.30000000000000004</c:v>
                </c:pt>
                <c:pt idx="3">
                  <c:v>0.39999999999999991</c:v>
                </c:pt>
                <c:pt idx="4">
                  <c:v>0.36363636363636354</c:v>
                </c:pt>
                <c:pt idx="5">
                  <c:v>0</c:v>
                </c:pt>
                <c:pt idx="6">
                  <c:v>-0.4</c:v>
                </c:pt>
                <c:pt idx="7">
                  <c:v>-0.4375</c:v>
                </c:pt>
                <c:pt idx="8">
                  <c:v>-0.33333333333333337</c:v>
                </c:pt>
                <c:pt idx="9">
                  <c:v>-0.30769230769230771</c:v>
                </c:pt>
                <c:pt idx="10">
                  <c:v>-0.16666666666666663</c:v>
                </c:pt>
                <c:pt idx="11">
                  <c:v>-9.9999999999999978E-2</c:v>
                </c:pt>
                <c:pt idx="12">
                  <c:v>-0.1428571428571429</c:v>
                </c:pt>
                <c:pt idx="13">
                  <c:v>0</c:v>
                </c:pt>
                <c:pt idx="14">
                  <c:v>-0.38461538461538458</c:v>
                </c:pt>
                <c:pt idx="15">
                  <c:v>-0.4285714285714286</c:v>
                </c:pt>
                <c:pt idx="16">
                  <c:v>-0.26666666666666672</c:v>
                </c:pt>
              </c:numCache>
            </c:numRef>
          </c:val>
          <c:extLst>
            <c:ext xmlns:c16="http://schemas.microsoft.com/office/drawing/2014/chart" uri="{C3380CC4-5D6E-409C-BE32-E72D297353CC}">
              <c16:uniqueId val="{00000007-6631-4197-B151-55F490D7F406}"/>
            </c:ext>
          </c:extLst>
        </c:ser>
        <c:dLbls>
          <c:showLegendKey val="0"/>
          <c:showVal val="0"/>
          <c:showCatName val="0"/>
          <c:showSerName val="0"/>
          <c:showPercent val="0"/>
          <c:showBubbleSize val="0"/>
        </c:dLbls>
        <c:gapWidth val="150"/>
        <c:axId val="265057280"/>
        <c:axId val="265114112"/>
      </c:barChart>
      <c:catAx>
        <c:axId val="26505728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265114112"/>
        <c:crosses val="autoZero"/>
        <c:auto val="1"/>
        <c:lblAlgn val="ctr"/>
        <c:lblOffset val="100"/>
        <c:noMultiLvlLbl val="0"/>
      </c:catAx>
      <c:valAx>
        <c:axId val="265114112"/>
        <c:scaling>
          <c:orientation val="minMax"/>
        </c:scaling>
        <c:delete val="1"/>
        <c:axPos val="l"/>
        <c:numFmt formatCode="0.0%" sourceLinked="1"/>
        <c:majorTickMark val="none"/>
        <c:minorTickMark val="none"/>
        <c:tickLblPos val="nextTo"/>
        <c:crossAx val="26505728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0.24779398898667079"/>
          <c:y val="4.9633380917901343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'F87-3'!$J$19</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458B-429F-B932-6D956286B446}"/>
              </c:ext>
            </c:extLst>
          </c:dPt>
          <c:dPt>
            <c:idx val="13"/>
            <c:invertIfNegative val="0"/>
            <c:bubble3D val="0"/>
            <c:extLst>
              <c:ext xmlns:c16="http://schemas.microsoft.com/office/drawing/2014/chart" uri="{C3380CC4-5D6E-409C-BE32-E72D297353CC}">
                <c16:uniqueId val="{00000001-458B-429F-B932-6D956286B446}"/>
              </c:ext>
            </c:extLst>
          </c:dPt>
          <c:dPt>
            <c:idx val="14"/>
            <c:invertIfNegative val="0"/>
            <c:bubble3D val="0"/>
            <c:extLst>
              <c:ext xmlns:c16="http://schemas.microsoft.com/office/drawing/2014/chart" uri="{C3380CC4-5D6E-409C-BE32-E72D297353CC}">
                <c16:uniqueId val="{00000002-458B-429F-B932-6D956286B446}"/>
              </c:ext>
            </c:extLst>
          </c:dPt>
          <c:dPt>
            <c:idx val="16"/>
            <c:invertIfNegative val="0"/>
            <c:bubble3D val="0"/>
            <c:spPr>
              <a:solidFill>
                <a:srgbClr val="FBBB27"/>
              </a:solidFill>
            </c:spPr>
            <c:extLst>
              <c:ext xmlns:c16="http://schemas.microsoft.com/office/drawing/2014/chart" uri="{C3380CC4-5D6E-409C-BE32-E72D297353CC}">
                <c16:uniqueId val="{00000004-458B-429F-B932-6D956286B446}"/>
              </c:ext>
            </c:extLst>
          </c:dPt>
          <c:dLbls>
            <c:dLbl>
              <c:idx val="6"/>
              <c:layout>
                <c:manualLayout>
                  <c:x val="1.9607843137254902E-2"/>
                  <c:y val="-6.7681883069865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8B-429F-B932-6D956286B446}"/>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'F87-3'!$G$20:$H$36</c:f>
              <c:multiLvlStrCache>
                <c:ptCount val="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lvl>
                <c:lvl>
                  <c:pt idx="0">
                    <c:v>2017 - 2018</c:v>
                  </c:pt>
                  <c:pt idx="12">
                    <c:v>2018 - 2019</c:v>
                  </c:pt>
                </c:lvl>
              </c:multiLvlStrCache>
            </c:multiLvlStrRef>
          </c:cat>
          <c:val>
            <c:numRef>
              <c:f>'F87-3'!$J$20:$J$36</c:f>
              <c:numCache>
                <c:formatCode>0.0%</c:formatCode>
                <c:ptCount val="17"/>
                <c:pt idx="0">
                  <c:v>-0.30555555555555558</c:v>
                </c:pt>
                <c:pt idx="1">
                  <c:v>-8.333333333333337E-2</c:v>
                </c:pt>
                <c:pt idx="2">
                  <c:v>-8.6956521739130488E-2</c:v>
                </c:pt>
                <c:pt idx="3">
                  <c:v>0.15789473684210531</c:v>
                </c:pt>
                <c:pt idx="4">
                  <c:v>0.19999999999999996</c:v>
                </c:pt>
                <c:pt idx="5">
                  <c:v>-4.166666666666663E-2</c:v>
                </c:pt>
                <c:pt idx="6">
                  <c:v>-0.19999999999999996</c:v>
                </c:pt>
                <c:pt idx="7">
                  <c:v>0.8</c:v>
                </c:pt>
                <c:pt idx="8">
                  <c:v>-4.166666666666663E-2</c:v>
                </c:pt>
                <c:pt idx="9">
                  <c:v>0.13043478260869557</c:v>
                </c:pt>
                <c:pt idx="10">
                  <c:v>0.125</c:v>
                </c:pt>
                <c:pt idx="11">
                  <c:v>0.25</c:v>
                </c:pt>
                <c:pt idx="12">
                  <c:v>0.28000000000000003</c:v>
                </c:pt>
                <c:pt idx="13">
                  <c:v>0.13636363636363646</c:v>
                </c:pt>
                <c:pt idx="14">
                  <c:v>-4.7619047619047672E-2</c:v>
                </c:pt>
                <c:pt idx="15">
                  <c:v>0</c:v>
                </c:pt>
                <c:pt idx="16">
                  <c:v>-9.9999999999999978E-2</c:v>
                </c:pt>
              </c:numCache>
            </c:numRef>
          </c:val>
          <c:extLst>
            <c:ext xmlns:c16="http://schemas.microsoft.com/office/drawing/2014/chart" uri="{C3380CC4-5D6E-409C-BE32-E72D297353CC}">
              <c16:uniqueId val="{00000006-458B-429F-B932-6D956286B446}"/>
            </c:ext>
          </c:extLst>
        </c:ser>
        <c:dLbls>
          <c:showLegendKey val="0"/>
          <c:showVal val="0"/>
          <c:showCatName val="0"/>
          <c:showSerName val="0"/>
          <c:showPercent val="0"/>
          <c:showBubbleSize val="0"/>
        </c:dLbls>
        <c:gapWidth val="150"/>
        <c:axId val="265058304"/>
        <c:axId val="265115840"/>
      </c:barChart>
      <c:catAx>
        <c:axId val="26505830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265115840"/>
        <c:crosses val="autoZero"/>
        <c:auto val="1"/>
        <c:lblAlgn val="ctr"/>
        <c:lblOffset val="100"/>
        <c:noMultiLvlLbl val="0"/>
      </c:catAx>
      <c:valAx>
        <c:axId val="265115840"/>
        <c:scaling>
          <c:orientation val="minMax"/>
        </c:scaling>
        <c:delete val="1"/>
        <c:axPos val="l"/>
        <c:numFmt formatCode="0.0%" sourceLinked="1"/>
        <c:majorTickMark val="none"/>
        <c:minorTickMark val="none"/>
        <c:tickLblPos val="nextTo"/>
        <c:crossAx val="26505830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'F87-4'!$J$19</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A8D9-4941-AB2E-FC83CA9F0EF8}"/>
              </c:ext>
            </c:extLst>
          </c:dPt>
          <c:dPt>
            <c:idx val="13"/>
            <c:invertIfNegative val="0"/>
            <c:bubble3D val="0"/>
            <c:extLst>
              <c:ext xmlns:c16="http://schemas.microsoft.com/office/drawing/2014/chart" uri="{C3380CC4-5D6E-409C-BE32-E72D297353CC}">
                <c16:uniqueId val="{00000001-A8D9-4941-AB2E-FC83CA9F0EF8}"/>
              </c:ext>
            </c:extLst>
          </c:dPt>
          <c:dPt>
            <c:idx val="14"/>
            <c:invertIfNegative val="0"/>
            <c:bubble3D val="0"/>
            <c:extLst>
              <c:ext xmlns:c16="http://schemas.microsoft.com/office/drawing/2014/chart" uri="{C3380CC4-5D6E-409C-BE32-E72D297353CC}">
                <c16:uniqueId val="{00000002-A8D9-4941-AB2E-FC83CA9F0EF8}"/>
              </c:ext>
            </c:extLst>
          </c:dPt>
          <c:dPt>
            <c:idx val="15"/>
            <c:invertIfNegative val="0"/>
            <c:bubble3D val="0"/>
            <c:extLst>
              <c:ext xmlns:c16="http://schemas.microsoft.com/office/drawing/2014/chart" uri="{C3380CC4-5D6E-409C-BE32-E72D297353CC}">
                <c16:uniqueId val="{00000003-A8D9-4941-AB2E-FC83CA9F0EF8}"/>
              </c:ext>
            </c:extLst>
          </c:dPt>
          <c:dPt>
            <c:idx val="16"/>
            <c:invertIfNegative val="0"/>
            <c:bubble3D val="0"/>
            <c:spPr>
              <a:solidFill>
                <a:srgbClr val="FBBB27"/>
              </a:solidFill>
            </c:spPr>
            <c:extLst>
              <c:ext xmlns:c16="http://schemas.microsoft.com/office/drawing/2014/chart" uri="{C3380CC4-5D6E-409C-BE32-E72D297353CC}">
                <c16:uniqueId val="{00000005-A8D9-4941-AB2E-FC83CA9F0EF8}"/>
              </c:ext>
            </c:extLst>
          </c:dPt>
          <c:dLbls>
            <c:dLbl>
              <c:idx val="2"/>
              <c:layout>
                <c:manualLayout>
                  <c:x val="6.5359477124183009E-3"/>
                  <c:y val="7.6706844716798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D9-4941-AB2E-FC83CA9F0EF8}"/>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'F87-4'!$G$20:$H$36</c:f>
              <c:multiLvlStrCache>
                <c:ptCount val="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lvl>
                <c:lvl>
                  <c:pt idx="0">
                    <c:v>2017 - 2018</c:v>
                  </c:pt>
                  <c:pt idx="12">
                    <c:v>2018 - 2019</c:v>
                  </c:pt>
                </c:lvl>
              </c:multiLvlStrCache>
            </c:multiLvlStrRef>
          </c:cat>
          <c:val>
            <c:numRef>
              <c:f>'F87-4'!$J$20:$J$36</c:f>
              <c:numCache>
                <c:formatCode>0.0%</c:formatCode>
                <c:ptCount val="17"/>
                <c:pt idx="0">
                  <c:v>9.4771241830065467E-2</c:v>
                </c:pt>
                <c:pt idx="1">
                  <c:v>-5.4909260120986514E-2</c:v>
                </c:pt>
                <c:pt idx="2">
                  <c:v>-2.7027027027026751E-3</c:v>
                </c:pt>
                <c:pt idx="3">
                  <c:v>0.17503030303030309</c:v>
                </c:pt>
                <c:pt idx="4">
                  <c:v>3.1399046104928496E-2</c:v>
                </c:pt>
                <c:pt idx="5">
                  <c:v>5.3224155578300847E-2</c:v>
                </c:pt>
                <c:pt idx="6">
                  <c:v>5.0827878321139774E-2</c:v>
                </c:pt>
                <c:pt idx="7">
                  <c:v>6.5761804626266462E-2</c:v>
                </c:pt>
                <c:pt idx="8">
                  <c:v>-2.9182879377431803E-3</c:v>
                </c:pt>
                <c:pt idx="9">
                  <c:v>0.11710474695959205</c:v>
                </c:pt>
                <c:pt idx="10">
                  <c:v>7.6780758556891815E-2</c:v>
                </c:pt>
                <c:pt idx="11">
                  <c:v>4.9596835539327477E-2</c:v>
                </c:pt>
                <c:pt idx="12">
                  <c:v>0.13970149253731345</c:v>
                </c:pt>
                <c:pt idx="13">
                  <c:v>0.33948793697685864</c:v>
                </c:pt>
                <c:pt idx="14">
                  <c:v>0.14317976513098474</c:v>
                </c:pt>
                <c:pt idx="15">
                  <c:v>3.5073241180112458E-3</c:v>
                </c:pt>
                <c:pt idx="16">
                  <c:v>0.12100192678227351</c:v>
                </c:pt>
              </c:numCache>
            </c:numRef>
          </c:val>
          <c:extLst>
            <c:ext xmlns:c16="http://schemas.microsoft.com/office/drawing/2014/chart" uri="{C3380CC4-5D6E-409C-BE32-E72D297353CC}">
              <c16:uniqueId val="{00000007-A8D9-4941-AB2E-FC83CA9F0EF8}"/>
            </c:ext>
          </c:extLst>
        </c:ser>
        <c:dLbls>
          <c:showLegendKey val="0"/>
          <c:showVal val="0"/>
          <c:showCatName val="0"/>
          <c:showSerName val="0"/>
          <c:showPercent val="0"/>
          <c:showBubbleSize val="0"/>
        </c:dLbls>
        <c:gapWidth val="150"/>
        <c:axId val="265057792"/>
        <c:axId val="265560064"/>
      </c:barChart>
      <c:catAx>
        <c:axId val="26505779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265560064"/>
        <c:crosses val="autoZero"/>
        <c:auto val="1"/>
        <c:lblAlgn val="ctr"/>
        <c:lblOffset val="100"/>
        <c:noMultiLvlLbl val="0"/>
      </c:catAx>
      <c:valAx>
        <c:axId val="265560064"/>
        <c:scaling>
          <c:orientation val="minMax"/>
        </c:scaling>
        <c:delete val="1"/>
        <c:axPos val="l"/>
        <c:numFmt formatCode="0.0%" sourceLinked="1"/>
        <c:majorTickMark val="none"/>
        <c:minorTickMark val="none"/>
        <c:tickLblPos val="nextTo"/>
        <c:crossAx val="26505779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'F11'!$D$6</c:f>
              <c:strCache>
                <c:ptCount val="1"/>
                <c:pt idx="0">
                  <c:v>Jalisco</c:v>
                </c:pt>
              </c:strCache>
            </c:strRef>
          </c:tx>
          <c:spPr>
            <a:solidFill>
              <a:srgbClr val="BDCFD6"/>
            </a:solidFill>
          </c:spPr>
          <c:invertIfNegative val="0"/>
          <c:dPt>
            <c:idx val="0"/>
            <c:invertIfNegative val="0"/>
            <c:bubble3D val="0"/>
            <c:spPr>
              <a:solidFill>
                <a:srgbClr val="7C878E"/>
              </a:solidFill>
            </c:spPr>
            <c:extLst>
              <c:ext xmlns:c16="http://schemas.microsoft.com/office/drawing/2014/chart" uri="{C3380CC4-5D6E-409C-BE32-E72D297353CC}">
                <c16:uniqueId val="{00000001-60FC-42F8-A196-8110BC950C5D}"/>
              </c:ext>
            </c:extLst>
          </c:dPt>
          <c:dPt>
            <c:idx val="3"/>
            <c:invertIfNegative val="0"/>
            <c:bubble3D val="0"/>
            <c:extLst>
              <c:ext xmlns:c16="http://schemas.microsoft.com/office/drawing/2014/chart" uri="{C3380CC4-5D6E-409C-BE32-E72D297353CC}">
                <c16:uniqueId val="{00000002-60FC-42F8-A196-8110BC950C5D}"/>
              </c:ext>
            </c:extLst>
          </c:dPt>
          <c:dPt>
            <c:idx val="4"/>
            <c:invertIfNegative val="0"/>
            <c:bubble3D val="0"/>
            <c:spPr>
              <a:solidFill>
                <a:srgbClr val="7C878E"/>
              </a:solidFill>
            </c:spPr>
            <c:extLst>
              <c:ext xmlns:c16="http://schemas.microsoft.com/office/drawing/2014/chart" uri="{C3380CC4-5D6E-409C-BE32-E72D297353CC}">
                <c16:uniqueId val="{00000004-60FC-42F8-A196-8110BC950C5D}"/>
              </c:ext>
            </c:extLst>
          </c:dPt>
          <c:dPt>
            <c:idx val="7"/>
            <c:invertIfNegative val="0"/>
            <c:bubble3D val="0"/>
            <c:extLst>
              <c:ext xmlns:c16="http://schemas.microsoft.com/office/drawing/2014/chart" uri="{C3380CC4-5D6E-409C-BE32-E72D297353CC}">
                <c16:uniqueId val="{00000005-60FC-42F8-A196-8110BC950C5D}"/>
              </c:ext>
            </c:extLst>
          </c:dPt>
          <c:dPt>
            <c:idx val="8"/>
            <c:invertIfNegative val="0"/>
            <c:bubble3D val="0"/>
            <c:spPr>
              <a:solidFill>
                <a:srgbClr val="7C878E"/>
              </a:solidFill>
            </c:spPr>
            <c:extLst>
              <c:ext xmlns:c16="http://schemas.microsoft.com/office/drawing/2014/chart" uri="{C3380CC4-5D6E-409C-BE32-E72D297353CC}">
                <c16:uniqueId val="{00000007-60FC-42F8-A196-8110BC950C5D}"/>
              </c:ext>
            </c:extLst>
          </c:dPt>
          <c:dPt>
            <c:idx val="11"/>
            <c:invertIfNegative val="0"/>
            <c:bubble3D val="0"/>
            <c:extLst>
              <c:ext xmlns:c16="http://schemas.microsoft.com/office/drawing/2014/chart" uri="{C3380CC4-5D6E-409C-BE32-E72D297353CC}">
                <c16:uniqueId val="{00000008-60FC-42F8-A196-8110BC950C5D}"/>
              </c:ext>
            </c:extLst>
          </c:dPt>
          <c:dPt>
            <c:idx val="12"/>
            <c:invertIfNegative val="0"/>
            <c:bubble3D val="0"/>
            <c:spPr>
              <a:solidFill>
                <a:srgbClr val="7C878E"/>
              </a:solidFill>
            </c:spPr>
            <c:extLst>
              <c:ext xmlns:c16="http://schemas.microsoft.com/office/drawing/2014/chart" uri="{C3380CC4-5D6E-409C-BE32-E72D297353CC}">
                <c16:uniqueId val="{0000000A-60FC-42F8-A196-8110BC950C5D}"/>
              </c:ext>
            </c:extLst>
          </c:dPt>
          <c:dPt>
            <c:idx val="15"/>
            <c:invertIfNegative val="0"/>
            <c:bubble3D val="0"/>
            <c:extLst>
              <c:ext xmlns:c16="http://schemas.microsoft.com/office/drawing/2014/chart" uri="{C3380CC4-5D6E-409C-BE32-E72D297353CC}">
                <c16:uniqueId val="{0000000B-60FC-42F8-A196-8110BC950C5D}"/>
              </c:ext>
            </c:extLst>
          </c:dPt>
          <c:dPt>
            <c:idx val="16"/>
            <c:invertIfNegative val="0"/>
            <c:bubble3D val="0"/>
            <c:spPr>
              <a:solidFill>
                <a:srgbClr val="7C878E"/>
              </a:solidFill>
            </c:spPr>
            <c:extLst>
              <c:ext xmlns:c16="http://schemas.microsoft.com/office/drawing/2014/chart" uri="{C3380CC4-5D6E-409C-BE32-E72D297353CC}">
                <c16:uniqueId val="{0000000D-60FC-42F8-A196-8110BC950C5D}"/>
              </c:ext>
            </c:extLst>
          </c:dPt>
          <c:dPt>
            <c:idx val="19"/>
            <c:invertIfNegative val="0"/>
            <c:bubble3D val="0"/>
            <c:extLst>
              <c:ext xmlns:c16="http://schemas.microsoft.com/office/drawing/2014/chart" uri="{C3380CC4-5D6E-409C-BE32-E72D297353CC}">
                <c16:uniqueId val="{0000000E-60FC-42F8-A196-8110BC950C5D}"/>
              </c:ext>
            </c:extLst>
          </c:dPt>
          <c:dPt>
            <c:idx val="23"/>
            <c:invertIfNegative val="0"/>
            <c:bubble3D val="0"/>
            <c:extLst>
              <c:ext xmlns:c16="http://schemas.microsoft.com/office/drawing/2014/chart" uri="{C3380CC4-5D6E-409C-BE32-E72D297353CC}">
                <c16:uniqueId val="{0000000F-60FC-42F8-A196-8110BC950C5D}"/>
              </c:ext>
            </c:extLst>
          </c:dPt>
          <c:dPt>
            <c:idx val="24"/>
            <c:invertIfNegative val="0"/>
            <c:bubble3D val="0"/>
            <c:spPr>
              <a:solidFill>
                <a:srgbClr val="FFC000"/>
              </a:solidFill>
            </c:spPr>
            <c:extLst>
              <c:ext xmlns:c16="http://schemas.microsoft.com/office/drawing/2014/chart" uri="{C3380CC4-5D6E-409C-BE32-E72D297353CC}">
                <c16:uniqueId val="{00000011-60FC-42F8-A196-8110BC950C5D}"/>
              </c:ext>
            </c:extLst>
          </c:dPt>
          <c:cat>
            <c:multiLvlStrRef>
              <c:f>'F11'!$A$7:$B$31</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f>'F11'!$D$7:$D$31</c:f>
              <c:numCache>
                <c:formatCode>###\ ###\ ###\ ###\ ##0.0</c:formatCode>
                <c:ptCount val="25"/>
                <c:pt idx="0">
                  <c:v>-8.1711948748571199</c:v>
                </c:pt>
                <c:pt idx="1">
                  <c:v>3.59715614218503</c:v>
                </c:pt>
                <c:pt idx="2">
                  <c:v>3.5854650047544099</c:v>
                </c:pt>
                <c:pt idx="3">
                  <c:v>0.82179145518097096</c:v>
                </c:pt>
                <c:pt idx="4">
                  <c:v>11.482999617436301</c:v>
                </c:pt>
                <c:pt idx="5">
                  <c:v>7.7484661624024804</c:v>
                </c:pt>
                <c:pt idx="6">
                  <c:v>6.44580215890345</c:v>
                </c:pt>
                <c:pt idx="7">
                  <c:v>0.94598837706610095</c:v>
                </c:pt>
                <c:pt idx="8">
                  <c:v>17.5607760452761</c:v>
                </c:pt>
                <c:pt idx="9">
                  <c:v>-6.5152371177558699</c:v>
                </c:pt>
                <c:pt idx="10">
                  <c:v>-0.539297978589659</c:v>
                </c:pt>
                <c:pt idx="11">
                  <c:v>-0.46504548771115101</c:v>
                </c:pt>
                <c:pt idx="12">
                  <c:v>-4.2892753331133697</c:v>
                </c:pt>
                <c:pt idx="13">
                  <c:v>-2.7354672319797499</c:v>
                </c:pt>
                <c:pt idx="14">
                  <c:v>14.2758608157982</c:v>
                </c:pt>
                <c:pt idx="15">
                  <c:v>2.6611755014649399</c:v>
                </c:pt>
                <c:pt idx="16">
                  <c:v>11.287673717462599</c:v>
                </c:pt>
                <c:pt idx="17">
                  <c:v>4.6264888761888399</c:v>
                </c:pt>
                <c:pt idx="18">
                  <c:v>5.94000530388925</c:v>
                </c:pt>
                <c:pt idx="19">
                  <c:v>5.2979985132200396</c:v>
                </c:pt>
                <c:pt idx="20">
                  <c:v>6.4373028692798799</c:v>
                </c:pt>
                <c:pt idx="21">
                  <c:v>5.2735448680361703</c:v>
                </c:pt>
                <c:pt idx="22">
                  <c:v>1.98005458444597</c:v>
                </c:pt>
                <c:pt idx="23">
                  <c:v>7.9672654721021603</c:v>
                </c:pt>
                <c:pt idx="24">
                  <c:v>-2.0190855392286</c:v>
                </c:pt>
              </c:numCache>
            </c:numRef>
          </c:val>
          <c:extLst>
            <c:ext xmlns:c16="http://schemas.microsoft.com/office/drawing/2014/chart" uri="{C3380CC4-5D6E-409C-BE32-E72D297353CC}">
              <c16:uniqueId val="{00000012-60FC-42F8-A196-8110BC950C5D}"/>
            </c:ext>
          </c:extLst>
        </c:ser>
        <c:dLbls>
          <c:showLegendKey val="0"/>
          <c:showVal val="0"/>
          <c:showCatName val="0"/>
          <c:showSerName val="0"/>
          <c:showPercent val="0"/>
          <c:showBubbleSize val="0"/>
        </c:dLbls>
        <c:gapWidth val="75"/>
        <c:axId val="151980032"/>
        <c:axId val="151462464"/>
      </c:barChart>
      <c:lineChart>
        <c:grouping val="stacked"/>
        <c:varyColors val="0"/>
        <c:ser>
          <c:idx val="0"/>
          <c:order val="0"/>
          <c:tx>
            <c:strRef>
              <c:f>'F11'!$C$6</c:f>
              <c:strCache>
                <c:ptCount val="1"/>
                <c:pt idx="0">
                  <c:v>Promedio Nacional</c:v>
                </c:pt>
              </c:strCache>
            </c:strRef>
          </c:tx>
          <c:spPr>
            <a:ln>
              <a:solidFill>
                <a:srgbClr val="95682B"/>
              </a:solidFill>
            </a:ln>
          </c:spPr>
          <c:marker>
            <c:symbol val="none"/>
          </c:marker>
          <c:cat>
            <c:multiLvlStrRef>
              <c:f>'F11'!$A$7:$B$31</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f>'F11'!$C$7:$C$31</c:f>
              <c:numCache>
                <c:formatCode>###\ ###\ ###\ ###\ ##0.0</c:formatCode>
                <c:ptCount val="25"/>
                <c:pt idx="0">
                  <c:v>0.73799882678338202</c:v>
                </c:pt>
                <c:pt idx="1">
                  <c:v>3.6294031621307599</c:v>
                </c:pt>
                <c:pt idx="2">
                  <c:v>1.2734742453216199</c:v>
                </c:pt>
                <c:pt idx="3">
                  <c:v>2.9867284201532098</c:v>
                </c:pt>
                <c:pt idx="4">
                  <c:v>5.2954431004802398</c:v>
                </c:pt>
                <c:pt idx="5">
                  <c:v>2.76254040296591</c:v>
                </c:pt>
                <c:pt idx="6">
                  <c:v>5.9683421681349396</c:v>
                </c:pt>
                <c:pt idx="7">
                  <c:v>2.0222472267771701</c:v>
                </c:pt>
                <c:pt idx="8">
                  <c:v>5.3202354105409198</c:v>
                </c:pt>
                <c:pt idx="9">
                  <c:v>1.5188708070692301</c:v>
                </c:pt>
                <c:pt idx="10">
                  <c:v>5.5989458516677401E-2</c:v>
                </c:pt>
                <c:pt idx="11">
                  <c:v>1.5053182815647299</c:v>
                </c:pt>
                <c:pt idx="12">
                  <c:v>0.88763888890449005</c:v>
                </c:pt>
                <c:pt idx="13">
                  <c:v>3.2084631615045498</c:v>
                </c:pt>
                <c:pt idx="14">
                  <c:v>4.7375176162206598</c:v>
                </c:pt>
                <c:pt idx="15">
                  <c:v>5.0444796237964198</c:v>
                </c:pt>
                <c:pt idx="16">
                  <c:v>5.3045305832507097</c:v>
                </c:pt>
                <c:pt idx="17">
                  <c:v>2.77689254137319</c:v>
                </c:pt>
                <c:pt idx="18">
                  <c:v>1.47197595333517</c:v>
                </c:pt>
                <c:pt idx="19">
                  <c:v>3.7695255905391201</c:v>
                </c:pt>
                <c:pt idx="20">
                  <c:v>3.1455963302048402</c:v>
                </c:pt>
                <c:pt idx="21">
                  <c:v>1.3137365395426299</c:v>
                </c:pt>
                <c:pt idx="22">
                  <c:v>1.9723658230305099</c:v>
                </c:pt>
                <c:pt idx="23">
                  <c:v>2.9047500229696102</c:v>
                </c:pt>
                <c:pt idx="24">
                  <c:v>5.8486985637077602</c:v>
                </c:pt>
              </c:numCache>
            </c:numRef>
          </c:val>
          <c:smooth val="0"/>
          <c:extLst>
            <c:ext xmlns:c16="http://schemas.microsoft.com/office/drawing/2014/chart" uri="{C3380CC4-5D6E-409C-BE32-E72D297353CC}">
              <c16:uniqueId val="{00000013-60FC-42F8-A196-8110BC950C5D}"/>
            </c:ext>
          </c:extLst>
        </c:ser>
        <c:dLbls>
          <c:showLegendKey val="0"/>
          <c:showVal val="0"/>
          <c:showCatName val="0"/>
          <c:showSerName val="0"/>
          <c:showPercent val="0"/>
          <c:showBubbleSize val="0"/>
        </c:dLbls>
        <c:marker val="1"/>
        <c:smooth val="0"/>
        <c:axId val="151980032"/>
        <c:axId val="151462464"/>
      </c:lineChart>
      <c:catAx>
        <c:axId val="151980032"/>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s-MX"/>
          </a:p>
        </c:txPr>
        <c:crossAx val="151462464"/>
        <c:crosses val="autoZero"/>
        <c:auto val="1"/>
        <c:lblAlgn val="ctr"/>
        <c:lblOffset val="100"/>
        <c:noMultiLvlLbl val="0"/>
      </c:catAx>
      <c:valAx>
        <c:axId val="151462464"/>
        <c:scaling>
          <c:orientation val="minMax"/>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s-MX"/>
          </a:p>
        </c:txPr>
        <c:crossAx val="151980032"/>
        <c:crosses val="autoZero"/>
        <c:crossBetween val="between"/>
      </c:valAx>
    </c:plotArea>
    <c:legend>
      <c:legendPos val="b"/>
      <c:overlay val="0"/>
      <c:txPr>
        <a:bodyPr/>
        <a:lstStyle/>
        <a:p>
          <a:pPr>
            <a:defRPr sz="845" b="0" i="0" u="none" strike="noStrike" baseline="0">
              <a:solidFill>
                <a:srgbClr val="000000"/>
              </a:solidFill>
              <a:latin typeface="Calibri"/>
              <a:ea typeface="Calibri"/>
              <a:cs typeface="Calibri"/>
            </a:defRPr>
          </a:pPr>
          <a:endParaRPr lang="es-MX"/>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7C878E"/>
            </a:solidFill>
          </c:spPr>
          <c:invertIfNegative val="0"/>
          <c:dPt>
            <c:idx val="2"/>
            <c:invertIfNegative val="0"/>
            <c:bubble3D val="0"/>
            <c:spPr>
              <a:solidFill>
                <a:srgbClr val="FFC000"/>
              </a:solidFill>
            </c:spPr>
            <c:extLst>
              <c:ext xmlns:c16="http://schemas.microsoft.com/office/drawing/2014/chart" uri="{C3380CC4-5D6E-409C-BE32-E72D297353CC}">
                <c16:uniqueId val="{00000001-08D9-4371-8D3E-80086FE55CE9}"/>
              </c:ext>
            </c:extLst>
          </c:dPt>
          <c:dPt>
            <c:idx val="15"/>
            <c:invertIfNegative val="0"/>
            <c:bubble3D val="0"/>
            <c:spPr>
              <a:solidFill>
                <a:schemeClr val="tx1">
                  <a:lumMod val="85000"/>
                  <a:lumOff val="15000"/>
                </a:schemeClr>
              </a:solidFill>
            </c:spPr>
            <c:extLst>
              <c:ext xmlns:c16="http://schemas.microsoft.com/office/drawing/2014/chart" uri="{C3380CC4-5D6E-409C-BE32-E72D297353CC}">
                <c16:uniqueId val="{00000003-08D9-4371-8D3E-80086FE55CE9}"/>
              </c:ext>
            </c:extLst>
          </c:dPt>
          <c:dPt>
            <c:idx val="26"/>
            <c:invertIfNegative val="0"/>
            <c:bubble3D val="0"/>
            <c:extLst>
              <c:ext xmlns:c16="http://schemas.microsoft.com/office/drawing/2014/chart" uri="{C3380CC4-5D6E-409C-BE32-E72D297353CC}">
                <c16:uniqueId val="{00000004-08D9-4371-8D3E-80086FE55CE9}"/>
              </c:ext>
            </c:extLst>
          </c:dPt>
          <c:dLbls>
            <c:numFmt formatCode="#,##0.00" sourceLinked="0"/>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'F12'!$A$10:$A$42</c:f>
              <c:strCache>
                <c:ptCount val="33"/>
                <c:pt idx="0">
                  <c:v>          Tlaxcala</c:v>
                </c:pt>
                <c:pt idx="1">
                  <c:v>          Zacatecas</c:v>
                </c:pt>
                <c:pt idx="2">
                  <c:v>          Jalisco</c:v>
                </c:pt>
                <c:pt idx="3">
                  <c:v>          Tabasco</c:v>
                </c:pt>
                <c:pt idx="4">
                  <c:v>          Chiapas</c:v>
                </c:pt>
                <c:pt idx="5">
                  <c:v>          Coahuila </c:v>
                </c:pt>
                <c:pt idx="6">
                  <c:v>          Guerrero</c:v>
                </c:pt>
                <c:pt idx="7">
                  <c:v>          Nayarit</c:v>
                </c:pt>
                <c:pt idx="8">
                  <c:v>          Guanajuato</c:v>
                </c:pt>
                <c:pt idx="9">
                  <c:v>          Durango</c:v>
                </c:pt>
                <c:pt idx="10">
                  <c:v>          Veracruz </c:v>
                </c:pt>
                <c:pt idx="11">
                  <c:v>          Estado de México</c:v>
                </c:pt>
                <c:pt idx="12">
                  <c:v>          San Luis Potosí</c:v>
                </c:pt>
                <c:pt idx="13">
                  <c:v>          Campeche</c:v>
                </c:pt>
                <c:pt idx="14">
                  <c:v>          Aguascalientes</c:v>
                </c:pt>
                <c:pt idx="15">
                  <c:v>Nacional</c:v>
                </c:pt>
                <c:pt idx="16">
                  <c:v>          Michoacán </c:v>
                </c:pt>
                <c:pt idx="17">
                  <c:v>          Querétaro</c:v>
                </c:pt>
                <c:pt idx="18">
                  <c:v>          Ciudad de México</c:v>
                </c:pt>
                <c:pt idx="19">
                  <c:v>          Oaxaca</c:v>
                </c:pt>
                <c:pt idx="20">
                  <c:v>          Hidalgo</c:v>
                </c:pt>
                <c:pt idx="21">
                  <c:v>          Puebla</c:v>
                </c:pt>
                <c:pt idx="22">
                  <c:v>          Tamaulipas</c:v>
                </c:pt>
                <c:pt idx="23">
                  <c:v>          Baja California Sur</c:v>
                </c:pt>
                <c:pt idx="24">
                  <c:v>          Chihuahua</c:v>
                </c:pt>
                <c:pt idx="25">
                  <c:v>          Sonora</c:v>
                </c:pt>
                <c:pt idx="26">
                  <c:v>          Nuevo León</c:v>
                </c:pt>
                <c:pt idx="27">
                  <c:v>          Colima</c:v>
                </c:pt>
                <c:pt idx="28">
                  <c:v>          Morelos</c:v>
                </c:pt>
                <c:pt idx="29">
                  <c:v>          Baja California</c:v>
                </c:pt>
                <c:pt idx="30">
                  <c:v>          Yucatán</c:v>
                </c:pt>
                <c:pt idx="31">
                  <c:v>          Quintana Roo</c:v>
                </c:pt>
                <c:pt idx="32">
                  <c:v>          Sinaloa</c:v>
                </c:pt>
              </c:strCache>
            </c:strRef>
          </c:cat>
          <c:val>
            <c:numRef>
              <c:f>'F12'!$B$10:$B$42</c:f>
              <c:numCache>
                <c:formatCode>###\ ###\ ###\ ###\ ##0.0</c:formatCode>
                <c:ptCount val="33"/>
                <c:pt idx="0">
                  <c:v>-6.1175847296866399</c:v>
                </c:pt>
                <c:pt idx="1">
                  <c:v>-3.92886758648062</c:v>
                </c:pt>
                <c:pt idx="2">
                  <c:v>-2.0190855392286</c:v>
                </c:pt>
                <c:pt idx="3">
                  <c:v>-1.20402999404406</c:v>
                </c:pt>
                <c:pt idx="4">
                  <c:v>-1.1967844341982901</c:v>
                </c:pt>
                <c:pt idx="5">
                  <c:v>-0.74611007856327705</c:v>
                </c:pt>
                <c:pt idx="6">
                  <c:v>-0.151593496114316</c:v>
                </c:pt>
                <c:pt idx="7">
                  <c:v>0.25019446874090101</c:v>
                </c:pt>
                <c:pt idx="8">
                  <c:v>1.67472021771893</c:v>
                </c:pt>
                <c:pt idx="9">
                  <c:v>2.2281144205830499</c:v>
                </c:pt>
                <c:pt idx="10">
                  <c:v>2.2474980628752799</c:v>
                </c:pt>
                <c:pt idx="11">
                  <c:v>2.98967274659599</c:v>
                </c:pt>
                <c:pt idx="12">
                  <c:v>3.3621898499401701</c:v>
                </c:pt>
                <c:pt idx="13">
                  <c:v>4.3790851422357502</c:v>
                </c:pt>
                <c:pt idx="14">
                  <c:v>4.9704378028905296</c:v>
                </c:pt>
                <c:pt idx="15">
                  <c:v>5.8486985637077602</c:v>
                </c:pt>
                <c:pt idx="16">
                  <c:v>6.2730666596939102</c:v>
                </c:pt>
                <c:pt idx="17">
                  <c:v>6.4812015170790396</c:v>
                </c:pt>
                <c:pt idx="18">
                  <c:v>6.6546426782297496</c:v>
                </c:pt>
                <c:pt idx="19">
                  <c:v>7.8620371369058297</c:v>
                </c:pt>
                <c:pt idx="20">
                  <c:v>7.9796821050917002</c:v>
                </c:pt>
                <c:pt idx="21">
                  <c:v>8.0758812916449791</c:v>
                </c:pt>
                <c:pt idx="22">
                  <c:v>9.0741676301479703</c:v>
                </c:pt>
                <c:pt idx="23">
                  <c:v>9.7757337939526305</c:v>
                </c:pt>
                <c:pt idx="24">
                  <c:v>10.2269242692456</c:v>
                </c:pt>
                <c:pt idx="25">
                  <c:v>11.9132621748156</c:v>
                </c:pt>
                <c:pt idx="26">
                  <c:v>11.9568780972707</c:v>
                </c:pt>
                <c:pt idx="27">
                  <c:v>12.046831018512799</c:v>
                </c:pt>
                <c:pt idx="28">
                  <c:v>12.5079569318418</c:v>
                </c:pt>
                <c:pt idx="29">
                  <c:v>13.494865781859801</c:v>
                </c:pt>
                <c:pt idx="30">
                  <c:v>14.488788140624701</c:v>
                </c:pt>
                <c:pt idx="31">
                  <c:v>17.486689063975302</c:v>
                </c:pt>
                <c:pt idx="32">
                  <c:v>18.8556727828256</c:v>
                </c:pt>
              </c:numCache>
            </c:numRef>
          </c:val>
          <c:extLst>
            <c:ext xmlns:c16="http://schemas.microsoft.com/office/drawing/2014/chart" uri="{C3380CC4-5D6E-409C-BE32-E72D297353CC}">
              <c16:uniqueId val="{00000005-08D9-4371-8D3E-80086FE55CE9}"/>
            </c:ext>
          </c:extLst>
        </c:ser>
        <c:dLbls>
          <c:showLegendKey val="0"/>
          <c:showVal val="0"/>
          <c:showCatName val="0"/>
          <c:showSerName val="0"/>
          <c:showPercent val="0"/>
          <c:showBubbleSize val="0"/>
        </c:dLbls>
        <c:gapWidth val="75"/>
        <c:axId val="145906688"/>
        <c:axId val="151465344"/>
      </c:barChart>
      <c:catAx>
        <c:axId val="145906688"/>
        <c:scaling>
          <c:orientation val="minMax"/>
        </c:scaling>
        <c:delete val="0"/>
        <c:axPos val="l"/>
        <c:numFmt formatCode="General" sourceLinked="1"/>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s-MX"/>
          </a:p>
        </c:txPr>
        <c:crossAx val="151465344"/>
        <c:crosses val="autoZero"/>
        <c:auto val="1"/>
        <c:lblAlgn val="ctr"/>
        <c:lblOffset val="100"/>
        <c:noMultiLvlLbl val="0"/>
      </c:catAx>
      <c:valAx>
        <c:axId val="151465344"/>
        <c:scaling>
          <c:orientation val="minMax"/>
        </c:scaling>
        <c:delete val="0"/>
        <c:axPos val="b"/>
        <c:numFmt formatCode="###\ ###\ ###\ ###\ ##0.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45906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'F13'!$D$7</c:f>
              <c:strCache>
                <c:ptCount val="1"/>
                <c:pt idx="0">
                  <c:v>Jalisco</c:v>
                </c:pt>
              </c:strCache>
            </c:strRef>
          </c:tx>
          <c:spPr>
            <a:solidFill>
              <a:srgbClr val="BDCFD6"/>
            </a:solidFill>
          </c:spPr>
          <c:invertIfNegative val="0"/>
          <c:dPt>
            <c:idx val="0"/>
            <c:invertIfNegative val="0"/>
            <c:bubble3D val="0"/>
            <c:spPr>
              <a:solidFill>
                <a:srgbClr val="7C878E"/>
              </a:solidFill>
            </c:spPr>
            <c:extLst>
              <c:ext xmlns:c16="http://schemas.microsoft.com/office/drawing/2014/chart" uri="{C3380CC4-5D6E-409C-BE32-E72D297353CC}">
                <c16:uniqueId val="{00000001-1E6B-47BA-A7A6-A8755F8CE5F6}"/>
              </c:ext>
            </c:extLst>
          </c:dPt>
          <c:dPt>
            <c:idx val="3"/>
            <c:invertIfNegative val="0"/>
            <c:bubble3D val="0"/>
            <c:extLst>
              <c:ext xmlns:c16="http://schemas.microsoft.com/office/drawing/2014/chart" uri="{C3380CC4-5D6E-409C-BE32-E72D297353CC}">
                <c16:uniqueId val="{00000002-1E6B-47BA-A7A6-A8755F8CE5F6}"/>
              </c:ext>
            </c:extLst>
          </c:dPt>
          <c:dPt>
            <c:idx val="4"/>
            <c:invertIfNegative val="0"/>
            <c:bubble3D val="0"/>
            <c:spPr>
              <a:solidFill>
                <a:srgbClr val="7C878E"/>
              </a:solidFill>
            </c:spPr>
            <c:extLst>
              <c:ext xmlns:c16="http://schemas.microsoft.com/office/drawing/2014/chart" uri="{C3380CC4-5D6E-409C-BE32-E72D297353CC}">
                <c16:uniqueId val="{00000004-1E6B-47BA-A7A6-A8755F8CE5F6}"/>
              </c:ext>
            </c:extLst>
          </c:dPt>
          <c:dPt>
            <c:idx val="7"/>
            <c:invertIfNegative val="0"/>
            <c:bubble3D val="0"/>
            <c:extLst>
              <c:ext xmlns:c16="http://schemas.microsoft.com/office/drawing/2014/chart" uri="{C3380CC4-5D6E-409C-BE32-E72D297353CC}">
                <c16:uniqueId val="{00000005-1E6B-47BA-A7A6-A8755F8CE5F6}"/>
              </c:ext>
            </c:extLst>
          </c:dPt>
          <c:dPt>
            <c:idx val="8"/>
            <c:invertIfNegative val="0"/>
            <c:bubble3D val="0"/>
            <c:spPr>
              <a:solidFill>
                <a:srgbClr val="7C878E"/>
              </a:solidFill>
            </c:spPr>
            <c:extLst>
              <c:ext xmlns:c16="http://schemas.microsoft.com/office/drawing/2014/chart" uri="{C3380CC4-5D6E-409C-BE32-E72D297353CC}">
                <c16:uniqueId val="{00000007-1E6B-47BA-A7A6-A8755F8CE5F6}"/>
              </c:ext>
            </c:extLst>
          </c:dPt>
          <c:dPt>
            <c:idx val="11"/>
            <c:invertIfNegative val="0"/>
            <c:bubble3D val="0"/>
            <c:extLst>
              <c:ext xmlns:c16="http://schemas.microsoft.com/office/drawing/2014/chart" uri="{C3380CC4-5D6E-409C-BE32-E72D297353CC}">
                <c16:uniqueId val="{00000008-1E6B-47BA-A7A6-A8755F8CE5F6}"/>
              </c:ext>
            </c:extLst>
          </c:dPt>
          <c:dPt>
            <c:idx val="12"/>
            <c:invertIfNegative val="0"/>
            <c:bubble3D val="0"/>
            <c:spPr>
              <a:solidFill>
                <a:srgbClr val="7C878E"/>
              </a:solidFill>
            </c:spPr>
            <c:extLst>
              <c:ext xmlns:c16="http://schemas.microsoft.com/office/drawing/2014/chart" uri="{C3380CC4-5D6E-409C-BE32-E72D297353CC}">
                <c16:uniqueId val="{0000000A-1E6B-47BA-A7A6-A8755F8CE5F6}"/>
              </c:ext>
            </c:extLst>
          </c:dPt>
          <c:dPt>
            <c:idx val="15"/>
            <c:invertIfNegative val="0"/>
            <c:bubble3D val="0"/>
            <c:extLst>
              <c:ext xmlns:c16="http://schemas.microsoft.com/office/drawing/2014/chart" uri="{C3380CC4-5D6E-409C-BE32-E72D297353CC}">
                <c16:uniqueId val="{0000000B-1E6B-47BA-A7A6-A8755F8CE5F6}"/>
              </c:ext>
            </c:extLst>
          </c:dPt>
          <c:dPt>
            <c:idx val="16"/>
            <c:invertIfNegative val="0"/>
            <c:bubble3D val="0"/>
            <c:spPr>
              <a:solidFill>
                <a:srgbClr val="7C878E"/>
              </a:solidFill>
            </c:spPr>
            <c:extLst>
              <c:ext xmlns:c16="http://schemas.microsoft.com/office/drawing/2014/chart" uri="{C3380CC4-5D6E-409C-BE32-E72D297353CC}">
                <c16:uniqueId val="{0000000D-1E6B-47BA-A7A6-A8755F8CE5F6}"/>
              </c:ext>
            </c:extLst>
          </c:dPt>
          <c:dPt>
            <c:idx val="20"/>
            <c:invertIfNegative val="0"/>
            <c:bubble3D val="0"/>
            <c:spPr>
              <a:solidFill>
                <a:srgbClr val="7C878E"/>
              </a:solidFill>
            </c:spPr>
            <c:extLst>
              <c:ext xmlns:c16="http://schemas.microsoft.com/office/drawing/2014/chart" uri="{C3380CC4-5D6E-409C-BE32-E72D297353CC}">
                <c16:uniqueId val="{0000000F-1E6B-47BA-A7A6-A8755F8CE5F6}"/>
              </c:ext>
            </c:extLst>
          </c:dPt>
          <c:dPt>
            <c:idx val="23"/>
            <c:invertIfNegative val="0"/>
            <c:bubble3D val="0"/>
            <c:extLst>
              <c:ext xmlns:c16="http://schemas.microsoft.com/office/drawing/2014/chart" uri="{C3380CC4-5D6E-409C-BE32-E72D297353CC}">
                <c16:uniqueId val="{00000010-1E6B-47BA-A7A6-A8755F8CE5F6}"/>
              </c:ext>
            </c:extLst>
          </c:dPt>
          <c:dPt>
            <c:idx val="24"/>
            <c:invertIfNegative val="0"/>
            <c:bubble3D val="0"/>
            <c:spPr>
              <a:solidFill>
                <a:srgbClr val="FFC000"/>
              </a:solidFill>
            </c:spPr>
            <c:extLst>
              <c:ext xmlns:c16="http://schemas.microsoft.com/office/drawing/2014/chart" uri="{C3380CC4-5D6E-409C-BE32-E72D297353CC}">
                <c16:uniqueId val="{00000012-1E6B-47BA-A7A6-A8755F8CE5F6}"/>
              </c:ext>
            </c:extLst>
          </c:dPt>
          <c:cat>
            <c:multiLvlStrRef>
              <c:f>'F13'!$A$8:$B$32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f>'F13'!$D$8:$D$32</c:f>
              <c:numCache>
                <c:formatCode>###\ ###\ ###\ ###\ ##0.0</c:formatCode>
                <c:ptCount val="25"/>
                <c:pt idx="0">
                  <c:v>-4.7582027001936901E-2</c:v>
                </c:pt>
                <c:pt idx="1">
                  <c:v>2.98128691571881</c:v>
                </c:pt>
                <c:pt idx="2">
                  <c:v>3.4849198214123001</c:v>
                </c:pt>
                <c:pt idx="3">
                  <c:v>5.7827386375449903</c:v>
                </c:pt>
                <c:pt idx="4">
                  <c:v>6.23175059161892</c:v>
                </c:pt>
                <c:pt idx="5">
                  <c:v>9.5051636679403799</c:v>
                </c:pt>
                <c:pt idx="6">
                  <c:v>5.9310315000774398</c:v>
                </c:pt>
                <c:pt idx="7">
                  <c:v>7.6707216871225201</c:v>
                </c:pt>
                <c:pt idx="8">
                  <c:v>6.9271036852439396</c:v>
                </c:pt>
                <c:pt idx="9">
                  <c:v>3.7954482440053599</c:v>
                </c:pt>
                <c:pt idx="10">
                  <c:v>12.2611077034795</c:v>
                </c:pt>
                <c:pt idx="11">
                  <c:v>3.1095482234587699</c:v>
                </c:pt>
                <c:pt idx="12">
                  <c:v>4.9342685153329597</c:v>
                </c:pt>
                <c:pt idx="13">
                  <c:v>5.1374781945409804</c:v>
                </c:pt>
                <c:pt idx="14">
                  <c:v>-2.5206637080427998</c:v>
                </c:pt>
                <c:pt idx="15">
                  <c:v>2.3349846877884102</c:v>
                </c:pt>
                <c:pt idx="16">
                  <c:v>3.4471487440064301</c:v>
                </c:pt>
                <c:pt idx="17">
                  <c:v>1.27799892129087</c:v>
                </c:pt>
                <c:pt idx="18">
                  <c:v>3.2301684579435501</c:v>
                </c:pt>
                <c:pt idx="19">
                  <c:v>1.90643294119872</c:v>
                </c:pt>
                <c:pt idx="20">
                  <c:v>2.42934704677499</c:v>
                </c:pt>
                <c:pt idx="21">
                  <c:v>1.5789601778490701</c:v>
                </c:pt>
                <c:pt idx="22">
                  <c:v>2.3356452476690501</c:v>
                </c:pt>
                <c:pt idx="23">
                  <c:v>3.3562426416519502</c:v>
                </c:pt>
                <c:pt idx="24">
                  <c:v>1.3998196556442699</c:v>
                </c:pt>
              </c:numCache>
            </c:numRef>
          </c:val>
          <c:extLst>
            <c:ext xmlns:c16="http://schemas.microsoft.com/office/drawing/2014/chart" uri="{C3380CC4-5D6E-409C-BE32-E72D297353CC}">
              <c16:uniqueId val="{00000013-1E6B-47BA-A7A6-A8755F8CE5F6}"/>
            </c:ext>
          </c:extLst>
        </c:ser>
        <c:dLbls>
          <c:showLegendKey val="0"/>
          <c:showVal val="0"/>
          <c:showCatName val="0"/>
          <c:showSerName val="0"/>
          <c:showPercent val="0"/>
          <c:showBubbleSize val="0"/>
        </c:dLbls>
        <c:gapWidth val="75"/>
        <c:overlap val="-25"/>
        <c:axId val="152631296"/>
        <c:axId val="151466496"/>
      </c:barChart>
      <c:lineChart>
        <c:grouping val="standard"/>
        <c:varyColors val="0"/>
        <c:ser>
          <c:idx val="0"/>
          <c:order val="0"/>
          <c:tx>
            <c:strRef>
              <c:f>'F13'!$C$7</c:f>
              <c:strCache>
                <c:ptCount val="1"/>
                <c:pt idx="0">
                  <c:v>Promedio Nacional</c:v>
                </c:pt>
              </c:strCache>
            </c:strRef>
          </c:tx>
          <c:spPr>
            <a:ln>
              <a:solidFill>
                <a:srgbClr val="95682B"/>
              </a:solidFill>
            </a:ln>
          </c:spPr>
          <c:marker>
            <c:symbol val="none"/>
          </c:marker>
          <c:cat>
            <c:multiLvlStrRef>
              <c:f>'F13'!$A$8:$B$32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f>'F13'!$C$8:$C$32</c:f>
              <c:numCache>
                <c:formatCode>###\ ###\ ###\ ###\ ##0.0</c:formatCode>
                <c:ptCount val="25"/>
                <c:pt idx="0">
                  <c:v>-0.88279316713564504</c:v>
                </c:pt>
                <c:pt idx="1">
                  <c:v>0.15825907678336601</c:v>
                </c:pt>
                <c:pt idx="2">
                  <c:v>-0.88364670960515901</c:v>
                </c:pt>
                <c:pt idx="3">
                  <c:v>0.70425862178973397</c:v>
                </c:pt>
                <c:pt idx="4">
                  <c:v>2.4683324456239899</c:v>
                </c:pt>
                <c:pt idx="5">
                  <c:v>2.2543272701436501</c:v>
                </c:pt>
                <c:pt idx="6">
                  <c:v>2.6571654696998901</c:v>
                </c:pt>
                <c:pt idx="7">
                  <c:v>2.9329340186036199</c:v>
                </c:pt>
                <c:pt idx="8">
                  <c:v>1.6740917353681699</c:v>
                </c:pt>
                <c:pt idx="9">
                  <c:v>0.47872050296568602</c:v>
                </c:pt>
                <c:pt idx="10">
                  <c:v>2.7220652542854298</c:v>
                </c:pt>
                <c:pt idx="11">
                  <c:v>8.7908641541574198E-2</c:v>
                </c:pt>
                <c:pt idx="12">
                  <c:v>1.0315340837715601</c:v>
                </c:pt>
                <c:pt idx="13">
                  <c:v>1.46702080613093</c:v>
                </c:pt>
                <c:pt idx="14">
                  <c:v>-1.3050368359900399</c:v>
                </c:pt>
                <c:pt idx="15">
                  <c:v>0.37388687423849398</c:v>
                </c:pt>
                <c:pt idx="16">
                  <c:v>1.19850684101044</c:v>
                </c:pt>
                <c:pt idx="17">
                  <c:v>-1.0159929987055001</c:v>
                </c:pt>
                <c:pt idx="18">
                  <c:v>-0.43451986179084701</c:v>
                </c:pt>
                <c:pt idx="19">
                  <c:v>-0.732958123976999</c:v>
                </c:pt>
                <c:pt idx="20">
                  <c:v>-0.83730593611494397</c:v>
                </c:pt>
                <c:pt idx="21">
                  <c:v>1.34717338553232</c:v>
                </c:pt>
                <c:pt idx="22">
                  <c:v>1.1205714036172101</c:v>
                </c:pt>
                <c:pt idx="23">
                  <c:v>-0.92425550742028395</c:v>
                </c:pt>
                <c:pt idx="24">
                  <c:v>-0.69151197861417302</c:v>
                </c:pt>
              </c:numCache>
            </c:numRef>
          </c:val>
          <c:smooth val="0"/>
          <c:extLst>
            <c:ext xmlns:c16="http://schemas.microsoft.com/office/drawing/2014/chart" uri="{C3380CC4-5D6E-409C-BE32-E72D297353CC}">
              <c16:uniqueId val="{00000014-1E6B-47BA-A7A6-A8755F8CE5F6}"/>
            </c:ext>
          </c:extLst>
        </c:ser>
        <c:dLbls>
          <c:showLegendKey val="0"/>
          <c:showVal val="0"/>
          <c:showCatName val="0"/>
          <c:showSerName val="0"/>
          <c:showPercent val="0"/>
          <c:showBubbleSize val="0"/>
        </c:dLbls>
        <c:marker val="1"/>
        <c:smooth val="0"/>
        <c:axId val="152631296"/>
        <c:axId val="151466496"/>
      </c:lineChart>
      <c:catAx>
        <c:axId val="15263129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51466496"/>
        <c:crosses val="autoZero"/>
        <c:auto val="1"/>
        <c:lblAlgn val="ctr"/>
        <c:lblOffset val="100"/>
        <c:noMultiLvlLbl val="0"/>
      </c:catAx>
      <c:valAx>
        <c:axId val="151466496"/>
        <c:scaling>
          <c:orientation val="minMax"/>
        </c:scaling>
        <c:delete val="0"/>
        <c:axPos val="l"/>
        <c:majorGridlines/>
        <c:numFmt formatCode="#,##0.0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s-MX"/>
          </a:p>
        </c:txPr>
        <c:crossAx val="152631296"/>
        <c:crosses val="autoZero"/>
        <c:crossBetween val="between"/>
      </c:valAx>
    </c:plotArea>
    <c:legend>
      <c:legendPos val="b"/>
      <c:overlay val="0"/>
      <c:txPr>
        <a:bodyPr/>
        <a:lstStyle/>
        <a:p>
          <a:pPr>
            <a:defRPr sz="845" b="0" i="0" u="none" strike="noStrike" baseline="0">
              <a:solidFill>
                <a:srgbClr val="000000"/>
              </a:solidFill>
              <a:latin typeface="Calibri"/>
              <a:ea typeface="Calibri"/>
              <a:cs typeface="Calibri"/>
            </a:defRPr>
          </a:pPr>
          <a:endParaRPr lang="es-MX"/>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7C878E"/>
            </a:solidFill>
          </c:spPr>
          <c:invertIfNegative val="0"/>
          <c:dPt>
            <c:idx val="11"/>
            <c:invertIfNegative val="0"/>
            <c:bubble3D val="0"/>
            <c:spPr>
              <a:solidFill>
                <a:schemeClr val="tx1">
                  <a:lumMod val="85000"/>
                  <a:lumOff val="15000"/>
                </a:schemeClr>
              </a:solidFill>
            </c:spPr>
            <c:extLst>
              <c:ext xmlns:c16="http://schemas.microsoft.com/office/drawing/2014/chart" uri="{C3380CC4-5D6E-409C-BE32-E72D297353CC}">
                <c16:uniqueId val="{00000001-79E4-4ECB-BAFA-EF97AF12D3E4}"/>
              </c:ext>
            </c:extLst>
          </c:dPt>
          <c:dPt>
            <c:idx val="14"/>
            <c:invertIfNegative val="0"/>
            <c:bubble3D val="0"/>
            <c:extLst>
              <c:ext xmlns:c16="http://schemas.microsoft.com/office/drawing/2014/chart" uri="{C3380CC4-5D6E-409C-BE32-E72D297353CC}">
                <c16:uniqueId val="{00000002-79E4-4ECB-BAFA-EF97AF12D3E4}"/>
              </c:ext>
            </c:extLst>
          </c:dPt>
          <c:dPt>
            <c:idx val="17"/>
            <c:invertIfNegative val="0"/>
            <c:bubble3D val="0"/>
            <c:spPr>
              <a:solidFill>
                <a:srgbClr val="FFC000"/>
              </a:solidFill>
            </c:spPr>
            <c:extLst>
              <c:ext xmlns:c16="http://schemas.microsoft.com/office/drawing/2014/chart" uri="{C3380CC4-5D6E-409C-BE32-E72D297353CC}">
                <c16:uniqueId val="{00000004-79E4-4ECB-BAFA-EF97AF12D3E4}"/>
              </c:ext>
            </c:extLst>
          </c:dPt>
          <c:dPt>
            <c:idx val="24"/>
            <c:invertIfNegative val="0"/>
            <c:bubble3D val="0"/>
            <c:extLst>
              <c:ext xmlns:c16="http://schemas.microsoft.com/office/drawing/2014/chart" uri="{C3380CC4-5D6E-409C-BE32-E72D297353CC}">
                <c16:uniqueId val="{00000005-79E4-4ECB-BAFA-EF97AF12D3E4}"/>
              </c:ext>
            </c:extLst>
          </c:dPt>
          <c:dLbls>
            <c:numFmt formatCode="#,##0.00" sourceLinked="0"/>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'F14'!$A$8:$A$40</c:f>
              <c:strCache>
                <c:ptCount val="33"/>
                <c:pt idx="0">
                  <c:v>          Tabasco</c:v>
                </c:pt>
                <c:pt idx="1">
                  <c:v>          Oaxaca</c:v>
                </c:pt>
                <c:pt idx="2">
                  <c:v>          Zacatecas</c:v>
                </c:pt>
                <c:pt idx="3">
                  <c:v>          Chiapas</c:v>
                </c:pt>
                <c:pt idx="4">
                  <c:v>          Aguascalientes</c:v>
                </c:pt>
                <c:pt idx="5">
                  <c:v>          Estado de México</c:v>
                </c:pt>
                <c:pt idx="6">
                  <c:v>          Guanajuato</c:v>
                </c:pt>
                <c:pt idx="7">
                  <c:v>          Campeche</c:v>
                </c:pt>
                <c:pt idx="8">
                  <c:v>          Michoacán </c:v>
                </c:pt>
                <c:pt idx="9">
                  <c:v>          San Luis Potosí</c:v>
                </c:pt>
                <c:pt idx="10">
                  <c:v>          Ciudad de México</c:v>
                </c:pt>
                <c:pt idx="11">
                  <c:v>          Yucatán</c:v>
                </c:pt>
                <c:pt idx="12">
                  <c:v>Nacional</c:v>
                </c:pt>
                <c:pt idx="13">
                  <c:v>          Hidalgo</c:v>
                </c:pt>
                <c:pt idx="14">
                  <c:v>          Sonora</c:v>
                </c:pt>
                <c:pt idx="15">
                  <c:v>          Coahuila </c:v>
                </c:pt>
                <c:pt idx="16">
                  <c:v>          Baja California Sur</c:v>
                </c:pt>
                <c:pt idx="17">
                  <c:v>          Jalisco</c:v>
                </c:pt>
                <c:pt idx="18">
                  <c:v>          Durango</c:v>
                </c:pt>
                <c:pt idx="19">
                  <c:v>          Querétaro</c:v>
                </c:pt>
                <c:pt idx="20">
                  <c:v>          Veracruz </c:v>
                </c:pt>
                <c:pt idx="21">
                  <c:v>          Tamaulipas</c:v>
                </c:pt>
                <c:pt idx="22">
                  <c:v>          Guerrero</c:v>
                </c:pt>
                <c:pt idx="23">
                  <c:v>          Quintana Roo</c:v>
                </c:pt>
                <c:pt idx="24">
                  <c:v>          Puebla</c:v>
                </c:pt>
                <c:pt idx="25">
                  <c:v>          Morelos</c:v>
                </c:pt>
                <c:pt idx="26">
                  <c:v>          Nuevo León</c:v>
                </c:pt>
                <c:pt idx="27">
                  <c:v>          Chihuahua</c:v>
                </c:pt>
                <c:pt idx="28">
                  <c:v>          Baja California</c:v>
                </c:pt>
                <c:pt idx="29">
                  <c:v>          Sinaloa</c:v>
                </c:pt>
                <c:pt idx="30">
                  <c:v>          Tlaxcala</c:v>
                </c:pt>
                <c:pt idx="31">
                  <c:v>          Colima</c:v>
                </c:pt>
                <c:pt idx="32">
                  <c:v>          Nayarit</c:v>
                </c:pt>
              </c:strCache>
            </c:strRef>
          </c:cat>
          <c:val>
            <c:numRef>
              <c:f>'F14'!$B$8:$B$40</c:f>
              <c:numCache>
                <c:formatCode>###\ ###\ ###\ ###\ ##0.0</c:formatCode>
                <c:ptCount val="33"/>
                <c:pt idx="0">
                  <c:v>-17.8726010163236</c:v>
                </c:pt>
                <c:pt idx="1">
                  <c:v>-11.181322540910701</c:v>
                </c:pt>
                <c:pt idx="2">
                  <c:v>-10.467942732448</c:v>
                </c:pt>
                <c:pt idx="3">
                  <c:v>-8.3251631064486595</c:v>
                </c:pt>
                <c:pt idx="4">
                  <c:v>-7.0508635615763602</c:v>
                </c:pt>
                <c:pt idx="5">
                  <c:v>-4.1229475631297996</c:v>
                </c:pt>
                <c:pt idx="6">
                  <c:v>-4.0336462234575103</c:v>
                </c:pt>
                <c:pt idx="7">
                  <c:v>-3.0692887319077</c:v>
                </c:pt>
                <c:pt idx="8">
                  <c:v>-2.6687455005963301</c:v>
                </c:pt>
                <c:pt idx="9">
                  <c:v>-2.47172611910156</c:v>
                </c:pt>
                <c:pt idx="10">
                  <c:v>-1.3216026461764701</c:v>
                </c:pt>
                <c:pt idx="11">
                  <c:v>-0.96250122282944495</c:v>
                </c:pt>
                <c:pt idx="12">
                  <c:v>-0.69151197861417302</c:v>
                </c:pt>
                <c:pt idx="13">
                  <c:v>-2.9477345164451701E-2</c:v>
                </c:pt>
                <c:pt idx="14">
                  <c:v>2.2202317871361298E-2</c:v>
                </c:pt>
                <c:pt idx="15">
                  <c:v>0.16003898009258</c:v>
                </c:pt>
                <c:pt idx="16">
                  <c:v>0.85885919247112996</c:v>
                </c:pt>
                <c:pt idx="17">
                  <c:v>1.3998196556442699</c:v>
                </c:pt>
                <c:pt idx="18">
                  <c:v>2.47160493217467</c:v>
                </c:pt>
                <c:pt idx="19">
                  <c:v>2.7593784128016199</c:v>
                </c:pt>
                <c:pt idx="20">
                  <c:v>2.80175451488283</c:v>
                </c:pt>
                <c:pt idx="21">
                  <c:v>3.76772778838644</c:v>
                </c:pt>
                <c:pt idx="22">
                  <c:v>3.9213204485669202</c:v>
                </c:pt>
                <c:pt idx="23">
                  <c:v>4.34357328925792</c:v>
                </c:pt>
                <c:pt idx="24">
                  <c:v>4.62994054274301</c:v>
                </c:pt>
                <c:pt idx="25">
                  <c:v>4.6399487734007501</c:v>
                </c:pt>
                <c:pt idx="26">
                  <c:v>4.7141246718566503</c:v>
                </c:pt>
                <c:pt idx="27">
                  <c:v>5.2009336271504596</c:v>
                </c:pt>
                <c:pt idx="28">
                  <c:v>5.7354246764234498</c:v>
                </c:pt>
                <c:pt idx="29">
                  <c:v>6.8507174380274698</c:v>
                </c:pt>
                <c:pt idx="30">
                  <c:v>7.030600290972</c:v>
                </c:pt>
                <c:pt idx="31">
                  <c:v>12.071472500626699</c:v>
                </c:pt>
                <c:pt idx="32">
                  <c:v>12.1623163176577</c:v>
                </c:pt>
              </c:numCache>
            </c:numRef>
          </c:val>
          <c:extLst>
            <c:ext xmlns:c16="http://schemas.microsoft.com/office/drawing/2014/chart" uri="{C3380CC4-5D6E-409C-BE32-E72D297353CC}">
              <c16:uniqueId val="{00000006-79E4-4ECB-BAFA-EF97AF12D3E4}"/>
            </c:ext>
          </c:extLst>
        </c:ser>
        <c:dLbls>
          <c:showLegendKey val="0"/>
          <c:showVal val="0"/>
          <c:showCatName val="0"/>
          <c:showSerName val="0"/>
          <c:showPercent val="0"/>
          <c:showBubbleSize val="0"/>
        </c:dLbls>
        <c:gapWidth val="150"/>
        <c:overlap val="-25"/>
        <c:axId val="153155072"/>
        <c:axId val="151469376"/>
      </c:barChart>
      <c:catAx>
        <c:axId val="153155072"/>
        <c:scaling>
          <c:orientation val="minMax"/>
        </c:scaling>
        <c:delete val="0"/>
        <c:axPos val="l"/>
        <c:numFmt formatCode="General" sourceLinked="1"/>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s-MX"/>
          </a:p>
        </c:txPr>
        <c:crossAx val="151469376"/>
        <c:crosses val="autoZero"/>
        <c:auto val="1"/>
        <c:lblAlgn val="ctr"/>
        <c:lblOffset val="100"/>
        <c:noMultiLvlLbl val="0"/>
      </c:catAx>
      <c:valAx>
        <c:axId val="151469376"/>
        <c:scaling>
          <c:orientation val="minMax"/>
        </c:scaling>
        <c:delete val="1"/>
        <c:axPos val="b"/>
        <c:numFmt formatCode="###\ ###\ ###\ ###\ ##0.0" sourceLinked="1"/>
        <c:majorTickMark val="out"/>
        <c:minorTickMark val="none"/>
        <c:tickLblPos val="nextTo"/>
        <c:crossAx val="15315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'F15'!$D$8</c:f>
              <c:strCache>
                <c:ptCount val="1"/>
                <c:pt idx="0">
                  <c:v>Jalisco</c:v>
                </c:pt>
              </c:strCache>
            </c:strRef>
          </c:tx>
          <c:spPr>
            <a:solidFill>
              <a:srgbClr val="BDCFD6"/>
            </a:solidFill>
          </c:spPr>
          <c:invertIfNegative val="0"/>
          <c:dPt>
            <c:idx val="0"/>
            <c:invertIfNegative val="0"/>
            <c:bubble3D val="0"/>
            <c:spPr>
              <a:solidFill>
                <a:srgbClr val="7C878E"/>
              </a:solidFill>
            </c:spPr>
            <c:extLst>
              <c:ext xmlns:c16="http://schemas.microsoft.com/office/drawing/2014/chart" uri="{C3380CC4-5D6E-409C-BE32-E72D297353CC}">
                <c16:uniqueId val="{00000001-DC83-486E-BC90-6D2C27D686F1}"/>
              </c:ext>
            </c:extLst>
          </c:dPt>
          <c:dPt>
            <c:idx val="3"/>
            <c:invertIfNegative val="0"/>
            <c:bubble3D val="0"/>
            <c:extLst>
              <c:ext xmlns:c16="http://schemas.microsoft.com/office/drawing/2014/chart" uri="{C3380CC4-5D6E-409C-BE32-E72D297353CC}">
                <c16:uniqueId val="{00000002-DC83-486E-BC90-6D2C27D686F1}"/>
              </c:ext>
            </c:extLst>
          </c:dPt>
          <c:dPt>
            <c:idx val="4"/>
            <c:invertIfNegative val="0"/>
            <c:bubble3D val="0"/>
            <c:spPr>
              <a:solidFill>
                <a:srgbClr val="7C878E"/>
              </a:solidFill>
            </c:spPr>
            <c:extLst>
              <c:ext xmlns:c16="http://schemas.microsoft.com/office/drawing/2014/chart" uri="{C3380CC4-5D6E-409C-BE32-E72D297353CC}">
                <c16:uniqueId val="{00000004-DC83-486E-BC90-6D2C27D686F1}"/>
              </c:ext>
            </c:extLst>
          </c:dPt>
          <c:dPt>
            <c:idx val="7"/>
            <c:invertIfNegative val="0"/>
            <c:bubble3D val="0"/>
            <c:extLst>
              <c:ext xmlns:c16="http://schemas.microsoft.com/office/drawing/2014/chart" uri="{C3380CC4-5D6E-409C-BE32-E72D297353CC}">
                <c16:uniqueId val="{00000005-DC83-486E-BC90-6D2C27D686F1}"/>
              </c:ext>
            </c:extLst>
          </c:dPt>
          <c:dPt>
            <c:idx val="8"/>
            <c:invertIfNegative val="0"/>
            <c:bubble3D val="0"/>
            <c:spPr>
              <a:solidFill>
                <a:srgbClr val="7C878E"/>
              </a:solidFill>
            </c:spPr>
            <c:extLst>
              <c:ext xmlns:c16="http://schemas.microsoft.com/office/drawing/2014/chart" uri="{C3380CC4-5D6E-409C-BE32-E72D297353CC}">
                <c16:uniqueId val="{00000007-DC83-486E-BC90-6D2C27D686F1}"/>
              </c:ext>
            </c:extLst>
          </c:dPt>
          <c:dPt>
            <c:idx val="11"/>
            <c:invertIfNegative val="0"/>
            <c:bubble3D val="0"/>
            <c:extLst>
              <c:ext xmlns:c16="http://schemas.microsoft.com/office/drawing/2014/chart" uri="{C3380CC4-5D6E-409C-BE32-E72D297353CC}">
                <c16:uniqueId val="{00000008-DC83-486E-BC90-6D2C27D686F1}"/>
              </c:ext>
            </c:extLst>
          </c:dPt>
          <c:dPt>
            <c:idx val="12"/>
            <c:invertIfNegative val="0"/>
            <c:bubble3D val="0"/>
            <c:spPr>
              <a:solidFill>
                <a:srgbClr val="7C878E"/>
              </a:solidFill>
            </c:spPr>
            <c:extLst>
              <c:ext xmlns:c16="http://schemas.microsoft.com/office/drawing/2014/chart" uri="{C3380CC4-5D6E-409C-BE32-E72D297353CC}">
                <c16:uniqueId val="{0000000A-DC83-486E-BC90-6D2C27D686F1}"/>
              </c:ext>
            </c:extLst>
          </c:dPt>
          <c:dPt>
            <c:idx val="15"/>
            <c:invertIfNegative val="0"/>
            <c:bubble3D val="0"/>
            <c:extLst>
              <c:ext xmlns:c16="http://schemas.microsoft.com/office/drawing/2014/chart" uri="{C3380CC4-5D6E-409C-BE32-E72D297353CC}">
                <c16:uniqueId val="{0000000B-DC83-486E-BC90-6D2C27D686F1}"/>
              </c:ext>
            </c:extLst>
          </c:dPt>
          <c:dPt>
            <c:idx val="16"/>
            <c:invertIfNegative val="0"/>
            <c:bubble3D val="0"/>
            <c:spPr>
              <a:solidFill>
                <a:srgbClr val="7C878E"/>
              </a:solidFill>
            </c:spPr>
            <c:extLst>
              <c:ext xmlns:c16="http://schemas.microsoft.com/office/drawing/2014/chart" uri="{C3380CC4-5D6E-409C-BE32-E72D297353CC}">
                <c16:uniqueId val="{0000000D-DC83-486E-BC90-6D2C27D686F1}"/>
              </c:ext>
            </c:extLst>
          </c:dPt>
          <c:dPt>
            <c:idx val="19"/>
            <c:invertIfNegative val="0"/>
            <c:bubble3D val="0"/>
            <c:extLst>
              <c:ext xmlns:c16="http://schemas.microsoft.com/office/drawing/2014/chart" uri="{C3380CC4-5D6E-409C-BE32-E72D297353CC}">
                <c16:uniqueId val="{0000000E-DC83-486E-BC90-6D2C27D686F1}"/>
              </c:ext>
            </c:extLst>
          </c:dPt>
          <c:dPt>
            <c:idx val="20"/>
            <c:invertIfNegative val="0"/>
            <c:bubble3D val="0"/>
            <c:spPr>
              <a:solidFill>
                <a:srgbClr val="7C878E"/>
              </a:solidFill>
            </c:spPr>
            <c:extLst>
              <c:ext xmlns:c16="http://schemas.microsoft.com/office/drawing/2014/chart" uri="{C3380CC4-5D6E-409C-BE32-E72D297353CC}">
                <c16:uniqueId val="{00000010-DC83-486E-BC90-6D2C27D686F1}"/>
              </c:ext>
            </c:extLst>
          </c:dPt>
          <c:dPt>
            <c:idx val="23"/>
            <c:invertIfNegative val="0"/>
            <c:bubble3D val="0"/>
            <c:extLst>
              <c:ext xmlns:c16="http://schemas.microsoft.com/office/drawing/2014/chart" uri="{C3380CC4-5D6E-409C-BE32-E72D297353CC}">
                <c16:uniqueId val="{00000011-DC83-486E-BC90-6D2C27D686F1}"/>
              </c:ext>
            </c:extLst>
          </c:dPt>
          <c:dPt>
            <c:idx val="24"/>
            <c:invertIfNegative val="0"/>
            <c:bubble3D val="0"/>
            <c:spPr>
              <a:solidFill>
                <a:srgbClr val="FFC000"/>
              </a:solidFill>
            </c:spPr>
            <c:extLst>
              <c:ext xmlns:c16="http://schemas.microsoft.com/office/drawing/2014/chart" uri="{C3380CC4-5D6E-409C-BE32-E72D297353CC}">
                <c16:uniqueId val="{00000013-DC83-486E-BC90-6D2C27D686F1}"/>
              </c:ext>
            </c:extLst>
          </c:dPt>
          <c:cat>
            <c:multiLvlStrRef>
              <c:f>'F15'!$A$9:$B$33</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f>'F15'!$D$9:$D$33</c:f>
              <c:numCache>
                <c:formatCode>###\ ###\ ###\ ###\ ##0.0</c:formatCode>
                <c:ptCount val="25"/>
                <c:pt idx="0">
                  <c:v>2.39344544876066</c:v>
                </c:pt>
                <c:pt idx="1">
                  <c:v>5.7024808008127899</c:v>
                </c:pt>
                <c:pt idx="2">
                  <c:v>1.2195895496609099</c:v>
                </c:pt>
                <c:pt idx="3">
                  <c:v>-0.31329682002262899</c:v>
                </c:pt>
                <c:pt idx="4">
                  <c:v>0.12791153818845699</c:v>
                </c:pt>
                <c:pt idx="5">
                  <c:v>0.33309844604623601</c:v>
                </c:pt>
                <c:pt idx="6">
                  <c:v>4.4563027813260003</c:v>
                </c:pt>
                <c:pt idx="7">
                  <c:v>5.5555532536897196</c:v>
                </c:pt>
                <c:pt idx="8">
                  <c:v>3.9712617737280902</c:v>
                </c:pt>
                <c:pt idx="9">
                  <c:v>5.1192014772736902</c:v>
                </c:pt>
                <c:pt idx="10">
                  <c:v>4.5702490982717698</c:v>
                </c:pt>
                <c:pt idx="11">
                  <c:v>0.17026118187897099</c:v>
                </c:pt>
                <c:pt idx="12">
                  <c:v>6.5413498973216901</c:v>
                </c:pt>
                <c:pt idx="13">
                  <c:v>4.6761773810861902</c:v>
                </c:pt>
                <c:pt idx="14">
                  <c:v>6.5256819625383997</c:v>
                </c:pt>
                <c:pt idx="15">
                  <c:v>8.1702647487216602</c:v>
                </c:pt>
                <c:pt idx="16">
                  <c:v>4.4539581006041802</c:v>
                </c:pt>
                <c:pt idx="17">
                  <c:v>1.2600062557956599</c:v>
                </c:pt>
                <c:pt idx="18">
                  <c:v>1.7151493014613199</c:v>
                </c:pt>
                <c:pt idx="19">
                  <c:v>2.0987960760058701</c:v>
                </c:pt>
                <c:pt idx="20">
                  <c:v>4.0144016179132898</c:v>
                </c:pt>
                <c:pt idx="21">
                  <c:v>6.4816632711921001</c:v>
                </c:pt>
                <c:pt idx="22">
                  <c:v>2.2424784490926202</c:v>
                </c:pt>
                <c:pt idx="23">
                  <c:v>3.1519270680011999</c:v>
                </c:pt>
                <c:pt idx="24">
                  <c:v>1.98790383012121</c:v>
                </c:pt>
              </c:numCache>
            </c:numRef>
          </c:val>
          <c:extLst>
            <c:ext xmlns:c16="http://schemas.microsoft.com/office/drawing/2014/chart" uri="{C3380CC4-5D6E-409C-BE32-E72D297353CC}">
              <c16:uniqueId val="{00000014-DC83-486E-BC90-6D2C27D686F1}"/>
            </c:ext>
          </c:extLst>
        </c:ser>
        <c:dLbls>
          <c:showLegendKey val="0"/>
          <c:showVal val="0"/>
          <c:showCatName val="0"/>
          <c:showSerName val="0"/>
          <c:showPercent val="0"/>
          <c:showBubbleSize val="0"/>
        </c:dLbls>
        <c:gapWidth val="75"/>
        <c:overlap val="-25"/>
        <c:axId val="153321472"/>
        <c:axId val="153207360"/>
      </c:barChart>
      <c:lineChart>
        <c:grouping val="standard"/>
        <c:varyColors val="0"/>
        <c:ser>
          <c:idx val="0"/>
          <c:order val="0"/>
          <c:tx>
            <c:strRef>
              <c:f>'F15'!$C$8</c:f>
              <c:strCache>
                <c:ptCount val="1"/>
                <c:pt idx="0">
                  <c:v>Promedio Nacional</c:v>
                </c:pt>
              </c:strCache>
            </c:strRef>
          </c:tx>
          <c:spPr>
            <a:ln>
              <a:solidFill>
                <a:srgbClr val="95682B"/>
              </a:solidFill>
            </a:ln>
          </c:spPr>
          <c:marker>
            <c:symbol val="none"/>
          </c:marker>
          <c:cat>
            <c:multiLvlStrRef>
              <c:f>'F15'!$A$9:$B$33</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f>'F15'!$C$9:$C$33</c:f>
              <c:numCache>
                <c:formatCode>###\ ###\ ###\ ###\ ##0.0</c:formatCode>
                <c:ptCount val="25"/>
                <c:pt idx="0">
                  <c:v>1.5375215883911599</c:v>
                </c:pt>
                <c:pt idx="1">
                  <c:v>3.0749723098218298</c:v>
                </c:pt>
                <c:pt idx="2">
                  <c:v>2.7471872837789002</c:v>
                </c:pt>
                <c:pt idx="3">
                  <c:v>1.3702673473771101</c:v>
                </c:pt>
                <c:pt idx="4">
                  <c:v>2.38924334241189</c:v>
                </c:pt>
                <c:pt idx="5">
                  <c:v>2.1034586102127699</c:v>
                </c:pt>
                <c:pt idx="6">
                  <c:v>2.6581695631967399</c:v>
                </c:pt>
                <c:pt idx="7">
                  <c:v>3.4661926450648899</c:v>
                </c:pt>
                <c:pt idx="8">
                  <c:v>4.33499144498745</c:v>
                </c:pt>
                <c:pt idx="9">
                  <c:v>4.2593740544795704</c:v>
                </c:pt>
                <c:pt idx="10">
                  <c:v>4.6312757564815703</c:v>
                </c:pt>
                <c:pt idx="11">
                  <c:v>3.80157426686461</c:v>
                </c:pt>
                <c:pt idx="12">
                  <c:v>3.7979843112959499</c:v>
                </c:pt>
                <c:pt idx="13">
                  <c:v>3.9438329996283001</c:v>
                </c:pt>
                <c:pt idx="14">
                  <c:v>3.3349593126863701</c:v>
                </c:pt>
                <c:pt idx="15">
                  <c:v>4.3821675382509104</c:v>
                </c:pt>
                <c:pt idx="16">
                  <c:v>4.3825490768694397</c:v>
                </c:pt>
                <c:pt idx="17">
                  <c:v>3.16193555928331</c:v>
                </c:pt>
                <c:pt idx="18">
                  <c:v>2.4631103768700302</c:v>
                </c:pt>
                <c:pt idx="19">
                  <c:v>2.4524057100838901</c:v>
                </c:pt>
                <c:pt idx="20">
                  <c:v>2.0378812434272802</c:v>
                </c:pt>
                <c:pt idx="21">
                  <c:v>3.2456913090793602</c:v>
                </c:pt>
                <c:pt idx="22">
                  <c:v>3.11718272554329</c:v>
                </c:pt>
                <c:pt idx="23">
                  <c:v>2.6984066184763802</c:v>
                </c:pt>
                <c:pt idx="24">
                  <c:v>1.88602616149637</c:v>
                </c:pt>
              </c:numCache>
            </c:numRef>
          </c:val>
          <c:smooth val="0"/>
          <c:extLst>
            <c:ext xmlns:c16="http://schemas.microsoft.com/office/drawing/2014/chart" uri="{C3380CC4-5D6E-409C-BE32-E72D297353CC}">
              <c16:uniqueId val="{00000015-DC83-486E-BC90-6D2C27D686F1}"/>
            </c:ext>
          </c:extLst>
        </c:ser>
        <c:dLbls>
          <c:showLegendKey val="0"/>
          <c:showVal val="0"/>
          <c:showCatName val="0"/>
          <c:showSerName val="0"/>
          <c:showPercent val="0"/>
          <c:showBubbleSize val="0"/>
        </c:dLbls>
        <c:marker val="1"/>
        <c:smooth val="0"/>
        <c:axId val="153321472"/>
        <c:axId val="153207360"/>
      </c:lineChart>
      <c:catAx>
        <c:axId val="15332147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53207360"/>
        <c:crosses val="autoZero"/>
        <c:auto val="1"/>
        <c:lblAlgn val="ctr"/>
        <c:lblOffset val="100"/>
        <c:noMultiLvlLbl val="0"/>
      </c:catAx>
      <c:valAx>
        <c:axId val="153207360"/>
        <c:scaling>
          <c:orientation val="minMax"/>
        </c:scaling>
        <c:delete val="0"/>
        <c:axPos val="l"/>
        <c:majorGridlines/>
        <c:numFmt formatCode="#,##0.0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s-MX"/>
          </a:p>
        </c:txPr>
        <c:crossAx val="153321472"/>
        <c:crosses val="autoZero"/>
        <c:crossBetween val="between"/>
      </c:valAx>
    </c:plotArea>
    <c:legend>
      <c:legendPos val="b"/>
      <c:overlay val="0"/>
      <c:txPr>
        <a:bodyPr/>
        <a:lstStyle/>
        <a:p>
          <a:pPr>
            <a:defRPr sz="845" b="0" i="0" u="none" strike="noStrike" baseline="0">
              <a:solidFill>
                <a:srgbClr val="000000"/>
              </a:solidFill>
              <a:latin typeface="Calibri"/>
              <a:ea typeface="Calibri"/>
              <a:cs typeface="Calibri"/>
            </a:defRPr>
          </a:pPr>
          <a:endParaRPr lang="es-MX"/>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7C878E"/>
            </a:solidFill>
          </c:spPr>
          <c:invertIfNegative val="0"/>
          <c:dPt>
            <c:idx val="15"/>
            <c:invertIfNegative val="0"/>
            <c:bubble3D val="0"/>
            <c:spPr>
              <a:solidFill>
                <a:schemeClr val="tx1">
                  <a:lumMod val="85000"/>
                  <a:lumOff val="15000"/>
                </a:schemeClr>
              </a:solidFill>
            </c:spPr>
            <c:extLst>
              <c:ext xmlns:c16="http://schemas.microsoft.com/office/drawing/2014/chart" uri="{C3380CC4-5D6E-409C-BE32-E72D297353CC}">
                <c16:uniqueId val="{00000001-6A96-452A-A214-C62A3B5E080D}"/>
              </c:ext>
            </c:extLst>
          </c:dPt>
          <c:dPt>
            <c:idx val="17"/>
            <c:invertIfNegative val="0"/>
            <c:bubble3D val="0"/>
            <c:spPr>
              <a:solidFill>
                <a:srgbClr val="FFC000"/>
              </a:solidFill>
            </c:spPr>
            <c:extLst>
              <c:ext xmlns:c16="http://schemas.microsoft.com/office/drawing/2014/chart" uri="{C3380CC4-5D6E-409C-BE32-E72D297353CC}">
                <c16:uniqueId val="{00000003-6A96-452A-A214-C62A3B5E080D}"/>
              </c:ext>
            </c:extLst>
          </c:dPt>
          <c:dPt>
            <c:idx val="20"/>
            <c:invertIfNegative val="0"/>
            <c:bubble3D val="0"/>
            <c:extLst>
              <c:ext xmlns:c16="http://schemas.microsoft.com/office/drawing/2014/chart" uri="{C3380CC4-5D6E-409C-BE32-E72D297353CC}">
                <c16:uniqueId val="{00000004-6A96-452A-A214-C62A3B5E080D}"/>
              </c:ext>
            </c:extLst>
          </c:dPt>
          <c:dPt>
            <c:idx val="25"/>
            <c:invertIfNegative val="0"/>
            <c:bubble3D val="0"/>
            <c:extLst>
              <c:ext xmlns:c16="http://schemas.microsoft.com/office/drawing/2014/chart" uri="{C3380CC4-5D6E-409C-BE32-E72D297353CC}">
                <c16:uniqueId val="{00000005-6A96-452A-A214-C62A3B5E080D}"/>
              </c:ext>
            </c:extLst>
          </c:dPt>
          <c:dLbls>
            <c:numFmt formatCode="#,##0.00" sourceLinked="0"/>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'F16'!$A$8:$A$40</c:f>
              <c:strCache>
                <c:ptCount val="33"/>
                <c:pt idx="0">
                  <c:v>          Morelos</c:v>
                </c:pt>
                <c:pt idx="1">
                  <c:v>          Nayarit</c:v>
                </c:pt>
                <c:pt idx="2">
                  <c:v>          Michoacán </c:v>
                </c:pt>
                <c:pt idx="3">
                  <c:v>          Colima</c:v>
                </c:pt>
                <c:pt idx="4">
                  <c:v>          Estado de México</c:v>
                </c:pt>
                <c:pt idx="5">
                  <c:v>          Zacatecas</c:v>
                </c:pt>
                <c:pt idx="6">
                  <c:v>          Chiapas</c:v>
                </c:pt>
                <c:pt idx="7">
                  <c:v>          Sonora</c:v>
                </c:pt>
                <c:pt idx="8">
                  <c:v>          Baja California</c:v>
                </c:pt>
                <c:pt idx="9">
                  <c:v>          Guerrero</c:v>
                </c:pt>
                <c:pt idx="10">
                  <c:v>          Tlaxcala</c:v>
                </c:pt>
                <c:pt idx="11">
                  <c:v>          Oaxaca</c:v>
                </c:pt>
                <c:pt idx="12">
                  <c:v>          Quintana Roo</c:v>
                </c:pt>
                <c:pt idx="13">
                  <c:v>          Coahuila </c:v>
                </c:pt>
                <c:pt idx="14">
                  <c:v>          San Luis Potosí</c:v>
                </c:pt>
                <c:pt idx="15">
                  <c:v>Nacional</c:v>
                </c:pt>
                <c:pt idx="16">
                  <c:v>          Tamaulipas</c:v>
                </c:pt>
                <c:pt idx="17">
                  <c:v>          Jalisco</c:v>
                </c:pt>
                <c:pt idx="18">
                  <c:v>          Campeche</c:v>
                </c:pt>
                <c:pt idx="19">
                  <c:v>          Querétaro</c:v>
                </c:pt>
                <c:pt idx="20">
                  <c:v>          Veracruz </c:v>
                </c:pt>
                <c:pt idx="21">
                  <c:v>          Ciudad de México</c:v>
                </c:pt>
                <c:pt idx="22">
                  <c:v>          Hidalgo</c:v>
                </c:pt>
                <c:pt idx="23">
                  <c:v>          Baja California Sur</c:v>
                </c:pt>
                <c:pt idx="24">
                  <c:v>          Guanajuato</c:v>
                </c:pt>
                <c:pt idx="25">
                  <c:v>          Durango</c:v>
                </c:pt>
                <c:pt idx="26">
                  <c:v>          Puebla</c:v>
                </c:pt>
                <c:pt idx="27">
                  <c:v>          Tabasco</c:v>
                </c:pt>
                <c:pt idx="28">
                  <c:v>          Chihuahua</c:v>
                </c:pt>
                <c:pt idx="29">
                  <c:v>          Sinaloa</c:v>
                </c:pt>
                <c:pt idx="30">
                  <c:v>          Nuevo León</c:v>
                </c:pt>
                <c:pt idx="31">
                  <c:v>          Yucatán</c:v>
                </c:pt>
                <c:pt idx="32">
                  <c:v>          Aguascalientes</c:v>
                </c:pt>
              </c:strCache>
            </c:strRef>
          </c:cat>
          <c:val>
            <c:numRef>
              <c:f>'F16'!$B$8:$B$40</c:f>
              <c:numCache>
                <c:formatCode>###\ ###\ ###\ ###\ ##0.0</c:formatCode>
                <c:ptCount val="33"/>
                <c:pt idx="0">
                  <c:v>-1.65876855684381</c:v>
                </c:pt>
                <c:pt idx="1">
                  <c:v>-1.19189049168017</c:v>
                </c:pt>
                <c:pt idx="2">
                  <c:v>-0.71089442855640095</c:v>
                </c:pt>
                <c:pt idx="3">
                  <c:v>-0.408086738324968</c:v>
                </c:pt>
                <c:pt idx="4">
                  <c:v>-0.13929469076356299</c:v>
                </c:pt>
                <c:pt idx="5">
                  <c:v>3.1728306067705603E-2</c:v>
                </c:pt>
                <c:pt idx="6">
                  <c:v>4.4635786148418802E-2</c:v>
                </c:pt>
                <c:pt idx="7">
                  <c:v>0.20089545398327899</c:v>
                </c:pt>
                <c:pt idx="8">
                  <c:v>0.29264845689058899</c:v>
                </c:pt>
                <c:pt idx="9">
                  <c:v>0.80998656907533495</c:v>
                </c:pt>
                <c:pt idx="10">
                  <c:v>0.82682047353247901</c:v>
                </c:pt>
                <c:pt idx="11">
                  <c:v>1.2381508134985599</c:v>
                </c:pt>
                <c:pt idx="12">
                  <c:v>1.38607897762559</c:v>
                </c:pt>
                <c:pt idx="13">
                  <c:v>1.5861083142474099</c:v>
                </c:pt>
                <c:pt idx="14">
                  <c:v>1.7502285562615501</c:v>
                </c:pt>
                <c:pt idx="15">
                  <c:v>1.88602616149637</c:v>
                </c:pt>
                <c:pt idx="16">
                  <c:v>1.98371550826135</c:v>
                </c:pt>
                <c:pt idx="17">
                  <c:v>1.98790383012121</c:v>
                </c:pt>
                <c:pt idx="18">
                  <c:v>2.16878705652536</c:v>
                </c:pt>
                <c:pt idx="19">
                  <c:v>2.2066287863723901</c:v>
                </c:pt>
                <c:pt idx="20">
                  <c:v>2.2470691748703202</c:v>
                </c:pt>
                <c:pt idx="21">
                  <c:v>2.3566772961921298</c:v>
                </c:pt>
                <c:pt idx="22">
                  <c:v>2.61081302975595</c:v>
                </c:pt>
                <c:pt idx="23">
                  <c:v>2.7167281715050402</c:v>
                </c:pt>
                <c:pt idx="24">
                  <c:v>2.7554116298307298</c:v>
                </c:pt>
                <c:pt idx="25">
                  <c:v>2.7573552648105402</c:v>
                </c:pt>
                <c:pt idx="26">
                  <c:v>3.0675449560457402</c:v>
                </c:pt>
                <c:pt idx="27">
                  <c:v>3.1589795808644401</c:v>
                </c:pt>
                <c:pt idx="28">
                  <c:v>3.2128730937002401</c:v>
                </c:pt>
                <c:pt idx="29">
                  <c:v>3.5305139250294499</c:v>
                </c:pt>
                <c:pt idx="30">
                  <c:v>3.6274773380075702</c:v>
                </c:pt>
                <c:pt idx="31">
                  <c:v>4.6148244011868496</c:v>
                </c:pt>
                <c:pt idx="32">
                  <c:v>5.2274321618988804</c:v>
                </c:pt>
              </c:numCache>
            </c:numRef>
          </c:val>
          <c:extLst>
            <c:ext xmlns:c16="http://schemas.microsoft.com/office/drawing/2014/chart" uri="{C3380CC4-5D6E-409C-BE32-E72D297353CC}">
              <c16:uniqueId val="{00000006-6A96-452A-A214-C62A3B5E080D}"/>
            </c:ext>
          </c:extLst>
        </c:ser>
        <c:dLbls>
          <c:showLegendKey val="0"/>
          <c:showVal val="0"/>
          <c:showCatName val="0"/>
          <c:showSerName val="0"/>
          <c:showPercent val="0"/>
          <c:showBubbleSize val="0"/>
        </c:dLbls>
        <c:gapWidth val="150"/>
        <c:overlap val="-25"/>
        <c:axId val="153157120"/>
        <c:axId val="153210240"/>
      </c:barChart>
      <c:catAx>
        <c:axId val="153157120"/>
        <c:scaling>
          <c:orientation val="minMax"/>
        </c:scaling>
        <c:delete val="0"/>
        <c:axPos val="l"/>
        <c:numFmt formatCode="General" sourceLinked="1"/>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s-MX"/>
          </a:p>
        </c:txPr>
        <c:crossAx val="153210240"/>
        <c:crosses val="autoZero"/>
        <c:auto val="1"/>
        <c:lblAlgn val="ctr"/>
        <c:lblOffset val="100"/>
        <c:noMultiLvlLbl val="0"/>
      </c:catAx>
      <c:valAx>
        <c:axId val="153210240"/>
        <c:scaling>
          <c:orientation val="minMax"/>
        </c:scaling>
        <c:delete val="1"/>
        <c:axPos val="b"/>
        <c:numFmt formatCode="###\ ###\ ###\ ###\ ##0.0" sourceLinked="1"/>
        <c:majorTickMark val="out"/>
        <c:minorTickMark val="none"/>
        <c:tickLblPos val="nextTo"/>
        <c:crossAx val="153157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01264278584896"/>
          <c:y val="5.2568697729988054E-2"/>
          <c:w val="0.86445721966415112"/>
          <c:h val="0.49606176060836971"/>
        </c:manualLayout>
      </c:layout>
      <c:lineChart>
        <c:grouping val="standard"/>
        <c:varyColors val="0"/>
        <c:ser>
          <c:idx val="0"/>
          <c:order val="0"/>
          <c:tx>
            <c:strRef>
              <c:f>'F17'!$B$6</c:f>
              <c:strCache>
                <c:ptCount val="1"/>
                <c:pt idx="0">
                  <c:v>Frijol peruano bola</c:v>
                </c:pt>
              </c:strCache>
            </c:strRef>
          </c:tx>
          <c:spPr>
            <a:ln w="28575" cap="rnd">
              <a:solidFill>
                <a:srgbClr val="FBBB27"/>
              </a:solidFill>
              <a:round/>
            </a:ln>
            <a:effectLst/>
          </c:spPr>
          <c:marker>
            <c:symbol val="none"/>
          </c:marker>
          <c:cat>
            <c:strRef>
              <c:extLst>
                <c:ext xmlns:c15="http://schemas.microsoft.com/office/drawing/2012/chart" uri="{02D57815-91ED-43cb-92C2-25804820EDAC}">
                  <c15:fullRef>
                    <c15:sqref>'F17'!$A$7:$A$56</c15:sqref>
                  </c15:fullRef>
                </c:ext>
              </c:extLst>
              <c:f>('F17'!$A$7:$A$8,'F17'!$A$11,'F17'!$A$16,'F17'!$A$18,'F17'!$A$22,'F17'!$A$24:$A$27,'F17'!$A$29,'F17'!$A$34:$A$35,'F17'!$A$40,'F17'!$A$43:$A$45,'F17'!$A$47:$A$48,'F17'!$A$50:$A$56)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'F17'!$B$7:$B$56</c15:sqref>
                  </c15:fullRef>
                </c:ext>
              </c:extLst>
              <c:f>('F17'!$B$7:$B$8,'F17'!$B$11,'F17'!$B$16,'F17'!$B$18,'F17'!$B$22,'F17'!$B$24:$B$27,'F17'!$B$29,'F17'!$B$34:$B$35,'F17'!$B$40,'F17'!$B$43:$B$45,'F17'!$B$47:$B$48,'F17'!$B$50:$B$56)</c:f>
              <c:numCache>
                <c:formatCode>_("$"* #,##0.00_);_("$"* \(#,##0.00\);_("$"* "-"??_);_(@_)</c:formatCode>
                <c:ptCount val="26"/>
                <c:pt idx="0">
                  <c:v>32</c:v>
                </c:pt>
                <c:pt idx="1">
                  <c:v>32</c:v>
                </c:pt>
                <c:pt idx="2">
                  <c:v>32</c:v>
                </c:pt>
                <c:pt idx="3">
                  <c:v>33</c:v>
                </c:pt>
                <c:pt idx="4">
                  <c:v>33</c:v>
                </c:pt>
                <c:pt idx="5">
                  <c:v>32</c:v>
                </c:pt>
                <c:pt idx="6">
                  <c:v>32</c:v>
                </c:pt>
                <c:pt idx="7">
                  <c:v>32</c:v>
                </c:pt>
                <c:pt idx="8">
                  <c:v>32</c:v>
                </c:pt>
                <c:pt idx="9">
                  <c:v>32</c:v>
                </c:pt>
                <c:pt idx="10">
                  <c:v>32</c:v>
                </c:pt>
                <c:pt idx="11">
                  <c:v>32</c:v>
                </c:pt>
                <c:pt idx="12">
                  <c:v>32</c:v>
                </c:pt>
                <c:pt idx="13">
                  <c:v>25</c:v>
                </c:pt>
                <c:pt idx="14">
                  <c:v>25</c:v>
                </c:pt>
                <c:pt idx="15">
                  <c:v>25</c:v>
                </c:pt>
                <c:pt idx="16">
                  <c:v>25</c:v>
                </c:pt>
                <c:pt idx="17">
                  <c:v>25</c:v>
                </c:pt>
                <c:pt idx="18">
                  <c:v>25</c:v>
                </c:pt>
                <c:pt idx="19">
                  <c:v>23</c:v>
                </c:pt>
                <c:pt idx="20">
                  <c:v>23</c:v>
                </c:pt>
                <c:pt idx="21">
                  <c:v>23</c:v>
                </c:pt>
                <c:pt idx="22">
                  <c:v>23</c:v>
                </c:pt>
                <c:pt idx="23">
                  <c:v>23</c:v>
                </c:pt>
                <c:pt idx="24">
                  <c:v>34</c:v>
                </c:pt>
                <c:pt idx="25">
                  <c:v>34</c:v>
                </c:pt>
              </c:numCache>
            </c:numRef>
          </c:val>
          <c:smooth val="0"/>
          <c:extLst>
            <c:ext xmlns:c16="http://schemas.microsoft.com/office/drawing/2014/chart" uri="{C3380CC4-5D6E-409C-BE32-E72D297353CC}">
              <c16:uniqueId val="{00000000-388B-48E9-A6C6-256A923200AC}"/>
            </c:ext>
          </c:extLst>
        </c:ser>
        <c:ser>
          <c:idx val="1"/>
          <c:order val="1"/>
          <c:tx>
            <c:strRef>
              <c:f>'F17'!$C$6</c:f>
              <c:strCache>
                <c:ptCount val="1"/>
                <c:pt idx="0">
                  <c:v>Limón con semilla</c:v>
                </c:pt>
              </c:strCache>
            </c:strRef>
          </c:tx>
          <c:spPr>
            <a:ln w="28575" cap="rnd">
              <a:solidFill>
                <a:srgbClr val="95682B"/>
              </a:solidFill>
              <a:round/>
            </a:ln>
            <a:effectLst/>
          </c:spPr>
          <c:marker>
            <c:symbol val="none"/>
          </c:marker>
          <c:cat>
            <c:strRef>
              <c:extLst>
                <c:ext xmlns:c15="http://schemas.microsoft.com/office/drawing/2012/chart" uri="{02D57815-91ED-43cb-92C2-25804820EDAC}">
                  <c15:fullRef>
                    <c15:sqref>'F17'!$A$7:$A$56</c15:sqref>
                  </c15:fullRef>
                </c:ext>
              </c:extLst>
              <c:f>('F17'!$A$7:$A$8,'F17'!$A$11,'F17'!$A$16,'F17'!$A$18,'F17'!$A$22,'F17'!$A$24:$A$27,'F17'!$A$29,'F17'!$A$34:$A$35,'F17'!$A$40,'F17'!$A$43:$A$45,'F17'!$A$47:$A$48,'F17'!$A$50:$A$56)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'F17'!$C$7:$C$56</c15:sqref>
                  </c15:fullRef>
                </c:ext>
              </c:extLst>
              <c:f>('F17'!$C$7:$C$8,'F17'!$C$11,'F17'!$C$16,'F17'!$C$18,'F17'!$C$22,'F17'!$C$24:$C$27,'F17'!$C$29,'F17'!$C$34:$C$35,'F17'!$C$40,'F17'!$C$43:$C$45,'F17'!$C$47:$C$48,'F17'!$C$50:$C$56)</c:f>
              <c:numCache>
                <c:formatCode>_("$"* #,##0.00_);_("$"* \(#,##0.00\);_("$"* "-"??_);_(@_)</c:formatCode>
                <c:ptCount val="26"/>
                <c:pt idx="0">
                  <c:v>15</c:v>
                </c:pt>
                <c:pt idx="1">
                  <c:v>10</c:v>
                </c:pt>
                <c:pt idx="2">
                  <c:v>12</c:v>
                </c:pt>
                <c:pt idx="3">
                  <c:v>10</c:v>
                </c:pt>
                <c:pt idx="4">
                  <c:v>13</c:v>
                </c:pt>
                <c:pt idx="5">
                  <c:v>10</c:v>
                </c:pt>
                <c:pt idx="6">
                  <c:v>9</c:v>
                </c:pt>
                <c:pt idx="7">
                  <c:v>9</c:v>
                </c:pt>
                <c:pt idx="8">
                  <c:v>10</c:v>
                </c:pt>
                <c:pt idx="9">
                  <c:v>10</c:v>
                </c:pt>
                <c:pt idx="10">
                  <c:v>11</c:v>
                </c:pt>
                <c:pt idx="11">
                  <c:v>10</c:v>
                </c:pt>
                <c:pt idx="12">
                  <c:v>15</c:v>
                </c:pt>
                <c:pt idx="13">
                  <c:v>12</c:v>
                </c:pt>
                <c:pt idx="14">
                  <c:v>11</c:v>
                </c:pt>
                <c:pt idx="15">
                  <c:v>10</c:v>
                </c:pt>
                <c:pt idx="16">
                  <c:v>10</c:v>
                </c:pt>
                <c:pt idx="17">
                  <c:v>15</c:v>
                </c:pt>
                <c:pt idx="18">
                  <c:v>10</c:v>
                </c:pt>
                <c:pt idx="19">
                  <c:v>12</c:v>
                </c:pt>
                <c:pt idx="20">
                  <c:v>12</c:v>
                </c:pt>
                <c:pt idx="21">
                  <c:v>12</c:v>
                </c:pt>
                <c:pt idx="22">
                  <c:v>12</c:v>
                </c:pt>
                <c:pt idx="23">
                  <c:v>14</c:v>
                </c:pt>
                <c:pt idx="24">
                  <c:v>12</c:v>
                </c:pt>
                <c:pt idx="25">
                  <c:v>13</c:v>
                </c:pt>
              </c:numCache>
            </c:numRef>
          </c:val>
          <c:smooth val="0"/>
          <c:extLst>
            <c:ext xmlns:c16="http://schemas.microsoft.com/office/drawing/2014/chart" uri="{C3380CC4-5D6E-409C-BE32-E72D297353CC}">
              <c16:uniqueId val="{00000001-388B-48E9-A6C6-256A923200AC}"/>
            </c:ext>
          </c:extLst>
        </c:ser>
        <c:ser>
          <c:idx val="2"/>
          <c:order val="2"/>
          <c:tx>
            <c:strRef>
              <c:f>'F17'!$D$6</c:f>
              <c:strCache>
                <c:ptCount val="1"/>
                <c:pt idx="0">
                  <c:v>Pepino</c:v>
                </c:pt>
              </c:strCache>
            </c:strRef>
          </c:tx>
          <c:spPr>
            <a:ln w="28575" cap="rnd">
              <a:solidFill>
                <a:srgbClr val="004A98"/>
              </a:solidFill>
              <a:round/>
            </a:ln>
            <a:effectLst/>
          </c:spPr>
          <c:marker>
            <c:symbol val="none"/>
          </c:marker>
          <c:cat>
            <c:strRef>
              <c:extLst>
                <c:ext xmlns:c15="http://schemas.microsoft.com/office/drawing/2012/chart" uri="{02D57815-91ED-43cb-92C2-25804820EDAC}">
                  <c15:fullRef>
                    <c15:sqref>'F17'!$A$7:$A$56</c15:sqref>
                  </c15:fullRef>
                </c:ext>
              </c:extLst>
              <c:f>('F17'!$A$7:$A$8,'F17'!$A$11,'F17'!$A$16,'F17'!$A$18,'F17'!$A$22,'F17'!$A$24:$A$27,'F17'!$A$29,'F17'!$A$34:$A$35,'F17'!$A$40,'F17'!$A$43:$A$45,'F17'!$A$47:$A$48,'F17'!$A$50:$A$56)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'F17'!$D$7:$D$56</c15:sqref>
                  </c15:fullRef>
                </c:ext>
              </c:extLst>
              <c:f>('F17'!$D$7:$D$8,'F17'!$D$11,'F17'!$D$16,'F17'!$D$18,'F17'!$D$22,'F17'!$D$24:$D$27,'F17'!$D$29,'F17'!$D$34:$D$35,'F17'!$D$40,'F17'!$D$43:$D$45,'F17'!$D$47:$D$48,'F17'!$D$50:$D$56)</c:f>
              <c:numCache>
                <c:formatCode>_("$"* #,##0.00_);_("$"* \(#,##0.00\);_("$"* "-"??_);_(@_)</c:formatCode>
                <c:ptCount val="26"/>
                <c:pt idx="0">
                  <c:v>12</c:v>
                </c:pt>
                <c:pt idx="1">
                  <c:v>12</c:v>
                </c:pt>
                <c:pt idx="2">
                  <c:v>12</c:v>
                </c:pt>
                <c:pt idx="3">
                  <c:v>12</c:v>
                </c:pt>
                <c:pt idx="4">
                  <c:v>11</c:v>
                </c:pt>
                <c:pt idx="5">
                  <c:v>12</c:v>
                </c:pt>
                <c:pt idx="6">
                  <c:v>14</c:v>
                </c:pt>
                <c:pt idx="7">
                  <c:v>13</c:v>
                </c:pt>
                <c:pt idx="8">
                  <c:v>13</c:v>
                </c:pt>
                <c:pt idx="9">
                  <c:v>13</c:v>
                </c:pt>
                <c:pt idx="10">
                  <c:v>14</c:v>
                </c:pt>
                <c:pt idx="11">
                  <c:v>11</c:v>
                </c:pt>
                <c:pt idx="12">
                  <c:v>12</c:v>
                </c:pt>
                <c:pt idx="13">
                  <c:v>13</c:v>
                </c:pt>
                <c:pt idx="14">
                  <c:v>13</c:v>
                </c:pt>
                <c:pt idx="15">
                  <c:v>10</c:v>
                </c:pt>
                <c:pt idx="16">
                  <c:v>10</c:v>
                </c:pt>
                <c:pt idx="17">
                  <c:v>12</c:v>
                </c:pt>
                <c:pt idx="18">
                  <c:v>11</c:v>
                </c:pt>
                <c:pt idx="19">
                  <c:v>10</c:v>
                </c:pt>
                <c:pt idx="20">
                  <c:v>11</c:v>
                </c:pt>
                <c:pt idx="21">
                  <c:v>10</c:v>
                </c:pt>
                <c:pt idx="22">
                  <c:v>11</c:v>
                </c:pt>
                <c:pt idx="23">
                  <c:v>11</c:v>
                </c:pt>
                <c:pt idx="24">
                  <c:v>15</c:v>
                </c:pt>
                <c:pt idx="25">
                  <c:v>13</c:v>
                </c:pt>
              </c:numCache>
            </c:numRef>
          </c:val>
          <c:smooth val="0"/>
          <c:extLst>
            <c:ext xmlns:c16="http://schemas.microsoft.com/office/drawing/2014/chart" uri="{C3380CC4-5D6E-409C-BE32-E72D297353CC}">
              <c16:uniqueId val="{00000002-388B-48E9-A6C6-256A923200AC}"/>
            </c:ext>
          </c:extLst>
        </c:ser>
        <c:ser>
          <c:idx val="3"/>
          <c:order val="3"/>
          <c:tx>
            <c:strRef>
              <c:f>'F17'!$E$6</c:f>
              <c:strCache>
                <c:ptCount val="1"/>
                <c:pt idx="0">
                  <c:v>Frambuesa</c:v>
                </c:pt>
              </c:strCache>
            </c:strRef>
          </c:tx>
          <c:spPr>
            <a:ln w="28575" cap="rnd">
              <a:solidFill>
                <a:srgbClr val="BDCFD6"/>
              </a:solidFill>
              <a:round/>
            </a:ln>
            <a:effectLst/>
          </c:spPr>
          <c:marker>
            <c:symbol val="none"/>
          </c:marker>
          <c:cat>
            <c:strRef>
              <c:extLst>
                <c:ext xmlns:c15="http://schemas.microsoft.com/office/drawing/2012/chart" uri="{02D57815-91ED-43cb-92C2-25804820EDAC}">
                  <c15:fullRef>
                    <c15:sqref>'F17'!$A$7:$A$56</c15:sqref>
                  </c15:fullRef>
                </c:ext>
              </c:extLst>
              <c:f>('F17'!$A$7:$A$8,'F17'!$A$11,'F17'!$A$16,'F17'!$A$18,'F17'!$A$22,'F17'!$A$24:$A$27,'F17'!$A$29,'F17'!$A$34:$A$35,'F17'!$A$40,'F17'!$A$43:$A$45,'F17'!$A$47:$A$48,'F17'!$A$50:$A$56)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'F17'!$E$7:$E$56</c15:sqref>
                  </c15:fullRef>
                </c:ext>
              </c:extLst>
              <c:f>('F17'!$E$7:$E$8,'F17'!$E$11,'F17'!$E$16,'F17'!$E$18,'F17'!$E$22,'F17'!$E$24:$E$27,'F17'!$E$29,'F17'!$E$34:$E$35,'F17'!$E$40,'F17'!$E$43:$E$45,'F17'!$E$47:$E$48,'F17'!$E$50:$E$56)</c:f>
              <c:numCache>
                <c:formatCode>_("$"* #,##0.00_);_("$"* \(#,##0.00\);_("$"* "-"??_);_(@_)</c:formatCode>
                <c:ptCount val="26"/>
                <c:pt idx="0">
                  <c:v>25</c:v>
                </c:pt>
                <c:pt idx="1">
                  <c:v>25</c:v>
                </c:pt>
                <c:pt idx="2">
                  <c:v>25</c:v>
                </c:pt>
                <c:pt idx="3">
                  <c:v>25</c:v>
                </c:pt>
                <c:pt idx="4">
                  <c:v>30</c:v>
                </c:pt>
                <c:pt idx="5">
                  <c:v>25</c:v>
                </c:pt>
                <c:pt idx="6">
                  <c:v>25</c:v>
                </c:pt>
                <c:pt idx="7">
                  <c:v>17</c:v>
                </c:pt>
                <c:pt idx="8">
                  <c:v>25</c:v>
                </c:pt>
                <c:pt idx="9">
                  <c:v>25</c:v>
                </c:pt>
                <c:pt idx="10">
                  <c:v>25</c:v>
                </c:pt>
                <c:pt idx="11">
                  <c:v>25</c:v>
                </c:pt>
                <c:pt idx="12">
                  <c:v>25</c:v>
                </c:pt>
                <c:pt idx="13">
                  <c:v>25</c:v>
                </c:pt>
                <c:pt idx="14">
                  <c:v>25</c:v>
                </c:pt>
                <c:pt idx="15">
                  <c:v>35</c:v>
                </c:pt>
                <c:pt idx="16">
                  <c:v>25</c:v>
                </c:pt>
                <c:pt idx="17">
                  <c:v>30</c:v>
                </c:pt>
                <c:pt idx="18">
                  <c:v>30</c:v>
                </c:pt>
                <c:pt idx="19">
                  <c:v>30</c:v>
                </c:pt>
                <c:pt idx="20">
                  <c:v>30</c:v>
                </c:pt>
                <c:pt idx="21">
                  <c:v>35</c:v>
                </c:pt>
                <c:pt idx="22">
                  <c:v>30</c:v>
                </c:pt>
                <c:pt idx="23">
                  <c:v>35</c:v>
                </c:pt>
                <c:pt idx="24">
                  <c:v>60</c:v>
                </c:pt>
                <c:pt idx="25">
                  <c:v>45</c:v>
                </c:pt>
              </c:numCache>
            </c:numRef>
          </c:val>
          <c:smooth val="0"/>
          <c:extLst>
            <c:ext xmlns:c16="http://schemas.microsoft.com/office/drawing/2014/chart" uri="{C3380CC4-5D6E-409C-BE32-E72D297353CC}">
              <c16:uniqueId val="{00000003-388B-48E9-A6C6-256A923200AC}"/>
            </c:ext>
          </c:extLst>
        </c:ser>
        <c:ser>
          <c:idx val="4"/>
          <c:order val="4"/>
          <c:tx>
            <c:strRef>
              <c:f>'F17'!$F$6</c:f>
              <c:strCache>
                <c:ptCount val="1"/>
                <c:pt idx="0">
                  <c:v>Mora azul</c:v>
                </c:pt>
              </c:strCache>
            </c:strRef>
          </c:tx>
          <c:spPr>
            <a:ln w="28575" cap="rnd">
              <a:solidFill>
                <a:srgbClr val="7C878E"/>
              </a:solidFill>
              <a:round/>
            </a:ln>
            <a:effectLst/>
          </c:spPr>
          <c:marker>
            <c:symbol val="none"/>
          </c:marker>
          <c:cat>
            <c:strRef>
              <c:extLst>
                <c:ext xmlns:c15="http://schemas.microsoft.com/office/drawing/2012/chart" uri="{02D57815-91ED-43cb-92C2-25804820EDAC}">
                  <c15:fullRef>
                    <c15:sqref>'F17'!$A$7:$A$56</c15:sqref>
                  </c15:fullRef>
                </c:ext>
              </c:extLst>
              <c:f>('F17'!$A$7:$A$8,'F17'!$A$11,'F17'!$A$16,'F17'!$A$18,'F17'!$A$22,'F17'!$A$24:$A$27,'F17'!$A$29,'F17'!$A$34:$A$35,'F17'!$A$40,'F17'!$A$43:$A$45,'F17'!$A$47:$A$48,'F17'!$A$50:$A$56)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'F17'!$F$7:$F$56</c15:sqref>
                  </c15:fullRef>
                </c:ext>
              </c:extLst>
              <c:f>('F17'!$F$7:$F$8,'F17'!$F$11,'F17'!$F$16,'F17'!$F$18,'F17'!$F$22,'F17'!$F$24:$F$27,'F17'!$F$29,'F17'!$F$34:$F$35,'F17'!$F$40,'F17'!$F$43:$F$45,'F17'!$F$47:$F$48,'F17'!$F$50:$F$56)</c:f>
              <c:numCache>
                <c:formatCode>_("$"* #,##0.00_);_("$"* \(#,##0.00\);_("$"* "-"??_);_(@_)</c:formatCode>
                <c:ptCount val="26"/>
                <c:pt idx="0">
                  <c:v>35</c:v>
                </c:pt>
                <c:pt idx="1">
                  <c:v>35</c:v>
                </c:pt>
                <c:pt idx="2">
                  <c:v>35</c:v>
                </c:pt>
                <c:pt idx="3">
                  <c:v>30</c:v>
                </c:pt>
                <c:pt idx="4">
                  <c:v>30</c:v>
                </c:pt>
                <c:pt idx="5">
                  <c:v>30</c:v>
                </c:pt>
                <c:pt idx="6">
                  <c:v>30</c:v>
                </c:pt>
                <c:pt idx="7">
                  <c:v>35</c:v>
                </c:pt>
                <c:pt idx="8">
                  <c:v>30</c:v>
                </c:pt>
                <c:pt idx="9">
                  <c:v>35</c:v>
                </c:pt>
                <c:pt idx="10">
                  <c:v>30</c:v>
                </c:pt>
                <c:pt idx="11">
                  <c:v>30</c:v>
                </c:pt>
                <c:pt idx="12">
                  <c:v>35</c:v>
                </c:pt>
                <c:pt idx="13">
                  <c:v>35</c:v>
                </c:pt>
                <c:pt idx="14">
                  <c:v>35</c:v>
                </c:pt>
                <c:pt idx="15">
                  <c:v>35</c:v>
                </c:pt>
                <c:pt idx="16">
                  <c:v>35</c:v>
                </c:pt>
                <c:pt idx="17">
                  <c:v>40</c:v>
                </c:pt>
                <c:pt idx="18">
                  <c:v>40</c:v>
                </c:pt>
                <c:pt idx="19">
                  <c:v>35</c:v>
                </c:pt>
                <c:pt idx="20">
                  <c:v>35</c:v>
                </c:pt>
                <c:pt idx="21">
                  <c:v>40</c:v>
                </c:pt>
                <c:pt idx="22">
                  <c:v>35</c:v>
                </c:pt>
                <c:pt idx="23">
                  <c:v>60</c:v>
                </c:pt>
                <c:pt idx="24">
                  <c:v>60</c:v>
                </c:pt>
                <c:pt idx="25">
                  <c:v>45</c:v>
                </c:pt>
              </c:numCache>
            </c:numRef>
          </c:val>
          <c:smooth val="0"/>
          <c:extLst>
            <c:ext xmlns:c16="http://schemas.microsoft.com/office/drawing/2014/chart" uri="{C3380CC4-5D6E-409C-BE32-E72D297353CC}">
              <c16:uniqueId val="{00000004-388B-48E9-A6C6-256A923200AC}"/>
            </c:ext>
          </c:extLst>
        </c:ser>
        <c:dLbls>
          <c:showLegendKey val="0"/>
          <c:showVal val="0"/>
          <c:showCatName val="0"/>
          <c:showSerName val="0"/>
          <c:showPercent val="0"/>
          <c:showBubbleSize val="0"/>
        </c:dLbls>
        <c:smooth val="0"/>
        <c:axId val="215631360"/>
        <c:axId val="153211392"/>
      </c:lineChart>
      <c:catAx>
        <c:axId val="21563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53211392"/>
        <c:crosses val="autoZero"/>
        <c:auto val="1"/>
        <c:lblAlgn val="ctr"/>
        <c:lblOffset val="100"/>
        <c:noMultiLvlLbl val="0"/>
      </c:catAx>
      <c:valAx>
        <c:axId val="153211392"/>
        <c:scaling>
          <c:orientation val="minMax"/>
        </c:scaling>
        <c:delete val="0"/>
        <c:axPos val="l"/>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5631360"/>
        <c:crosses val="autoZero"/>
        <c:crossBetween val="between"/>
      </c:valAx>
      <c:spPr>
        <a:noFill/>
        <a:ln>
          <a:noFill/>
        </a:ln>
        <a:effectLst/>
      </c:spPr>
    </c:plotArea>
    <c:legend>
      <c:legendPos val="b"/>
      <c:layout>
        <c:manualLayout>
          <c:xMode val="edge"/>
          <c:yMode val="edge"/>
          <c:x val="0.13692468372249317"/>
          <c:y val="0.85324127739164568"/>
          <c:w val="0.74921846036851025"/>
          <c:h val="0.146758754131842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42585301837272"/>
          <c:y val="5.0925925925925923E-2"/>
          <c:w val="0.8210185914260717"/>
          <c:h val="0.45517424905220183"/>
        </c:manualLayout>
      </c:layout>
      <c:lineChart>
        <c:grouping val="standard"/>
        <c:varyColors val="0"/>
        <c:ser>
          <c:idx val="0"/>
          <c:order val="0"/>
          <c:tx>
            <c:strRef>
              <c:f>'F18'!$B$6</c:f>
              <c:strCache>
                <c:ptCount val="1"/>
                <c:pt idx="0">
                  <c:v>Jitomate saladed</c:v>
                </c:pt>
              </c:strCache>
            </c:strRef>
          </c:tx>
          <c:spPr>
            <a:ln w="28575" cap="rnd">
              <a:solidFill>
                <a:srgbClr val="FBBB27"/>
              </a:solidFill>
              <a:round/>
            </a:ln>
            <a:effectLst/>
          </c:spPr>
          <c:marker>
            <c:symbol val="none"/>
          </c:marker>
          <c:cat>
            <c:strRef>
              <c:extLst>
                <c:ext xmlns:c15="http://schemas.microsoft.com/office/drawing/2012/chart" uri="{02D57815-91ED-43cb-92C2-25804820EDAC}">
                  <c15:fullRef>
                    <c15:sqref>'F18'!$A$7:$A$56</c15:sqref>
                  </c15:fullRef>
                </c:ext>
              </c:extLst>
              <c:f>('F18'!$A$7:$A$8,'F18'!$A$11,'F18'!$A$16,'F18'!$A$18,'F18'!$A$22,'F18'!$A$24:$A$27,'F18'!$A$29,'F18'!$A$34:$A$35,'F18'!$A$40,'F18'!$A$43:$A$45,'F18'!$A$47:$A$48,'F18'!$A$50:$A$56)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'F18'!$B$7:$B$56</c15:sqref>
                  </c15:fullRef>
                </c:ext>
              </c:extLst>
              <c:f>('F18'!$B$7:$B$8,'F18'!$B$11,'F18'!$B$16,'F18'!$B$18,'F18'!$B$22,'F18'!$B$24:$B$27,'F18'!$B$29,'F18'!$B$34:$B$35,'F18'!$B$40,'F18'!$B$43:$B$45,'F18'!$B$47:$B$48,'F18'!$B$50:$B$56)</c:f>
              <c:numCache>
                <c:formatCode>_("$"* #,##0.00_);_("$"* \(#,##0.00\);_("$"* "-"??_);_(@_)</c:formatCode>
                <c:ptCount val="26"/>
                <c:pt idx="0">
                  <c:v>10</c:v>
                </c:pt>
                <c:pt idx="1">
                  <c:v>10</c:v>
                </c:pt>
                <c:pt idx="2">
                  <c:v>11.54</c:v>
                </c:pt>
                <c:pt idx="3">
                  <c:v>11.54</c:v>
                </c:pt>
                <c:pt idx="4">
                  <c:v>8.4600000000000009</c:v>
                </c:pt>
                <c:pt idx="5">
                  <c:v>10.77</c:v>
                </c:pt>
                <c:pt idx="6">
                  <c:v>9.23</c:v>
                </c:pt>
                <c:pt idx="7">
                  <c:v>9.23</c:v>
                </c:pt>
                <c:pt idx="8">
                  <c:v>9.23</c:v>
                </c:pt>
                <c:pt idx="9">
                  <c:v>9.23</c:v>
                </c:pt>
                <c:pt idx="10">
                  <c:v>13.85</c:v>
                </c:pt>
                <c:pt idx="11">
                  <c:v>12.31</c:v>
                </c:pt>
                <c:pt idx="12">
                  <c:v>12.31</c:v>
                </c:pt>
                <c:pt idx="13">
                  <c:v>11.54</c:v>
                </c:pt>
                <c:pt idx="14">
                  <c:v>8.4600000000000009</c:v>
                </c:pt>
                <c:pt idx="15">
                  <c:v>8.4600000000000009</c:v>
                </c:pt>
                <c:pt idx="16">
                  <c:v>8.4600000000000009</c:v>
                </c:pt>
                <c:pt idx="17">
                  <c:v>10.77</c:v>
                </c:pt>
                <c:pt idx="18">
                  <c:v>10.77</c:v>
                </c:pt>
                <c:pt idx="19">
                  <c:v>13.08</c:v>
                </c:pt>
                <c:pt idx="20">
                  <c:v>13.08</c:v>
                </c:pt>
                <c:pt idx="21">
                  <c:v>13.08</c:v>
                </c:pt>
                <c:pt idx="22">
                  <c:v>13.08</c:v>
                </c:pt>
                <c:pt idx="23">
                  <c:v>13.08</c:v>
                </c:pt>
                <c:pt idx="24">
                  <c:v>13.08</c:v>
                </c:pt>
                <c:pt idx="25">
                  <c:v>16.07</c:v>
                </c:pt>
              </c:numCache>
            </c:numRef>
          </c:val>
          <c:smooth val="0"/>
          <c:extLst>
            <c:ext xmlns:c16="http://schemas.microsoft.com/office/drawing/2014/chart" uri="{C3380CC4-5D6E-409C-BE32-E72D297353CC}">
              <c16:uniqueId val="{00000000-4C30-4742-B627-132BB4862CC7}"/>
            </c:ext>
          </c:extLst>
        </c:ser>
        <c:ser>
          <c:idx val="1"/>
          <c:order val="1"/>
          <c:tx>
            <c:strRef>
              <c:f>'F18'!$C$6</c:f>
              <c:strCache>
                <c:ptCount val="1"/>
                <c:pt idx="0">
                  <c:v>Mango ataúlfo</c:v>
                </c:pt>
              </c:strCache>
            </c:strRef>
          </c:tx>
          <c:spPr>
            <a:ln w="28575" cap="rnd">
              <a:solidFill>
                <a:srgbClr val="95682B"/>
              </a:solidFill>
              <a:round/>
            </a:ln>
            <a:effectLst/>
          </c:spPr>
          <c:marker>
            <c:symbol val="none"/>
          </c:marker>
          <c:cat>
            <c:strRef>
              <c:extLst>
                <c:ext xmlns:c15="http://schemas.microsoft.com/office/drawing/2012/chart" uri="{02D57815-91ED-43cb-92C2-25804820EDAC}">
                  <c15:fullRef>
                    <c15:sqref>'F18'!$A$7:$A$56</c15:sqref>
                  </c15:fullRef>
                </c:ext>
              </c:extLst>
              <c:f>('F18'!$A$7:$A$8,'F18'!$A$11,'F18'!$A$16,'F18'!$A$18,'F18'!$A$22,'F18'!$A$24:$A$27,'F18'!$A$29,'F18'!$A$34:$A$35,'F18'!$A$40,'F18'!$A$43:$A$45,'F18'!$A$47:$A$48,'F18'!$A$50:$A$56)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'F18'!$C$7:$C$56</c15:sqref>
                  </c15:fullRef>
                </c:ext>
              </c:extLst>
              <c:f>('F18'!$C$7:$C$8,'F18'!$C$11,'F18'!$C$16,'F18'!$C$18,'F18'!$C$22,'F18'!$C$24:$C$27,'F18'!$C$29,'F18'!$C$34:$C$35,'F18'!$C$40,'F18'!$C$43:$C$45,'F18'!$C$47:$C$48,'F18'!$C$50:$C$56)</c:f>
              <c:numCache>
                <c:formatCode>_("$"* #,##0.00_);_("$"* \(#,##0.00\);_("$"* "-"??_);_(@_)</c:formatCode>
                <c:ptCount val="26"/>
                <c:pt idx="0">
                  <c:v>12.12</c:v>
                </c:pt>
                <c:pt idx="1">
                  <c:v>12.12</c:v>
                </c:pt>
                <c:pt idx="2">
                  <c:v>11.21</c:v>
                </c:pt>
                <c:pt idx="3">
                  <c:v>11.82</c:v>
                </c:pt>
                <c:pt idx="4">
                  <c:v>11.82</c:v>
                </c:pt>
                <c:pt idx="5">
                  <c:v>11.82</c:v>
                </c:pt>
                <c:pt idx="6">
                  <c:v>11.82</c:v>
                </c:pt>
                <c:pt idx="7">
                  <c:v>11.82</c:v>
                </c:pt>
                <c:pt idx="8">
                  <c:v>11.82</c:v>
                </c:pt>
                <c:pt idx="9">
                  <c:v>11.82</c:v>
                </c:pt>
                <c:pt idx="10">
                  <c:v>11.82</c:v>
                </c:pt>
                <c:pt idx="11">
                  <c:v>10</c:v>
                </c:pt>
                <c:pt idx="12">
                  <c:v>10</c:v>
                </c:pt>
                <c:pt idx="13">
                  <c:v>10</c:v>
                </c:pt>
                <c:pt idx="14">
                  <c:v>10</c:v>
                </c:pt>
                <c:pt idx="15">
                  <c:v>10</c:v>
                </c:pt>
                <c:pt idx="16">
                  <c:v>10</c:v>
                </c:pt>
                <c:pt idx="17">
                  <c:v>12.12</c:v>
                </c:pt>
                <c:pt idx="18">
                  <c:v>12.12</c:v>
                </c:pt>
                <c:pt idx="19">
                  <c:v>13.64</c:v>
                </c:pt>
                <c:pt idx="20">
                  <c:v>13.64</c:v>
                </c:pt>
                <c:pt idx="21">
                  <c:v>13.64</c:v>
                </c:pt>
                <c:pt idx="22">
                  <c:v>13.64</c:v>
                </c:pt>
                <c:pt idx="23">
                  <c:v>13.64</c:v>
                </c:pt>
                <c:pt idx="24">
                  <c:v>13.64</c:v>
                </c:pt>
                <c:pt idx="25">
                  <c:v>16.97</c:v>
                </c:pt>
              </c:numCache>
            </c:numRef>
          </c:val>
          <c:smooth val="0"/>
          <c:extLst>
            <c:ext xmlns:c16="http://schemas.microsoft.com/office/drawing/2014/chart" uri="{C3380CC4-5D6E-409C-BE32-E72D297353CC}">
              <c16:uniqueId val="{00000001-4C30-4742-B627-132BB4862CC7}"/>
            </c:ext>
          </c:extLst>
        </c:ser>
        <c:ser>
          <c:idx val="2"/>
          <c:order val="2"/>
          <c:tx>
            <c:strRef>
              <c:f>'F18'!$D$6</c:f>
              <c:strCache>
                <c:ptCount val="1"/>
                <c:pt idx="0">
                  <c:v>Kiwi</c:v>
                </c:pt>
              </c:strCache>
            </c:strRef>
          </c:tx>
          <c:spPr>
            <a:ln w="28575" cap="rnd">
              <a:solidFill>
                <a:srgbClr val="004A98"/>
              </a:solidFill>
              <a:round/>
            </a:ln>
            <a:effectLst/>
          </c:spPr>
          <c:marker>
            <c:symbol val="none"/>
          </c:marker>
          <c:cat>
            <c:strRef>
              <c:extLst>
                <c:ext xmlns:c15="http://schemas.microsoft.com/office/drawing/2012/chart" uri="{02D57815-91ED-43cb-92C2-25804820EDAC}">
                  <c15:fullRef>
                    <c15:sqref>'F18'!$A$7:$A$56</c15:sqref>
                  </c15:fullRef>
                </c:ext>
              </c:extLst>
              <c:f>('F18'!$A$7:$A$8,'F18'!$A$11,'F18'!$A$16,'F18'!$A$18,'F18'!$A$22,'F18'!$A$24:$A$27,'F18'!$A$29,'F18'!$A$34:$A$35,'F18'!$A$40,'F18'!$A$43:$A$45,'F18'!$A$47:$A$48,'F18'!$A$50:$A$56)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'F18'!$D$7:$D$56</c15:sqref>
                  </c15:fullRef>
                </c:ext>
              </c:extLst>
              <c:f>('F18'!$D$7:$D$8,'F18'!$D$11,'F18'!$D$16,'F18'!$D$18,'F18'!$D$22,'F18'!$D$24:$D$27,'F18'!$D$29,'F18'!$D$34:$D$35,'F18'!$D$40,'F18'!$D$43:$D$45,'F18'!$D$47:$D$48,'F18'!$D$50:$D$56)</c:f>
              <c:numCache>
                <c:formatCode>_("$"* #,##0.00_);_("$"* \(#,##0.00\);_("$"* "-"??_);_(@_)</c:formatCode>
                <c:ptCount val="26"/>
                <c:pt idx="0">
                  <c:v>46.67</c:v>
                </c:pt>
                <c:pt idx="1">
                  <c:v>46.67</c:v>
                </c:pt>
                <c:pt idx="2">
                  <c:v>46.67</c:v>
                </c:pt>
                <c:pt idx="3">
                  <c:v>46.67</c:v>
                </c:pt>
                <c:pt idx="4">
                  <c:v>46.67</c:v>
                </c:pt>
                <c:pt idx="5">
                  <c:v>43.33</c:v>
                </c:pt>
                <c:pt idx="6">
                  <c:v>43.33</c:v>
                </c:pt>
                <c:pt idx="7">
                  <c:v>43.33</c:v>
                </c:pt>
                <c:pt idx="8">
                  <c:v>43.33</c:v>
                </c:pt>
                <c:pt idx="9">
                  <c:v>43.33</c:v>
                </c:pt>
                <c:pt idx="10">
                  <c:v>43.33</c:v>
                </c:pt>
                <c:pt idx="11">
                  <c:v>43.33</c:v>
                </c:pt>
                <c:pt idx="12">
                  <c:v>43.33</c:v>
                </c:pt>
                <c:pt idx="13">
                  <c:v>43.33</c:v>
                </c:pt>
                <c:pt idx="14">
                  <c:v>43.33</c:v>
                </c:pt>
                <c:pt idx="15">
                  <c:v>43.33</c:v>
                </c:pt>
                <c:pt idx="16">
                  <c:v>43.33</c:v>
                </c:pt>
                <c:pt idx="17">
                  <c:v>43.33</c:v>
                </c:pt>
                <c:pt idx="18">
                  <c:v>43.33</c:v>
                </c:pt>
                <c:pt idx="19">
                  <c:v>43.33</c:v>
                </c:pt>
                <c:pt idx="20">
                  <c:v>43.33</c:v>
                </c:pt>
                <c:pt idx="21">
                  <c:v>43.33</c:v>
                </c:pt>
                <c:pt idx="22">
                  <c:v>43.33</c:v>
                </c:pt>
                <c:pt idx="23">
                  <c:v>43.33</c:v>
                </c:pt>
                <c:pt idx="24">
                  <c:v>43.33</c:v>
                </c:pt>
                <c:pt idx="25">
                  <c:v>58.89</c:v>
                </c:pt>
              </c:numCache>
            </c:numRef>
          </c:val>
          <c:smooth val="0"/>
          <c:extLst>
            <c:ext xmlns:c16="http://schemas.microsoft.com/office/drawing/2014/chart" uri="{C3380CC4-5D6E-409C-BE32-E72D297353CC}">
              <c16:uniqueId val="{00000002-4C30-4742-B627-132BB4862CC7}"/>
            </c:ext>
          </c:extLst>
        </c:ser>
        <c:ser>
          <c:idx val="3"/>
          <c:order val="3"/>
          <c:tx>
            <c:strRef>
              <c:f>'F18'!$E$6</c:f>
              <c:strCache>
                <c:ptCount val="1"/>
                <c:pt idx="0">
                  <c:v>Piña miel</c:v>
                </c:pt>
              </c:strCache>
            </c:strRef>
          </c:tx>
          <c:spPr>
            <a:ln w="28575" cap="rnd">
              <a:solidFill>
                <a:srgbClr val="7C878E"/>
              </a:solidFill>
              <a:round/>
            </a:ln>
            <a:effectLst/>
          </c:spPr>
          <c:marker>
            <c:symbol val="none"/>
          </c:marker>
          <c:cat>
            <c:strRef>
              <c:extLst>
                <c:ext xmlns:c15="http://schemas.microsoft.com/office/drawing/2012/chart" uri="{02D57815-91ED-43cb-92C2-25804820EDAC}">
                  <c15:fullRef>
                    <c15:sqref>'F18'!$A$7:$A$56</c15:sqref>
                  </c15:fullRef>
                </c:ext>
              </c:extLst>
              <c:f>('F18'!$A$7:$A$8,'F18'!$A$11,'F18'!$A$16,'F18'!$A$18,'F18'!$A$22,'F18'!$A$24:$A$27,'F18'!$A$29,'F18'!$A$34:$A$35,'F18'!$A$40,'F18'!$A$43:$A$45,'F18'!$A$47:$A$48,'F18'!$A$50:$A$56)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'F18'!$E$7:$E$56</c15:sqref>
                  </c15:fullRef>
                </c:ext>
              </c:extLst>
              <c:f>('F18'!$E$7:$E$8,'F18'!$E$11,'F18'!$E$16,'F18'!$E$18,'F18'!$E$22,'F18'!$E$24:$E$27,'F18'!$E$29,'F18'!$E$34:$E$35,'F18'!$E$40,'F18'!$E$43:$E$45,'F18'!$E$47:$E$48,'F18'!$E$50:$E$56)</c:f>
              <c:numCache>
                <c:formatCode>_("$"* #,##0.00_);_("$"* \(#,##0.00\);_("$"* "-"??_);_(@_)</c:formatCode>
                <c:ptCount val="26"/>
                <c:pt idx="0">
                  <c:v>14.55</c:v>
                </c:pt>
                <c:pt idx="1">
                  <c:v>14.55</c:v>
                </c:pt>
                <c:pt idx="2">
                  <c:v>14.55</c:v>
                </c:pt>
                <c:pt idx="3">
                  <c:v>14.55</c:v>
                </c:pt>
                <c:pt idx="4">
                  <c:v>14.55</c:v>
                </c:pt>
                <c:pt idx="5">
                  <c:v>14.55</c:v>
                </c:pt>
                <c:pt idx="6">
                  <c:v>14.55</c:v>
                </c:pt>
                <c:pt idx="7">
                  <c:v>14.55</c:v>
                </c:pt>
                <c:pt idx="8">
                  <c:v>14.55</c:v>
                </c:pt>
                <c:pt idx="9">
                  <c:v>14.55</c:v>
                </c:pt>
                <c:pt idx="10">
                  <c:v>14.55</c:v>
                </c:pt>
                <c:pt idx="11">
                  <c:v>14.55</c:v>
                </c:pt>
                <c:pt idx="12">
                  <c:v>14.55</c:v>
                </c:pt>
                <c:pt idx="13">
                  <c:v>14.55</c:v>
                </c:pt>
                <c:pt idx="14">
                  <c:v>14.55</c:v>
                </c:pt>
                <c:pt idx="15">
                  <c:v>14.55</c:v>
                </c:pt>
                <c:pt idx="16">
                  <c:v>14.55</c:v>
                </c:pt>
                <c:pt idx="17">
                  <c:v>14.55</c:v>
                </c:pt>
                <c:pt idx="18">
                  <c:v>14.55</c:v>
                </c:pt>
                <c:pt idx="19">
                  <c:v>14.55</c:v>
                </c:pt>
                <c:pt idx="20">
                  <c:v>14.55</c:v>
                </c:pt>
                <c:pt idx="21">
                  <c:v>14.55</c:v>
                </c:pt>
                <c:pt idx="22">
                  <c:v>14.55</c:v>
                </c:pt>
                <c:pt idx="23">
                  <c:v>16</c:v>
                </c:pt>
                <c:pt idx="24">
                  <c:v>16</c:v>
                </c:pt>
                <c:pt idx="25">
                  <c:v>19</c:v>
                </c:pt>
              </c:numCache>
            </c:numRef>
          </c:val>
          <c:smooth val="0"/>
          <c:extLst>
            <c:ext xmlns:c16="http://schemas.microsoft.com/office/drawing/2014/chart" uri="{C3380CC4-5D6E-409C-BE32-E72D297353CC}">
              <c16:uniqueId val="{00000003-4C30-4742-B627-132BB4862CC7}"/>
            </c:ext>
          </c:extLst>
        </c:ser>
        <c:ser>
          <c:idx val="4"/>
          <c:order val="4"/>
          <c:tx>
            <c:strRef>
              <c:f>'F18'!$F$6</c:f>
              <c:strCache>
                <c:ptCount val="1"/>
                <c:pt idx="0">
                  <c:v>Naranja</c:v>
                </c:pt>
              </c:strCache>
            </c:strRef>
          </c:tx>
          <c:spPr>
            <a:ln w="28575" cap="rnd">
              <a:solidFill>
                <a:srgbClr val="BDCFD6"/>
              </a:solidFill>
              <a:round/>
            </a:ln>
            <a:effectLst/>
          </c:spPr>
          <c:marker>
            <c:symbol val="none"/>
          </c:marker>
          <c:cat>
            <c:strRef>
              <c:extLst>
                <c:ext xmlns:c15="http://schemas.microsoft.com/office/drawing/2012/chart" uri="{02D57815-91ED-43cb-92C2-25804820EDAC}">
                  <c15:fullRef>
                    <c15:sqref>'F18'!$A$7:$A$56</c15:sqref>
                  </c15:fullRef>
                </c:ext>
              </c:extLst>
              <c:f>('F18'!$A$7:$A$8,'F18'!$A$11,'F18'!$A$16,'F18'!$A$18,'F18'!$A$22,'F18'!$A$24:$A$27,'F18'!$A$29,'F18'!$A$34:$A$35,'F18'!$A$40,'F18'!$A$43:$A$45,'F18'!$A$47:$A$48,'F18'!$A$50:$A$56)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'F18'!$F$7:$F$56</c15:sqref>
                  </c15:fullRef>
                </c:ext>
              </c:extLst>
              <c:f>('F18'!$F$7:$F$8,'F18'!$F$11,'F18'!$F$16,'F18'!$F$18,'F18'!$F$22,'F18'!$F$24:$F$27,'F18'!$F$29,'F18'!$F$34:$F$35,'F18'!$F$40,'F18'!$F$43:$F$45,'F18'!$F$47:$F$48,'F18'!$F$50:$F$56)</c:f>
              <c:numCache>
                <c:formatCode>_("$"* #,##0.00_);_("$"* \(#,##0.00\);_("$"* "-"??_);_(@_)</c:formatCode>
                <c:ptCount val="26"/>
                <c:pt idx="0">
                  <c:v>6</c:v>
                </c:pt>
                <c:pt idx="1">
                  <c:v>5</c:v>
                </c:pt>
                <c:pt idx="2">
                  <c:v>7</c:v>
                </c:pt>
                <c:pt idx="3">
                  <c:v>6.5</c:v>
                </c:pt>
                <c:pt idx="4">
                  <c:v>6.5</c:v>
                </c:pt>
                <c:pt idx="5">
                  <c:v>7</c:v>
                </c:pt>
                <c:pt idx="6">
                  <c:v>6.5</c:v>
                </c:pt>
                <c:pt idx="7">
                  <c:v>6.5</c:v>
                </c:pt>
                <c:pt idx="8">
                  <c:v>7</c:v>
                </c:pt>
                <c:pt idx="9">
                  <c:v>6</c:v>
                </c:pt>
                <c:pt idx="10">
                  <c:v>6.5</c:v>
                </c:pt>
                <c:pt idx="11">
                  <c:v>6.5</c:v>
                </c:pt>
                <c:pt idx="12">
                  <c:v>6.5</c:v>
                </c:pt>
                <c:pt idx="13">
                  <c:v>7.5</c:v>
                </c:pt>
                <c:pt idx="14">
                  <c:v>7</c:v>
                </c:pt>
                <c:pt idx="15">
                  <c:v>8</c:v>
                </c:pt>
                <c:pt idx="16">
                  <c:v>8</c:v>
                </c:pt>
                <c:pt idx="17">
                  <c:v>7</c:v>
                </c:pt>
                <c:pt idx="18">
                  <c:v>8</c:v>
                </c:pt>
                <c:pt idx="19">
                  <c:v>9</c:v>
                </c:pt>
                <c:pt idx="20">
                  <c:v>9</c:v>
                </c:pt>
                <c:pt idx="21">
                  <c:v>10</c:v>
                </c:pt>
                <c:pt idx="22">
                  <c:v>7</c:v>
                </c:pt>
                <c:pt idx="23">
                  <c:v>7</c:v>
                </c:pt>
                <c:pt idx="24">
                  <c:v>7</c:v>
                </c:pt>
                <c:pt idx="25">
                  <c:v>10</c:v>
                </c:pt>
              </c:numCache>
            </c:numRef>
          </c:val>
          <c:smooth val="0"/>
          <c:extLst>
            <c:ext xmlns:c16="http://schemas.microsoft.com/office/drawing/2014/chart" uri="{C3380CC4-5D6E-409C-BE32-E72D297353CC}">
              <c16:uniqueId val="{00000004-4C30-4742-B627-132BB4862CC7}"/>
            </c:ext>
          </c:extLst>
        </c:ser>
        <c:dLbls>
          <c:showLegendKey val="0"/>
          <c:showVal val="0"/>
          <c:showCatName val="0"/>
          <c:showSerName val="0"/>
          <c:showPercent val="0"/>
          <c:showBubbleSize val="0"/>
        </c:dLbls>
        <c:smooth val="0"/>
        <c:axId val="218580480"/>
        <c:axId val="218701824"/>
      </c:lineChart>
      <c:catAx>
        <c:axId val="21858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8701824"/>
        <c:crosses val="autoZero"/>
        <c:auto val="1"/>
        <c:lblAlgn val="ctr"/>
        <c:lblOffset val="100"/>
        <c:noMultiLvlLbl val="0"/>
      </c:catAx>
      <c:valAx>
        <c:axId val="218701824"/>
        <c:scaling>
          <c:orientation val="minMax"/>
        </c:scaling>
        <c:delete val="0"/>
        <c:axPos val="l"/>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858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'F19'!$B$6</c:f>
              <c:strCache>
                <c:ptCount val="1"/>
                <c:pt idx="0">
                  <c:v>Chayote</c:v>
                </c:pt>
              </c:strCache>
            </c:strRef>
          </c:tx>
          <c:spPr>
            <a:ln w="28575" cap="rnd">
              <a:solidFill>
                <a:srgbClr val="95682B"/>
              </a:solidFill>
              <a:round/>
            </a:ln>
            <a:effectLst/>
          </c:spPr>
          <c:marker>
            <c:symbol val="none"/>
          </c:marker>
          <c:cat>
            <c:strRef>
              <c:f>('F19'!$A$7:$A$8,'F19'!$A$11,'F19'!$A$16,'F19'!$A$18,'F19'!$A$22,'F19'!$A$24:$A$27,'F19'!$A$29,'F19'!$A$34:$A$35,'F19'!$A$40,'F19'!$A$43:$A$45,'F19'!$A$47:$A$48,'F19'!$A$50:$A$56)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f>('F19'!$B$7:$B$8,'F19'!$B$11,'F19'!$B$16,'F19'!$B$18,'F19'!$B$22,'F19'!$B$24:$B$27,'F19'!$B$29,'F19'!$B$34:$B$35,'F19'!$B$40,'F19'!$B$43:$B$45,'F19'!$B$47:$B$48,'F19'!$B$50:$B$56)</c:f>
              <c:numCache>
                <c:formatCode>_("$"* #,##0.00_);_("$"* \(#,##0.00\);_("$"* "-"??_);_(@_)</c:formatCode>
                <c:ptCount val="26"/>
                <c:pt idx="0">
                  <c:v>13</c:v>
                </c:pt>
                <c:pt idx="1">
                  <c:v>8</c:v>
                </c:pt>
                <c:pt idx="2">
                  <c:v>9</c:v>
                </c:pt>
                <c:pt idx="3">
                  <c:v>8</c:v>
                </c:pt>
                <c:pt idx="4">
                  <c:v>20</c:v>
                </c:pt>
                <c:pt idx="5">
                  <c:v>25</c:v>
                </c:pt>
                <c:pt idx="6">
                  <c:v>23</c:v>
                </c:pt>
                <c:pt idx="7">
                  <c:v>23</c:v>
                </c:pt>
                <c:pt idx="8">
                  <c:v>21</c:v>
                </c:pt>
                <c:pt idx="9">
                  <c:v>23</c:v>
                </c:pt>
                <c:pt idx="10">
                  <c:v>20</c:v>
                </c:pt>
                <c:pt idx="11">
                  <c:v>23</c:v>
                </c:pt>
                <c:pt idx="12">
                  <c:v>26</c:v>
                </c:pt>
                <c:pt idx="13">
                  <c:v>27</c:v>
                </c:pt>
                <c:pt idx="14">
                  <c:v>27</c:v>
                </c:pt>
                <c:pt idx="15">
                  <c:v>20</c:v>
                </c:pt>
                <c:pt idx="16">
                  <c:v>22</c:v>
                </c:pt>
                <c:pt idx="17">
                  <c:v>17</c:v>
                </c:pt>
                <c:pt idx="18">
                  <c:v>17</c:v>
                </c:pt>
                <c:pt idx="19">
                  <c:v>13</c:v>
                </c:pt>
                <c:pt idx="20">
                  <c:v>13</c:v>
                </c:pt>
                <c:pt idx="21">
                  <c:v>13</c:v>
                </c:pt>
                <c:pt idx="22">
                  <c:v>8</c:v>
                </c:pt>
                <c:pt idx="23">
                  <c:v>9</c:v>
                </c:pt>
                <c:pt idx="24">
                  <c:v>8</c:v>
                </c:pt>
                <c:pt idx="25">
                  <c:v>9</c:v>
                </c:pt>
              </c:numCache>
            </c:numRef>
          </c:val>
          <c:smooth val="0"/>
          <c:extLst>
            <c:ext xmlns:c16="http://schemas.microsoft.com/office/drawing/2014/chart" uri="{C3380CC4-5D6E-409C-BE32-E72D297353CC}">
              <c16:uniqueId val="{00000000-46B4-45B1-9F39-15D208893E30}"/>
            </c:ext>
          </c:extLst>
        </c:ser>
        <c:ser>
          <c:idx val="1"/>
          <c:order val="1"/>
          <c:tx>
            <c:strRef>
              <c:f>'F19'!$C$6</c:f>
              <c:strCache>
                <c:ptCount val="1"/>
                <c:pt idx="0">
                  <c:v>Plátano chiapas</c:v>
                </c:pt>
              </c:strCache>
            </c:strRef>
          </c:tx>
          <c:spPr>
            <a:ln w="28575" cap="rnd">
              <a:solidFill>
                <a:srgbClr val="FBBB27"/>
              </a:solidFill>
              <a:round/>
            </a:ln>
            <a:effectLst/>
          </c:spPr>
          <c:marker>
            <c:symbol val="none"/>
          </c:marker>
          <c:cat>
            <c:strRef>
              <c:f>('F19'!$A$7:$A$8,'F19'!$A$11,'F19'!$A$16,'F19'!$A$18,'F19'!$A$22,'F19'!$A$24:$A$27,'F19'!$A$29,'F19'!$A$34:$A$35,'F19'!$A$40,'F19'!$A$43:$A$45,'F19'!$A$47:$A$48,'F19'!$A$50:$A$56)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f>('F19'!$C$7:$C$8,'F19'!$C$11,'F19'!$C$16,'F19'!$C$18,'F19'!$C$22,'F19'!$C$24:$C$27,'F19'!$C$29,'F19'!$C$34:$C$35,'F19'!$C$40,'F19'!$C$43:$C$45,'F19'!$C$47:$C$48,'F19'!$C$50:$C$56)</c:f>
              <c:numCache>
                <c:formatCode>_("$"* #,##0.00_);_("$"* \(#,##0.00\);_("$"* "-"??_);_(@_)</c:formatCode>
                <c:ptCount val="26"/>
                <c:pt idx="0">
                  <c:v>19</c:v>
                </c:pt>
                <c:pt idx="1">
                  <c:v>19</c:v>
                </c:pt>
                <c:pt idx="2">
                  <c:v>20</c:v>
                </c:pt>
                <c:pt idx="3">
                  <c:v>20</c:v>
                </c:pt>
                <c:pt idx="4">
                  <c:v>15.5</c:v>
                </c:pt>
                <c:pt idx="5">
                  <c:v>20</c:v>
                </c:pt>
                <c:pt idx="6">
                  <c:v>20</c:v>
                </c:pt>
                <c:pt idx="7">
                  <c:v>20</c:v>
                </c:pt>
                <c:pt idx="8">
                  <c:v>20</c:v>
                </c:pt>
                <c:pt idx="9">
                  <c:v>20</c:v>
                </c:pt>
                <c:pt idx="10">
                  <c:v>20</c:v>
                </c:pt>
                <c:pt idx="11">
                  <c:v>21</c:v>
                </c:pt>
                <c:pt idx="12">
                  <c:v>21</c:v>
                </c:pt>
                <c:pt idx="13">
                  <c:v>22.5</c:v>
                </c:pt>
                <c:pt idx="14">
                  <c:v>22</c:v>
                </c:pt>
                <c:pt idx="15">
                  <c:v>22.5</c:v>
                </c:pt>
                <c:pt idx="16">
                  <c:v>22</c:v>
                </c:pt>
                <c:pt idx="17">
                  <c:v>23</c:v>
                </c:pt>
                <c:pt idx="18">
                  <c:v>15</c:v>
                </c:pt>
                <c:pt idx="19">
                  <c:v>11</c:v>
                </c:pt>
                <c:pt idx="20">
                  <c:v>12</c:v>
                </c:pt>
                <c:pt idx="21">
                  <c:v>12</c:v>
                </c:pt>
                <c:pt idx="22">
                  <c:v>12</c:v>
                </c:pt>
                <c:pt idx="23">
                  <c:v>14</c:v>
                </c:pt>
                <c:pt idx="24">
                  <c:v>14</c:v>
                </c:pt>
                <c:pt idx="25">
                  <c:v>14</c:v>
                </c:pt>
              </c:numCache>
            </c:numRef>
          </c:val>
          <c:smooth val="0"/>
          <c:extLst>
            <c:ext xmlns:c16="http://schemas.microsoft.com/office/drawing/2014/chart" uri="{C3380CC4-5D6E-409C-BE32-E72D297353CC}">
              <c16:uniqueId val="{00000001-46B4-45B1-9F39-15D208893E30}"/>
            </c:ext>
          </c:extLst>
        </c:ser>
        <c:ser>
          <c:idx val="2"/>
          <c:order val="2"/>
          <c:tx>
            <c:strRef>
              <c:f>'F19'!$D$6</c:f>
              <c:strCache>
                <c:ptCount val="1"/>
                <c:pt idx="0">
                  <c:v>Mango ataúlfo</c:v>
                </c:pt>
              </c:strCache>
            </c:strRef>
          </c:tx>
          <c:spPr>
            <a:ln w="28575" cap="rnd">
              <a:solidFill>
                <a:srgbClr val="BDCFD6"/>
              </a:solidFill>
              <a:round/>
            </a:ln>
            <a:effectLst/>
          </c:spPr>
          <c:marker>
            <c:symbol val="none"/>
          </c:marker>
          <c:cat>
            <c:strRef>
              <c:f>('F19'!$A$7:$A$8,'F19'!$A$11,'F19'!$A$16,'F19'!$A$18,'F19'!$A$22,'F19'!$A$24:$A$27,'F19'!$A$29,'F19'!$A$34:$A$35,'F19'!$A$40,'F19'!$A$43:$A$45,'F19'!$A$47:$A$48,'F19'!$A$50:$A$56)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f>('F19'!$D$7:$D$8,'F19'!$D$11,'F19'!$D$16,'F19'!$D$18,'F19'!$D$22,'F19'!$D$24:$D$27,'F19'!$D$29,'F19'!$D$34:$D$35,'F19'!$D$40,'F19'!$D$43:$D$45,'F19'!$D$47:$D$48,'F19'!$D$50:$D$56)</c:f>
              <c:numCache>
                <c:formatCode>_("$"* #,##0.00_);_("$"* \(#,##0.00\);_("$"* "-"??_);_(@_)</c:formatCode>
                <c:ptCount val="26"/>
                <c:pt idx="0">
                  <c:v>25</c:v>
                </c:pt>
                <c:pt idx="1">
                  <c:v>25</c:v>
                </c:pt>
                <c:pt idx="2">
                  <c:v>25</c:v>
                </c:pt>
                <c:pt idx="3">
                  <c:v>15</c:v>
                </c:pt>
                <c:pt idx="4">
                  <c:v>25</c:v>
                </c:pt>
                <c:pt idx="5">
                  <c:v>20</c:v>
                </c:pt>
                <c:pt idx="6">
                  <c:v>25</c:v>
                </c:pt>
                <c:pt idx="7">
                  <c:v>25</c:v>
                </c:pt>
                <c:pt idx="8">
                  <c:v>20</c:v>
                </c:pt>
                <c:pt idx="9">
                  <c:v>15</c:v>
                </c:pt>
                <c:pt idx="10">
                  <c:v>16</c:v>
                </c:pt>
                <c:pt idx="11">
                  <c:v>16</c:v>
                </c:pt>
                <c:pt idx="12">
                  <c:v>15</c:v>
                </c:pt>
                <c:pt idx="13">
                  <c:v>16</c:v>
                </c:pt>
                <c:pt idx="14">
                  <c:v>16</c:v>
                </c:pt>
                <c:pt idx="15">
                  <c:v>18</c:v>
                </c:pt>
                <c:pt idx="16">
                  <c:v>18</c:v>
                </c:pt>
                <c:pt idx="17">
                  <c:v>16</c:v>
                </c:pt>
                <c:pt idx="18">
                  <c:v>18</c:v>
                </c:pt>
                <c:pt idx="19">
                  <c:v>18</c:v>
                </c:pt>
                <c:pt idx="20">
                  <c:v>18</c:v>
                </c:pt>
                <c:pt idx="21">
                  <c:v>18</c:v>
                </c:pt>
                <c:pt idx="22">
                  <c:v>18</c:v>
                </c:pt>
                <c:pt idx="23">
                  <c:v>18</c:v>
                </c:pt>
                <c:pt idx="24">
                  <c:v>18</c:v>
                </c:pt>
                <c:pt idx="25">
                  <c:v>12</c:v>
                </c:pt>
              </c:numCache>
            </c:numRef>
          </c:val>
          <c:smooth val="0"/>
          <c:extLst>
            <c:ext xmlns:c16="http://schemas.microsoft.com/office/drawing/2014/chart" uri="{C3380CC4-5D6E-409C-BE32-E72D297353CC}">
              <c16:uniqueId val="{00000002-46B4-45B1-9F39-15D208893E30}"/>
            </c:ext>
          </c:extLst>
        </c:ser>
        <c:ser>
          <c:idx val="3"/>
          <c:order val="3"/>
          <c:tx>
            <c:strRef>
              <c:f>'F19'!$E$6</c:f>
              <c:strCache>
                <c:ptCount val="1"/>
                <c:pt idx="0">
                  <c:v>Chile serrano</c:v>
                </c:pt>
              </c:strCache>
            </c:strRef>
          </c:tx>
          <c:spPr>
            <a:ln w="28575" cap="rnd">
              <a:solidFill>
                <a:srgbClr val="7C878E"/>
              </a:solidFill>
              <a:round/>
            </a:ln>
            <a:effectLst/>
          </c:spPr>
          <c:marker>
            <c:symbol val="none"/>
          </c:marker>
          <c:cat>
            <c:strRef>
              <c:f>('F19'!$A$7:$A$8,'F19'!$A$11,'F19'!$A$16,'F19'!$A$18,'F19'!$A$22,'F19'!$A$24:$A$27,'F19'!$A$29,'F19'!$A$34:$A$35,'F19'!$A$40,'F19'!$A$43:$A$45,'F19'!$A$47:$A$48,'F19'!$A$50:$A$56)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f>('F19'!$E$7:$E$8,'F19'!$E$11,'F19'!$E$16,'F19'!$E$18,'F19'!$E$22,'F19'!$E$24:$E$27,'F19'!$E$29,'F19'!$E$34:$E$35,'F19'!$E$40,'F19'!$E$43:$E$45,'F19'!$E$47:$E$48,'F19'!$E$50:$E$56)</c:f>
              <c:numCache>
                <c:formatCode>_("$"* #,##0.00_);_("$"* \(#,##0.00\);_("$"* "-"??_);_(@_)</c:formatCode>
                <c:ptCount val="26"/>
                <c:pt idx="0">
                  <c:v>22</c:v>
                </c:pt>
                <c:pt idx="1">
                  <c:v>17</c:v>
                </c:pt>
                <c:pt idx="2">
                  <c:v>16</c:v>
                </c:pt>
                <c:pt idx="3">
                  <c:v>21</c:v>
                </c:pt>
                <c:pt idx="4">
                  <c:v>22</c:v>
                </c:pt>
                <c:pt idx="5">
                  <c:v>18</c:v>
                </c:pt>
                <c:pt idx="6">
                  <c:v>18</c:v>
                </c:pt>
                <c:pt idx="7">
                  <c:v>20</c:v>
                </c:pt>
                <c:pt idx="8">
                  <c:v>18</c:v>
                </c:pt>
                <c:pt idx="9">
                  <c:v>19</c:v>
                </c:pt>
                <c:pt idx="10">
                  <c:v>20</c:v>
                </c:pt>
                <c:pt idx="11">
                  <c:v>20</c:v>
                </c:pt>
                <c:pt idx="12">
                  <c:v>12</c:v>
                </c:pt>
                <c:pt idx="13">
                  <c:v>20</c:v>
                </c:pt>
                <c:pt idx="14">
                  <c:v>20</c:v>
                </c:pt>
                <c:pt idx="15">
                  <c:v>20</c:v>
                </c:pt>
                <c:pt idx="16">
                  <c:v>20</c:v>
                </c:pt>
                <c:pt idx="17">
                  <c:v>16</c:v>
                </c:pt>
                <c:pt idx="18">
                  <c:v>12</c:v>
                </c:pt>
                <c:pt idx="19">
                  <c:v>20</c:v>
                </c:pt>
                <c:pt idx="20">
                  <c:v>21</c:v>
                </c:pt>
                <c:pt idx="21">
                  <c:v>20</c:v>
                </c:pt>
                <c:pt idx="22">
                  <c:v>22</c:v>
                </c:pt>
                <c:pt idx="23">
                  <c:v>22</c:v>
                </c:pt>
                <c:pt idx="24">
                  <c:v>20</c:v>
                </c:pt>
                <c:pt idx="25">
                  <c:v>14</c:v>
                </c:pt>
              </c:numCache>
            </c:numRef>
          </c:val>
          <c:smooth val="0"/>
          <c:extLst>
            <c:ext xmlns:c16="http://schemas.microsoft.com/office/drawing/2014/chart" uri="{C3380CC4-5D6E-409C-BE32-E72D297353CC}">
              <c16:uniqueId val="{00000003-46B4-45B1-9F39-15D208893E30}"/>
            </c:ext>
          </c:extLst>
        </c:ser>
        <c:ser>
          <c:idx val="4"/>
          <c:order val="4"/>
          <c:tx>
            <c:strRef>
              <c:f>'F19'!$F$6</c:f>
              <c:strCache>
                <c:ptCount val="1"/>
                <c:pt idx="0">
                  <c:v>Papa</c:v>
                </c:pt>
              </c:strCache>
            </c:strRef>
          </c:tx>
          <c:spPr>
            <a:ln w="28575" cap="rnd">
              <a:solidFill>
                <a:srgbClr val="004A98"/>
              </a:solidFill>
              <a:round/>
            </a:ln>
            <a:effectLst/>
          </c:spPr>
          <c:marker>
            <c:symbol val="none"/>
          </c:marker>
          <c:cat>
            <c:strRef>
              <c:f>('F19'!$A$7:$A$8,'F19'!$A$11,'F19'!$A$16,'F19'!$A$18,'F19'!$A$22,'F19'!$A$24:$A$27,'F19'!$A$29,'F19'!$A$34:$A$35,'F19'!$A$40,'F19'!$A$43:$A$45,'F19'!$A$47:$A$48,'F19'!$A$50:$A$56)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f>('F19'!$F$7:$F$8,'F19'!$F$11,'F19'!$F$16,'F19'!$F$18,'F19'!$F$22,'F19'!$F$24:$F$27,'F19'!$F$29,'F19'!$F$34:$F$35,'F19'!$F$40,'F19'!$F$43:$F$45,'F19'!$F$47:$F$48,'F19'!$F$50:$F$56)</c:f>
              <c:numCache>
                <c:formatCode>_("$"* #,##0.00_);_("$"* \(#,##0.00\);_("$"* "-"??_);_(@_)</c:formatCode>
                <c:ptCount val="26"/>
                <c:pt idx="0">
                  <c:v>16</c:v>
                </c:pt>
                <c:pt idx="1">
                  <c:v>16</c:v>
                </c:pt>
                <c:pt idx="2">
                  <c:v>17</c:v>
                </c:pt>
                <c:pt idx="3">
                  <c:v>16</c:v>
                </c:pt>
                <c:pt idx="4">
                  <c:v>14</c:v>
                </c:pt>
                <c:pt idx="5">
                  <c:v>16</c:v>
                </c:pt>
                <c:pt idx="6">
                  <c:v>16</c:v>
                </c:pt>
                <c:pt idx="7">
                  <c:v>16</c:v>
                </c:pt>
                <c:pt idx="8">
                  <c:v>13</c:v>
                </c:pt>
                <c:pt idx="9">
                  <c:v>9</c:v>
                </c:pt>
                <c:pt idx="10">
                  <c:v>11</c:v>
                </c:pt>
                <c:pt idx="11">
                  <c:v>16</c:v>
                </c:pt>
                <c:pt idx="12">
                  <c:v>16</c:v>
                </c:pt>
                <c:pt idx="13">
                  <c:v>17</c:v>
                </c:pt>
                <c:pt idx="14">
                  <c:v>17</c:v>
                </c:pt>
                <c:pt idx="15">
                  <c:v>17</c:v>
                </c:pt>
                <c:pt idx="16">
                  <c:v>17</c:v>
                </c:pt>
                <c:pt idx="17">
                  <c:v>17</c:v>
                </c:pt>
                <c:pt idx="18">
                  <c:v>16</c:v>
                </c:pt>
                <c:pt idx="19">
                  <c:v>17</c:v>
                </c:pt>
                <c:pt idx="20">
                  <c:v>17</c:v>
                </c:pt>
                <c:pt idx="21">
                  <c:v>17</c:v>
                </c:pt>
                <c:pt idx="22">
                  <c:v>13</c:v>
                </c:pt>
                <c:pt idx="23">
                  <c:v>13</c:v>
                </c:pt>
                <c:pt idx="24">
                  <c:v>17</c:v>
                </c:pt>
                <c:pt idx="25">
                  <c:v>13</c:v>
                </c:pt>
              </c:numCache>
            </c:numRef>
          </c:val>
          <c:smooth val="0"/>
          <c:extLst>
            <c:ext xmlns:c16="http://schemas.microsoft.com/office/drawing/2014/chart" uri="{C3380CC4-5D6E-409C-BE32-E72D297353CC}">
              <c16:uniqueId val="{00000004-46B4-45B1-9F39-15D208893E30}"/>
            </c:ext>
          </c:extLst>
        </c:ser>
        <c:ser>
          <c:idx val="5"/>
          <c:order val="5"/>
          <c:tx>
            <c:strRef>
              <c:f>Hoja1!#REF!</c:f>
              <c:strCache>
                <c:ptCount val="1"/>
                <c:pt idx="0">
                  <c:v>#REF!</c:v>
                </c:pt>
              </c:strCache>
            </c:strRef>
          </c:tx>
          <c:spPr>
            <a:ln w="28575" cap="rnd">
              <a:solidFill>
                <a:schemeClr val="accent6"/>
              </a:solidFill>
              <a:round/>
            </a:ln>
            <a:effectLst/>
          </c:spPr>
          <c:marker>
            <c:symbol val="none"/>
          </c:marker>
          <c:cat>
            <c:strRef>
              <c:f>('F19'!$A$7:$A$8,'F19'!$A$11,'F19'!$A$16,'F19'!$A$18,'F19'!$A$22,'F19'!$A$24:$A$27,'F19'!$A$29,'F19'!$A$34:$A$35,'F19'!$A$40,'F19'!$A$43:$A$45,'F19'!$A$47:$A$48,'F19'!$A$50:$A$56)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f>Hoja1!#REF!</c:f>
              <c:numCache>
                <c:formatCode>General</c:formatCode>
                <c:ptCount val="1"/>
                <c:pt idx="0">
                  <c:v>1</c:v>
                </c:pt>
              </c:numCache>
            </c:numRef>
          </c:val>
          <c:smooth val="0"/>
          <c:extLst>
            <c:ext xmlns:c16="http://schemas.microsoft.com/office/drawing/2014/chart" uri="{C3380CC4-5D6E-409C-BE32-E72D297353CC}">
              <c16:uniqueId val="{00000005-46B4-45B1-9F39-15D208893E30}"/>
            </c:ext>
          </c:extLst>
        </c:ser>
        <c:dLbls>
          <c:showLegendKey val="0"/>
          <c:showVal val="0"/>
          <c:showCatName val="0"/>
          <c:showSerName val="0"/>
          <c:showPercent val="0"/>
          <c:showBubbleSize val="0"/>
        </c:dLbls>
        <c:smooth val="0"/>
        <c:axId val="218887680"/>
        <c:axId val="218704128"/>
      </c:lineChart>
      <c:catAx>
        <c:axId val="21888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8704128"/>
        <c:crosses val="autoZero"/>
        <c:auto val="1"/>
        <c:lblAlgn val="ctr"/>
        <c:lblOffset val="100"/>
        <c:noMultiLvlLbl val="0"/>
      </c:catAx>
      <c:valAx>
        <c:axId val="218704128"/>
        <c:scaling>
          <c:orientation val="minMax"/>
        </c:scaling>
        <c:delete val="0"/>
        <c:axPos val="l"/>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8887680"/>
        <c:crosses val="autoZero"/>
        <c:crossBetween val="between"/>
      </c:val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'F2'!$O$7</c:f>
              <c:strCache>
                <c:ptCount val="1"/>
                <c:pt idx="0">
                  <c:v>Actividades primarias</c:v>
                </c:pt>
              </c:strCache>
            </c:strRef>
          </c:tx>
          <c:spPr>
            <a:solidFill>
              <a:srgbClr val="BFBFBF"/>
            </a:solidFill>
            <a:ln>
              <a:noFill/>
            </a:ln>
            <a:effectLst/>
          </c:spPr>
          <c:invertIfNegative val="0"/>
          <c:cat>
            <c:strRef>
              <c:f>'F2'!$A$9:$A$19</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'F2'!$O$9:$O$19</c:f>
              <c:numCache>
                <c:formatCode>0.0%</c:formatCode>
                <c:ptCount val="11"/>
                <c:pt idx="0">
                  <c:v>-2.3465022508278088E-2</c:v>
                </c:pt>
                <c:pt idx="1">
                  <c:v>5.2419853204339839E-2</c:v>
                </c:pt>
                <c:pt idx="2">
                  <c:v>-0.12728927578263938</c:v>
                </c:pt>
                <c:pt idx="3">
                  <c:v>0.12493446441740041</c:v>
                </c:pt>
                <c:pt idx="4">
                  <c:v>3.902541229080958E-2</c:v>
                </c:pt>
                <c:pt idx="5">
                  <c:v>3.0984674907767795E-2</c:v>
                </c:pt>
                <c:pt idx="6">
                  <c:v>1.8846429622689564E-2</c:v>
                </c:pt>
                <c:pt idx="7">
                  <c:v>3.5909580092604143E-2</c:v>
                </c:pt>
                <c:pt idx="8">
                  <c:v>3.1426876451410957E-2</c:v>
                </c:pt>
                <c:pt idx="9">
                  <c:v>1.5183356096246881E-2</c:v>
                </c:pt>
                <c:pt idx="10">
                  <c:v>1.7000000000000001E-2</c:v>
                </c:pt>
              </c:numCache>
            </c:numRef>
          </c:val>
          <c:extLst>
            <c:ext xmlns:c16="http://schemas.microsoft.com/office/drawing/2014/chart" uri="{C3380CC4-5D6E-409C-BE32-E72D297353CC}">
              <c16:uniqueId val="{00000000-3708-4D84-B574-532B709045BF}"/>
            </c:ext>
          </c:extLst>
        </c:ser>
        <c:ser>
          <c:idx val="1"/>
          <c:order val="1"/>
          <c:tx>
            <c:strRef>
              <c:f>'F2'!$P$7</c:f>
              <c:strCache>
                <c:ptCount val="1"/>
                <c:pt idx="0">
                  <c:v>Actividades secundarias</c:v>
                </c:pt>
              </c:strCache>
            </c:strRef>
          </c:tx>
          <c:spPr>
            <a:solidFill>
              <a:srgbClr val="BF9000"/>
            </a:solidFill>
            <a:ln>
              <a:noFill/>
            </a:ln>
            <a:effectLst/>
          </c:spPr>
          <c:invertIfNegative val="0"/>
          <c:cat>
            <c:strRef>
              <c:f>'F2'!$A$9:$A$19</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'F2'!$P$9:$P$19</c:f>
              <c:numCache>
                <c:formatCode>0.0%</c:formatCode>
                <c:ptCount val="11"/>
                <c:pt idx="0">
                  <c:v>-9.4710002280483763E-2</c:v>
                </c:pt>
                <c:pt idx="1">
                  <c:v>6.6069947512674698E-2</c:v>
                </c:pt>
                <c:pt idx="2">
                  <c:v>1.9783512092728106E-2</c:v>
                </c:pt>
                <c:pt idx="3">
                  <c:v>3.4722812567494987E-2</c:v>
                </c:pt>
                <c:pt idx="4">
                  <c:v>-9.942363897144646E-3</c:v>
                </c:pt>
                <c:pt idx="5">
                  <c:v>3.6645608577287048E-2</c:v>
                </c:pt>
                <c:pt idx="6">
                  <c:v>6.0904727645387791E-3</c:v>
                </c:pt>
                <c:pt idx="7">
                  <c:v>2.8631721751721795E-3</c:v>
                </c:pt>
                <c:pt idx="8">
                  <c:v>4.3234135383876104E-3</c:v>
                </c:pt>
                <c:pt idx="9">
                  <c:v>1.4351030322288238E-3</c:v>
                </c:pt>
                <c:pt idx="10">
                  <c:v>-1.6E-2</c:v>
                </c:pt>
              </c:numCache>
            </c:numRef>
          </c:val>
          <c:extLst>
            <c:ext xmlns:c16="http://schemas.microsoft.com/office/drawing/2014/chart" uri="{C3380CC4-5D6E-409C-BE32-E72D297353CC}">
              <c16:uniqueId val="{00000001-3708-4D84-B574-532B709045BF}"/>
            </c:ext>
          </c:extLst>
        </c:ser>
        <c:ser>
          <c:idx val="2"/>
          <c:order val="2"/>
          <c:tx>
            <c:strRef>
              <c:f>'F2'!$Q$7</c:f>
              <c:strCache>
                <c:ptCount val="1"/>
                <c:pt idx="0">
                  <c:v>Actividades terciarias</c:v>
                </c:pt>
              </c:strCache>
            </c:strRef>
          </c:tx>
          <c:spPr>
            <a:solidFill>
              <a:srgbClr val="7F7F7F"/>
            </a:solidFill>
            <a:ln>
              <a:noFill/>
            </a:ln>
            <a:effectLst/>
          </c:spPr>
          <c:invertIfNegative val="0"/>
          <c:cat>
            <c:strRef>
              <c:f>'F2'!$A$9:$A$19</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'F2'!$Q$9:$Q$19</c:f>
              <c:numCache>
                <c:formatCode>0.0%</c:formatCode>
                <c:ptCount val="11"/>
                <c:pt idx="0">
                  <c:v>-6.8684797612328707E-2</c:v>
                </c:pt>
                <c:pt idx="1">
                  <c:v>7.5944842643746346E-2</c:v>
                </c:pt>
                <c:pt idx="2">
                  <c:v>4.4953298745692205E-2</c:v>
                </c:pt>
                <c:pt idx="3">
                  <c:v>4.2551717104133857E-2</c:v>
                </c:pt>
                <c:pt idx="4">
                  <c:v>2.2321983785068999E-2</c:v>
                </c:pt>
                <c:pt idx="5">
                  <c:v>3.0099513500795982E-2</c:v>
                </c:pt>
                <c:pt idx="6">
                  <c:v>4.2721268254345635E-2</c:v>
                </c:pt>
                <c:pt idx="7">
                  <c:v>3.0255124071248751E-2</c:v>
                </c:pt>
                <c:pt idx="8">
                  <c:v>4.1371570641111743E-2</c:v>
                </c:pt>
                <c:pt idx="9">
                  <c:v>2.347806856920065E-2</c:v>
                </c:pt>
                <c:pt idx="10">
                  <c:v>0.01</c:v>
                </c:pt>
              </c:numCache>
            </c:numRef>
          </c:val>
          <c:extLst>
            <c:ext xmlns:c16="http://schemas.microsoft.com/office/drawing/2014/chart" uri="{C3380CC4-5D6E-409C-BE32-E72D297353CC}">
              <c16:uniqueId val="{00000002-3708-4D84-B574-532B709045BF}"/>
            </c:ext>
          </c:extLst>
        </c:ser>
        <c:ser>
          <c:idx val="3"/>
          <c:order val="3"/>
          <c:tx>
            <c:strRef>
              <c:f>'F2'!$F$7</c:f>
              <c:strCache>
                <c:ptCount val="1"/>
                <c:pt idx="0">
                  <c:v>Total</c:v>
                </c:pt>
              </c:strCache>
            </c:strRef>
          </c:tx>
          <c:spPr>
            <a:solidFill>
              <a:srgbClr val="FAD496"/>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'F2'!$A$9:$A$19</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'F2'!$F$9:$F$19</c:f>
              <c:numCache>
                <c:formatCode>0.0%</c:formatCode>
                <c:ptCount val="11"/>
                <c:pt idx="0">
                  <c:v>-7.7692994827123996E-2</c:v>
                </c:pt>
                <c:pt idx="1">
                  <c:v>7.2739472213600553E-2</c:v>
                </c:pt>
                <c:pt idx="2">
                  <c:v>3.0296206163776596E-2</c:v>
                </c:pt>
                <c:pt idx="3">
                  <c:v>4.1480691032277361E-2</c:v>
                </c:pt>
                <c:pt idx="4">
                  <c:v>1.1372509689486332E-2</c:v>
                </c:pt>
                <c:pt idx="5">
                  <c:v>3.4573098703480687E-2</c:v>
                </c:pt>
                <c:pt idx="6">
                  <c:v>3.1094249939234597E-2</c:v>
                </c:pt>
                <c:pt idx="7">
                  <c:v>2.257233733184294E-2</c:v>
                </c:pt>
                <c:pt idx="8">
                  <c:v>3.1193114189797422E-2</c:v>
                </c:pt>
                <c:pt idx="9">
                  <c:v>1.5301089919443234E-2</c:v>
                </c:pt>
                <c:pt idx="10">
                  <c:v>4.0000000000000001E-3</c:v>
                </c:pt>
              </c:numCache>
            </c:numRef>
          </c:val>
          <c:extLst>
            <c:ext xmlns:c16="http://schemas.microsoft.com/office/drawing/2014/chart" uri="{C3380CC4-5D6E-409C-BE32-E72D297353CC}">
              <c16:uniqueId val="{00000003-3708-4D84-B574-532B709045BF}"/>
            </c:ext>
          </c:extLst>
        </c:ser>
        <c:dLbls>
          <c:showLegendKey val="0"/>
          <c:showVal val="0"/>
          <c:showCatName val="0"/>
          <c:showSerName val="0"/>
          <c:showPercent val="0"/>
          <c:showBubbleSize val="0"/>
        </c:dLbls>
        <c:gapWidth val="219"/>
        <c:overlap val="-27"/>
        <c:axId val="145565184"/>
        <c:axId val="144365760"/>
      </c:barChart>
      <c:catAx>
        <c:axId val="145565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4365760"/>
        <c:crosses val="autoZero"/>
        <c:auto val="1"/>
        <c:lblAlgn val="ctr"/>
        <c:lblOffset val="100"/>
        <c:noMultiLvlLbl val="0"/>
      </c:catAx>
      <c:valAx>
        <c:axId val="1443657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5565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'F20'!$B$6</c:f>
              <c:strCache>
                <c:ptCount val="1"/>
                <c:pt idx="0">
                  <c:v>Chayote</c:v>
                </c:pt>
              </c:strCache>
            </c:strRef>
          </c:tx>
          <c:spPr>
            <a:ln w="28575" cap="rnd">
              <a:solidFill>
                <a:srgbClr val="FBBB27"/>
              </a:solidFill>
              <a:round/>
            </a:ln>
            <a:effectLst/>
          </c:spPr>
          <c:marker>
            <c:symbol val="none"/>
          </c:marker>
          <c:cat>
            <c:strRef>
              <c:extLst>
                <c:ext xmlns:c15="http://schemas.microsoft.com/office/drawing/2012/chart" uri="{02D57815-91ED-43cb-92C2-25804820EDAC}">
                  <c15:fullRef>
                    <c15:sqref>'F20'!$A$7:$A$56</c15:sqref>
                  </c15:fullRef>
                </c:ext>
              </c:extLst>
              <c:f>('F20'!$A$7:$A$8,'F20'!$A$11,'F20'!$A$16,'F20'!$A$18,'F20'!$A$22,'F20'!$A$24:$A$27,'F20'!$A$29,'F20'!$A$34:$A$35,'F20'!$A$40,'F20'!$A$43:$A$45,'F20'!$A$47:$A$48,'F20'!$A$50:$A$56)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'F20'!$B$7:$B$56</c15:sqref>
                  </c15:fullRef>
                </c:ext>
              </c:extLst>
              <c:f>('F20'!$B$7:$B$8,'F20'!$B$11,'F20'!$B$16,'F20'!$B$18,'F20'!$B$22,'F20'!$B$24:$B$27,'F20'!$B$29,'F20'!$B$34:$B$35,'F20'!$B$40,'F20'!$B$43:$B$45,'F20'!$B$47:$B$48,'F20'!$B$50:$B$56)</c:f>
              <c:numCache>
                <c:formatCode>_("$"* #,##0.00_);_("$"* \(#,##0.00\);_("$"* "-"??_);_(@_)</c:formatCode>
                <c:ptCount val="26"/>
                <c:pt idx="0">
                  <c:v>4.46</c:v>
                </c:pt>
                <c:pt idx="1">
                  <c:v>4.6399999999999997</c:v>
                </c:pt>
                <c:pt idx="2">
                  <c:v>5.71</c:v>
                </c:pt>
                <c:pt idx="3">
                  <c:v>10</c:v>
                </c:pt>
                <c:pt idx="4">
                  <c:v>14.29</c:v>
                </c:pt>
                <c:pt idx="5">
                  <c:v>14.29</c:v>
                </c:pt>
                <c:pt idx="6">
                  <c:v>14.29</c:v>
                </c:pt>
                <c:pt idx="7">
                  <c:v>14.29</c:v>
                </c:pt>
                <c:pt idx="8">
                  <c:v>14.29</c:v>
                </c:pt>
                <c:pt idx="9">
                  <c:v>16.07</c:v>
                </c:pt>
                <c:pt idx="10">
                  <c:v>20.71</c:v>
                </c:pt>
                <c:pt idx="11">
                  <c:v>13.57</c:v>
                </c:pt>
                <c:pt idx="12">
                  <c:v>16.07</c:v>
                </c:pt>
                <c:pt idx="13">
                  <c:v>20.71</c:v>
                </c:pt>
                <c:pt idx="14">
                  <c:v>15</c:v>
                </c:pt>
                <c:pt idx="15">
                  <c:v>12.5</c:v>
                </c:pt>
                <c:pt idx="16">
                  <c:v>12.5</c:v>
                </c:pt>
                <c:pt idx="17">
                  <c:v>8.2100000000000009</c:v>
                </c:pt>
                <c:pt idx="18">
                  <c:v>7.14</c:v>
                </c:pt>
                <c:pt idx="19">
                  <c:v>6.79</c:v>
                </c:pt>
                <c:pt idx="20">
                  <c:v>6.79</c:v>
                </c:pt>
                <c:pt idx="21">
                  <c:v>5.36</c:v>
                </c:pt>
                <c:pt idx="22">
                  <c:v>4.29</c:v>
                </c:pt>
                <c:pt idx="23">
                  <c:v>4.29</c:v>
                </c:pt>
                <c:pt idx="24">
                  <c:v>3.57</c:v>
                </c:pt>
                <c:pt idx="25">
                  <c:v>3.57</c:v>
                </c:pt>
              </c:numCache>
            </c:numRef>
          </c:val>
          <c:smooth val="0"/>
          <c:extLst>
            <c:ext xmlns:c16="http://schemas.microsoft.com/office/drawing/2014/chart" uri="{C3380CC4-5D6E-409C-BE32-E72D297353CC}">
              <c16:uniqueId val="{00000000-FCB8-462F-B4D6-CA0BA248C288}"/>
            </c:ext>
          </c:extLst>
        </c:ser>
        <c:ser>
          <c:idx val="1"/>
          <c:order val="1"/>
          <c:tx>
            <c:strRef>
              <c:f>'F20'!$C$6</c:f>
              <c:strCache>
                <c:ptCount val="1"/>
                <c:pt idx="0">
                  <c:v>Chile serrano</c:v>
                </c:pt>
              </c:strCache>
            </c:strRef>
          </c:tx>
          <c:spPr>
            <a:ln w="28575" cap="rnd">
              <a:solidFill>
                <a:srgbClr val="95682B"/>
              </a:solidFill>
              <a:round/>
            </a:ln>
            <a:effectLst/>
          </c:spPr>
          <c:marker>
            <c:symbol val="none"/>
          </c:marker>
          <c:cat>
            <c:strRef>
              <c:extLst>
                <c:ext xmlns:c15="http://schemas.microsoft.com/office/drawing/2012/chart" uri="{02D57815-91ED-43cb-92C2-25804820EDAC}">
                  <c15:fullRef>
                    <c15:sqref>'F20'!$A$7:$A$56</c15:sqref>
                  </c15:fullRef>
                </c:ext>
              </c:extLst>
              <c:f>('F20'!$A$7:$A$8,'F20'!$A$11,'F20'!$A$16,'F20'!$A$18,'F20'!$A$22,'F20'!$A$24:$A$27,'F20'!$A$29,'F20'!$A$34:$A$35,'F20'!$A$40,'F20'!$A$43:$A$45,'F20'!$A$47:$A$48,'F20'!$A$50:$A$56)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'F20'!$C$7:$C$56</c15:sqref>
                  </c15:fullRef>
                </c:ext>
              </c:extLst>
              <c:f>('F20'!$C$7:$C$8,'F20'!$C$11,'F20'!$C$16,'F20'!$C$18,'F20'!$C$22,'F20'!$C$24:$C$27,'F20'!$C$29,'F20'!$C$34:$C$35,'F20'!$C$40,'F20'!$C$43:$C$45,'F20'!$C$47:$C$48,'F20'!$C$50:$C$56)</c:f>
              <c:numCache>
                <c:formatCode>_("$"* #,##0.00_);_("$"* \(#,##0.00\);_("$"* "-"??_);_(@_)</c:formatCode>
                <c:ptCount val="26"/>
                <c:pt idx="0">
                  <c:v>15</c:v>
                </c:pt>
                <c:pt idx="1">
                  <c:v>15</c:v>
                </c:pt>
                <c:pt idx="2">
                  <c:v>13.5</c:v>
                </c:pt>
                <c:pt idx="3">
                  <c:v>16</c:v>
                </c:pt>
                <c:pt idx="4">
                  <c:v>13</c:v>
                </c:pt>
                <c:pt idx="5">
                  <c:v>11</c:v>
                </c:pt>
                <c:pt idx="6">
                  <c:v>11</c:v>
                </c:pt>
                <c:pt idx="7">
                  <c:v>11</c:v>
                </c:pt>
                <c:pt idx="8">
                  <c:v>11</c:v>
                </c:pt>
                <c:pt idx="9">
                  <c:v>11</c:v>
                </c:pt>
                <c:pt idx="10">
                  <c:v>11</c:v>
                </c:pt>
                <c:pt idx="11">
                  <c:v>11</c:v>
                </c:pt>
                <c:pt idx="12">
                  <c:v>11</c:v>
                </c:pt>
                <c:pt idx="13">
                  <c:v>14</c:v>
                </c:pt>
                <c:pt idx="14">
                  <c:v>14</c:v>
                </c:pt>
                <c:pt idx="15">
                  <c:v>14</c:v>
                </c:pt>
                <c:pt idx="16">
                  <c:v>14</c:v>
                </c:pt>
                <c:pt idx="17">
                  <c:v>14</c:v>
                </c:pt>
                <c:pt idx="18">
                  <c:v>14</c:v>
                </c:pt>
                <c:pt idx="19">
                  <c:v>14</c:v>
                </c:pt>
                <c:pt idx="20">
                  <c:v>14</c:v>
                </c:pt>
                <c:pt idx="21">
                  <c:v>14</c:v>
                </c:pt>
                <c:pt idx="22">
                  <c:v>17</c:v>
                </c:pt>
                <c:pt idx="23">
                  <c:v>18</c:v>
                </c:pt>
                <c:pt idx="24">
                  <c:v>18</c:v>
                </c:pt>
                <c:pt idx="25">
                  <c:v>12</c:v>
                </c:pt>
              </c:numCache>
            </c:numRef>
          </c:val>
          <c:smooth val="0"/>
          <c:extLst>
            <c:ext xmlns:c16="http://schemas.microsoft.com/office/drawing/2014/chart" uri="{C3380CC4-5D6E-409C-BE32-E72D297353CC}">
              <c16:uniqueId val="{00000001-FCB8-462F-B4D6-CA0BA248C288}"/>
            </c:ext>
          </c:extLst>
        </c:ser>
        <c:ser>
          <c:idx val="2"/>
          <c:order val="2"/>
          <c:tx>
            <c:strRef>
              <c:f>'F20'!$D$6</c:f>
              <c:strCache>
                <c:ptCount val="1"/>
                <c:pt idx="0">
                  <c:v>Mamey</c:v>
                </c:pt>
              </c:strCache>
            </c:strRef>
          </c:tx>
          <c:spPr>
            <a:ln w="28575" cap="rnd">
              <a:solidFill>
                <a:srgbClr val="004A98"/>
              </a:solidFill>
              <a:round/>
            </a:ln>
            <a:effectLst/>
          </c:spPr>
          <c:marker>
            <c:symbol val="none"/>
          </c:marker>
          <c:cat>
            <c:strRef>
              <c:extLst>
                <c:ext xmlns:c15="http://schemas.microsoft.com/office/drawing/2012/chart" uri="{02D57815-91ED-43cb-92C2-25804820EDAC}">
                  <c15:fullRef>
                    <c15:sqref>'F20'!$A$7:$A$56</c15:sqref>
                  </c15:fullRef>
                </c:ext>
              </c:extLst>
              <c:f>('F20'!$A$7:$A$8,'F20'!$A$11,'F20'!$A$16,'F20'!$A$18,'F20'!$A$22,'F20'!$A$24:$A$27,'F20'!$A$29,'F20'!$A$34:$A$35,'F20'!$A$40,'F20'!$A$43:$A$45,'F20'!$A$47:$A$48,'F20'!$A$50:$A$56)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'F20'!$D$7:$D$56</c15:sqref>
                  </c15:fullRef>
                </c:ext>
              </c:extLst>
              <c:f>('F20'!$D$7:$D$8,'F20'!$D$11,'F20'!$D$16,'F20'!$D$18,'F20'!$D$22,'F20'!$D$24:$D$27,'F20'!$D$29,'F20'!$D$34:$D$35,'F20'!$D$40,'F20'!$D$43:$D$45,'F20'!$D$47:$D$48,'F20'!$D$50:$D$56)</c:f>
              <c:numCache>
                <c:formatCode>_("$"* #,##0.00_);_("$"* \(#,##0.00\);_("$"* "-"??_);_(@_)</c:formatCode>
                <c:ptCount val="26"/>
                <c:pt idx="0">
                  <c:v>10</c:v>
                </c:pt>
                <c:pt idx="1">
                  <c:v>10</c:v>
                </c:pt>
                <c:pt idx="2">
                  <c:v>10</c:v>
                </c:pt>
                <c:pt idx="3">
                  <c:v>9.33</c:v>
                </c:pt>
                <c:pt idx="4">
                  <c:v>9.33</c:v>
                </c:pt>
                <c:pt idx="5">
                  <c:v>9.33</c:v>
                </c:pt>
                <c:pt idx="6">
                  <c:v>9.33</c:v>
                </c:pt>
                <c:pt idx="7">
                  <c:v>9.33</c:v>
                </c:pt>
                <c:pt idx="8">
                  <c:v>9.33</c:v>
                </c:pt>
                <c:pt idx="9">
                  <c:v>9.33</c:v>
                </c:pt>
                <c:pt idx="10">
                  <c:v>9.33</c:v>
                </c:pt>
                <c:pt idx="11">
                  <c:v>9.33</c:v>
                </c:pt>
                <c:pt idx="12">
                  <c:v>9.33</c:v>
                </c:pt>
                <c:pt idx="13">
                  <c:v>9.33</c:v>
                </c:pt>
                <c:pt idx="14">
                  <c:v>9.33</c:v>
                </c:pt>
                <c:pt idx="15">
                  <c:v>9.33</c:v>
                </c:pt>
                <c:pt idx="16">
                  <c:v>9.33</c:v>
                </c:pt>
                <c:pt idx="17">
                  <c:v>9.33</c:v>
                </c:pt>
                <c:pt idx="18">
                  <c:v>9.33</c:v>
                </c:pt>
                <c:pt idx="19">
                  <c:v>9.33</c:v>
                </c:pt>
                <c:pt idx="20">
                  <c:v>9.33</c:v>
                </c:pt>
                <c:pt idx="21">
                  <c:v>9.33</c:v>
                </c:pt>
                <c:pt idx="22">
                  <c:v>9.33</c:v>
                </c:pt>
                <c:pt idx="23">
                  <c:v>9.33</c:v>
                </c:pt>
                <c:pt idx="24">
                  <c:v>9.33</c:v>
                </c:pt>
                <c:pt idx="25">
                  <c:v>8.33</c:v>
                </c:pt>
              </c:numCache>
            </c:numRef>
          </c:val>
          <c:smooth val="0"/>
          <c:extLst>
            <c:ext xmlns:c16="http://schemas.microsoft.com/office/drawing/2014/chart" uri="{C3380CC4-5D6E-409C-BE32-E72D297353CC}">
              <c16:uniqueId val="{00000002-FCB8-462F-B4D6-CA0BA248C288}"/>
            </c:ext>
          </c:extLst>
        </c:ser>
        <c:ser>
          <c:idx val="3"/>
          <c:order val="3"/>
          <c:tx>
            <c:strRef>
              <c:f>'F20'!$E$6</c:f>
              <c:strCache>
                <c:ptCount val="1"/>
                <c:pt idx="0">
                  <c:v>Apio</c:v>
                </c:pt>
              </c:strCache>
            </c:strRef>
          </c:tx>
          <c:spPr>
            <a:ln w="28575" cap="rnd">
              <a:solidFill>
                <a:srgbClr val="7C878E"/>
              </a:solidFill>
              <a:round/>
            </a:ln>
            <a:effectLst/>
          </c:spPr>
          <c:marker>
            <c:symbol val="none"/>
          </c:marker>
          <c:cat>
            <c:strRef>
              <c:extLst>
                <c:ext xmlns:c15="http://schemas.microsoft.com/office/drawing/2012/chart" uri="{02D57815-91ED-43cb-92C2-25804820EDAC}">
                  <c15:fullRef>
                    <c15:sqref>'F20'!$A$7:$A$56</c15:sqref>
                  </c15:fullRef>
                </c:ext>
              </c:extLst>
              <c:f>('F20'!$A$7:$A$8,'F20'!$A$11,'F20'!$A$16,'F20'!$A$18,'F20'!$A$22,'F20'!$A$24:$A$27,'F20'!$A$29,'F20'!$A$34:$A$35,'F20'!$A$40,'F20'!$A$43:$A$45,'F20'!$A$47:$A$48,'F20'!$A$50:$A$56)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'F20'!$E$7:$E$56</c15:sqref>
                  </c15:fullRef>
                </c:ext>
              </c:extLst>
              <c:f>('F20'!$E$7:$E$8,'F20'!$E$11,'F20'!$E$16,'F20'!$E$18,'F20'!$E$22,'F20'!$E$24:$E$27,'F20'!$E$29,'F20'!$E$34:$E$35,'F20'!$E$40,'F20'!$E$43:$E$45,'F20'!$E$47:$E$48,'F20'!$E$50:$E$56)</c:f>
              <c:numCache>
                <c:formatCode>_("$"* #,##0.00_);_("$"* \(#,##0.00\);_("$"* "-"??_);_(@_)</c:formatCode>
                <c:ptCount val="26"/>
                <c:pt idx="0">
                  <c:v>16</c:v>
                </c:pt>
                <c:pt idx="1">
                  <c:v>16</c:v>
                </c:pt>
                <c:pt idx="2">
                  <c:v>19.600000000000001</c:v>
                </c:pt>
                <c:pt idx="3">
                  <c:v>21.2</c:v>
                </c:pt>
                <c:pt idx="4">
                  <c:v>19.8</c:v>
                </c:pt>
                <c:pt idx="5">
                  <c:v>19.8</c:v>
                </c:pt>
                <c:pt idx="6">
                  <c:v>19.8</c:v>
                </c:pt>
                <c:pt idx="7">
                  <c:v>19.8</c:v>
                </c:pt>
                <c:pt idx="8">
                  <c:v>19.8</c:v>
                </c:pt>
                <c:pt idx="9">
                  <c:v>19.8</c:v>
                </c:pt>
                <c:pt idx="10">
                  <c:v>19.8</c:v>
                </c:pt>
                <c:pt idx="11">
                  <c:v>19.8</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18</c:v>
                </c:pt>
              </c:numCache>
            </c:numRef>
          </c:val>
          <c:smooth val="0"/>
          <c:extLst>
            <c:ext xmlns:c16="http://schemas.microsoft.com/office/drawing/2014/chart" uri="{C3380CC4-5D6E-409C-BE32-E72D297353CC}">
              <c16:uniqueId val="{00000003-FCB8-462F-B4D6-CA0BA248C288}"/>
            </c:ext>
          </c:extLst>
        </c:ser>
        <c:ser>
          <c:idx val="4"/>
          <c:order val="4"/>
          <c:tx>
            <c:strRef>
              <c:f>'F20'!$F$6</c:f>
              <c:strCache>
                <c:ptCount val="1"/>
                <c:pt idx="0">
                  <c:v>Papaya</c:v>
                </c:pt>
              </c:strCache>
            </c:strRef>
          </c:tx>
          <c:spPr>
            <a:ln w="28575" cap="rnd">
              <a:solidFill>
                <a:srgbClr val="BDCFD6"/>
              </a:solidFill>
              <a:round/>
            </a:ln>
            <a:effectLst/>
          </c:spPr>
          <c:marker>
            <c:symbol val="none"/>
          </c:marker>
          <c:cat>
            <c:strRef>
              <c:extLst>
                <c:ext xmlns:c15="http://schemas.microsoft.com/office/drawing/2012/chart" uri="{02D57815-91ED-43cb-92C2-25804820EDAC}">
                  <c15:fullRef>
                    <c15:sqref>'F20'!$A$7:$A$56</c15:sqref>
                  </c15:fullRef>
                </c:ext>
              </c:extLst>
              <c:f>('F20'!$A$7:$A$8,'F20'!$A$11,'F20'!$A$16,'F20'!$A$18,'F20'!$A$22,'F20'!$A$24:$A$27,'F20'!$A$29,'F20'!$A$34:$A$35,'F20'!$A$40,'F20'!$A$43:$A$45,'F20'!$A$47:$A$48,'F20'!$A$50:$A$56)</c:f>
              <c:strCache>
                <c:ptCount val="26"/>
                <c:pt idx="0">
                  <c:v>Martes 30 de Abril</c:v>
                </c:pt>
                <c:pt idx="1">
                  <c:v>Jueves 2 de Mayo</c:v>
                </c:pt>
                <c:pt idx="2">
                  <c:v>Martes 7 de Mayo</c:v>
                </c:pt>
                <c:pt idx="3">
                  <c:v>Miercoles 15 de Mayo</c:v>
                </c:pt>
                <c:pt idx="4">
                  <c:v>Lunes 20 de Mayo</c:v>
                </c:pt>
                <c:pt idx="5">
                  <c:v>Viernes 24 de Mayo</c:v>
                </c:pt>
                <c:pt idx="6">
                  <c:v>Martes 28 de Mayo</c:v>
                </c:pt>
                <c:pt idx="7">
                  <c:v>Miercoles 29 de Mayo</c:v>
                </c:pt>
                <c:pt idx="8">
                  <c:v>Viernes 31 de Mayo</c:v>
                </c:pt>
                <c:pt idx="9">
                  <c:v>Lunes 3 de Junio</c:v>
                </c:pt>
                <c:pt idx="10">
                  <c:v>Viernes 7 de Junio</c:v>
                </c:pt>
                <c:pt idx="11">
                  <c:v>Viernes 14 de Junio</c:v>
                </c:pt>
                <c:pt idx="12">
                  <c:v>Lunes 17 de Junio</c:v>
                </c:pt>
                <c:pt idx="13">
                  <c:v>Lunes 24 de Junio</c:v>
                </c:pt>
                <c:pt idx="14">
                  <c:v>Jueves 27 de Junio</c:v>
                </c:pt>
                <c:pt idx="15">
                  <c:v>Viernes 28 de Junio</c:v>
                </c:pt>
                <c:pt idx="16">
                  <c:v>Lunes 1 de Julio</c:v>
                </c:pt>
                <c:pt idx="17">
                  <c:v>Jueves 4 de Julio</c:v>
                </c:pt>
                <c:pt idx="18">
                  <c:v>Viernes 5 de Julio</c:v>
                </c:pt>
                <c:pt idx="19">
                  <c:v>Miercoles 10 de Julio</c:v>
                </c:pt>
                <c:pt idx="20">
                  <c:v>Jueves 11 de Julio</c:v>
                </c:pt>
                <c:pt idx="21">
                  <c:v>Viernes 12 de Julio</c:v>
                </c:pt>
                <c:pt idx="22">
                  <c:v>Lunes 15 de Julio</c:v>
                </c:pt>
                <c:pt idx="23">
                  <c:v>Miercoles 17 de Julio</c:v>
                </c:pt>
                <c:pt idx="24">
                  <c:v>Jueves 18 de Julio</c:v>
                </c:pt>
                <c:pt idx="25">
                  <c:v>Lunes 29 de Julio</c:v>
                </c:pt>
              </c:strCache>
            </c:strRef>
          </c:cat>
          <c:val>
            <c:numRef>
              <c:extLst>
                <c:ext xmlns:c15="http://schemas.microsoft.com/office/drawing/2012/chart" uri="{02D57815-91ED-43cb-92C2-25804820EDAC}">
                  <c15:fullRef>
                    <c15:sqref>'F20'!$F$7:$F$56</c15:sqref>
                  </c15:fullRef>
                </c:ext>
              </c:extLst>
              <c:f>('F20'!$F$7:$F$8,'F20'!$F$11,'F20'!$F$16,'F20'!$F$18,'F20'!$F$22,'F20'!$F$24:$F$27,'F20'!$F$29,'F20'!$F$34:$F$35,'F20'!$F$40,'F20'!$F$43:$F$45,'F20'!$F$47:$F$48,'F20'!$F$50:$F$56)</c:f>
              <c:numCache>
                <c:formatCode>_("$"* #,##0.00_);_("$"* \(#,##0.00\);_("$"* "-"??_);_(@_)</c:formatCode>
                <c:ptCount val="26"/>
                <c:pt idx="0">
                  <c:v>10</c:v>
                </c:pt>
                <c:pt idx="1">
                  <c:v>10</c:v>
                </c:pt>
                <c:pt idx="2">
                  <c:v>10</c:v>
                </c:pt>
                <c:pt idx="3">
                  <c:v>10</c:v>
                </c:pt>
                <c:pt idx="4">
                  <c:v>10</c:v>
                </c:pt>
                <c:pt idx="5">
                  <c:v>10</c:v>
                </c:pt>
                <c:pt idx="6">
                  <c:v>10</c:v>
                </c:pt>
                <c:pt idx="7">
                  <c:v>10</c:v>
                </c:pt>
                <c:pt idx="8">
                  <c:v>10</c:v>
                </c:pt>
                <c:pt idx="9">
                  <c:v>10</c:v>
                </c:pt>
                <c:pt idx="10">
                  <c:v>10</c:v>
                </c:pt>
                <c:pt idx="11">
                  <c:v>11</c:v>
                </c:pt>
                <c:pt idx="12">
                  <c:v>11</c:v>
                </c:pt>
                <c:pt idx="13">
                  <c:v>11</c:v>
                </c:pt>
                <c:pt idx="14">
                  <c:v>11</c:v>
                </c:pt>
                <c:pt idx="15">
                  <c:v>11</c:v>
                </c:pt>
                <c:pt idx="16">
                  <c:v>11</c:v>
                </c:pt>
                <c:pt idx="17">
                  <c:v>11</c:v>
                </c:pt>
                <c:pt idx="18">
                  <c:v>11</c:v>
                </c:pt>
                <c:pt idx="19">
                  <c:v>11</c:v>
                </c:pt>
                <c:pt idx="20">
                  <c:v>11</c:v>
                </c:pt>
                <c:pt idx="21">
                  <c:v>11</c:v>
                </c:pt>
                <c:pt idx="22">
                  <c:v>11</c:v>
                </c:pt>
                <c:pt idx="23">
                  <c:v>11</c:v>
                </c:pt>
                <c:pt idx="24">
                  <c:v>11</c:v>
                </c:pt>
                <c:pt idx="25">
                  <c:v>10</c:v>
                </c:pt>
              </c:numCache>
            </c:numRef>
          </c:val>
          <c:smooth val="0"/>
          <c:extLst>
            <c:ext xmlns:c16="http://schemas.microsoft.com/office/drawing/2014/chart" uri="{C3380CC4-5D6E-409C-BE32-E72D297353CC}">
              <c16:uniqueId val="{00000004-FCB8-462F-B4D6-CA0BA248C288}"/>
            </c:ext>
          </c:extLst>
        </c:ser>
        <c:dLbls>
          <c:showLegendKey val="0"/>
          <c:showVal val="0"/>
          <c:showCatName val="0"/>
          <c:showSerName val="0"/>
          <c:showPercent val="0"/>
          <c:showBubbleSize val="0"/>
        </c:dLbls>
        <c:smooth val="0"/>
        <c:axId val="250402304"/>
        <c:axId val="218706432"/>
      </c:lineChart>
      <c:catAx>
        <c:axId val="25040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8706432"/>
        <c:crosses val="autoZero"/>
        <c:auto val="1"/>
        <c:lblAlgn val="ctr"/>
        <c:lblOffset val="100"/>
        <c:noMultiLvlLbl val="0"/>
      </c:catAx>
      <c:valAx>
        <c:axId val="218706432"/>
        <c:scaling>
          <c:orientation val="minMax"/>
        </c:scaling>
        <c:delete val="0"/>
        <c:axPos val="l"/>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0402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Alimentos</a:t>
            </a:r>
            <a:r>
              <a:rPr lang="es-MX" baseline="0"/>
              <a:t> con Mayor Ponderación en el INPC</a:t>
            </a:r>
            <a:endParaRPr lang="es-MX"/>
          </a:p>
        </c:rich>
      </c:tx>
      <c:layout>
        <c:manualLayout>
          <c:xMode val="edge"/>
          <c:yMode val="edge"/>
          <c:x val="0.23430678963294727"/>
          <c:y val="2.25442776968116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3861205422716655"/>
          <c:y val="0.10612303290414879"/>
          <c:w val="0.84243481344918281"/>
          <c:h val="0.57476553620392856"/>
        </c:manualLayout>
      </c:layout>
      <c:lineChart>
        <c:grouping val="standard"/>
        <c:varyColors val="0"/>
        <c:ser>
          <c:idx val="0"/>
          <c:order val="0"/>
          <c:tx>
            <c:strRef>
              <c:f>'F21'!$B$8</c:f>
              <c:strCache>
                <c:ptCount val="1"/>
                <c:pt idx="0">
                  <c:v>Aguacate</c:v>
                </c:pt>
              </c:strCache>
            </c:strRef>
          </c:tx>
          <c:spPr>
            <a:ln w="28575" cap="rnd">
              <a:solidFill>
                <a:srgbClr val="FBBB27"/>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'F21'!$B$9:$B$20</c:f>
              <c:numCache>
                <c:formatCode>_("$"* #,##0.00_);_("$"* \(#,##0.00\);_("$"* "-"??_);_(@_)</c:formatCode>
                <c:ptCount val="12"/>
                <c:pt idx="0">
                  <c:v>85</c:v>
                </c:pt>
                <c:pt idx="1">
                  <c:v>98</c:v>
                </c:pt>
                <c:pt idx="2">
                  <c:v>98</c:v>
                </c:pt>
                <c:pt idx="3">
                  <c:v>90</c:v>
                </c:pt>
                <c:pt idx="4">
                  <c:v>100</c:v>
                </c:pt>
                <c:pt idx="5">
                  <c:v>100</c:v>
                </c:pt>
                <c:pt idx="6">
                  <c:v>100</c:v>
                </c:pt>
                <c:pt idx="7">
                  <c:v>90</c:v>
                </c:pt>
                <c:pt idx="8">
                  <c:v>90</c:v>
                </c:pt>
                <c:pt idx="9">
                  <c:v>90</c:v>
                </c:pt>
                <c:pt idx="10">
                  <c:v>90</c:v>
                </c:pt>
                <c:pt idx="11">
                  <c:v>70</c:v>
                </c:pt>
              </c:numCache>
            </c:numRef>
          </c:val>
          <c:smooth val="0"/>
          <c:extLst>
            <c:ext xmlns:c16="http://schemas.microsoft.com/office/drawing/2014/chart" uri="{C3380CC4-5D6E-409C-BE32-E72D297353CC}">
              <c16:uniqueId val="{00000000-E113-4774-8CE6-4607E3828FDB}"/>
            </c:ext>
          </c:extLst>
        </c:ser>
        <c:ser>
          <c:idx val="1"/>
          <c:order val="1"/>
          <c:tx>
            <c:strRef>
              <c:f>'F21'!$C$8</c:f>
              <c:strCache>
                <c:ptCount val="1"/>
                <c:pt idx="0">
                  <c:v>Azúcar</c:v>
                </c:pt>
              </c:strCache>
            </c:strRef>
          </c:tx>
          <c:spPr>
            <a:ln w="28575" cap="rnd">
              <a:solidFill>
                <a:srgbClr val="FF6C37"/>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'F21'!$C$9:$C$20</c:f>
              <c:numCache>
                <c:formatCode>_("$"* #,##0.00_);_("$"* \(#,##0.00\);_("$"* "-"??_);_(@_)</c:formatCode>
                <c:ptCount val="12"/>
                <c:pt idx="0">
                  <c:v>18</c:v>
                </c:pt>
                <c:pt idx="1">
                  <c:v>18</c:v>
                </c:pt>
                <c:pt idx="2">
                  <c:v>18</c:v>
                </c:pt>
                <c:pt idx="3">
                  <c:v>18</c:v>
                </c:pt>
                <c:pt idx="4">
                  <c:v>18</c:v>
                </c:pt>
                <c:pt idx="5">
                  <c:v>18</c:v>
                </c:pt>
                <c:pt idx="6">
                  <c:v>18.5</c:v>
                </c:pt>
                <c:pt idx="7">
                  <c:v>18</c:v>
                </c:pt>
                <c:pt idx="8">
                  <c:v>18</c:v>
                </c:pt>
                <c:pt idx="9">
                  <c:v>18</c:v>
                </c:pt>
                <c:pt idx="10">
                  <c:v>18</c:v>
                </c:pt>
                <c:pt idx="11">
                  <c:v>18</c:v>
                </c:pt>
              </c:numCache>
            </c:numRef>
          </c:val>
          <c:smooth val="0"/>
          <c:extLst>
            <c:ext xmlns:c16="http://schemas.microsoft.com/office/drawing/2014/chart" uri="{C3380CC4-5D6E-409C-BE32-E72D297353CC}">
              <c16:uniqueId val="{00000001-E113-4774-8CE6-4607E3828FDB}"/>
            </c:ext>
          </c:extLst>
        </c:ser>
        <c:ser>
          <c:idx val="2"/>
          <c:order val="2"/>
          <c:tx>
            <c:strRef>
              <c:f>'F21'!$D$8</c:f>
              <c:strCache>
                <c:ptCount val="1"/>
                <c:pt idx="0">
                  <c:v>Arroz</c:v>
                </c:pt>
              </c:strCache>
            </c:strRef>
          </c:tx>
          <c:spPr>
            <a:ln w="28575" cap="rnd">
              <a:solidFill>
                <a:srgbClr val="BDCFD6"/>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'F21'!$D$9:$D$20</c:f>
              <c:numCache>
                <c:formatCode>_("$"* #,##0.00_);_("$"* \(#,##0.00\);_("$"* "-"??_);_(@_)</c:formatCode>
                <c:ptCount val="12"/>
                <c:pt idx="0">
                  <c:v>23</c:v>
                </c:pt>
                <c:pt idx="1">
                  <c:v>21</c:v>
                </c:pt>
                <c:pt idx="2">
                  <c:v>22</c:v>
                </c:pt>
                <c:pt idx="3">
                  <c:v>22</c:v>
                </c:pt>
                <c:pt idx="4">
                  <c:v>22</c:v>
                </c:pt>
                <c:pt idx="5">
                  <c:v>22</c:v>
                </c:pt>
                <c:pt idx="6">
                  <c:v>22</c:v>
                </c:pt>
                <c:pt idx="7">
                  <c:v>22</c:v>
                </c:pt>
                <c:pt idx="8">
                  <c:v>22</c:v>
                </c:pt>
                <c:pt idx="9">
                  <c:v>23</c:v>
                </c:pt>
                <c:pt idx="10">
                  <c:v>22</c:v>
                </c:pt>
                <c:pt idx="11">
                  <c:v>22</c:v>
                </c:pt>
              </c:numCache>
            </c:numRef>
          </c:val>
          <c:smooth val="0"/>
          <c:extLst>
            <c:ext xmlns:c16="http://schemas.microsoft.com/office/drawing/2014/chart" uri="{C3380CC4-5D6E-409C-BE32-E72D297353CC}">
              <c16:uniqueId val="{00000002-E113-4774-8CE6-4607E3828FDB}"/>
            </c:ext>
          </c:extLst>
        </c:ser>
        <c:ser>
          <c:idx val="3"/>
          <c:order val="3"/>
          <c:tx>
            <c:strRef>
              <c:f>'F21'!$E$8</c:f>
              <c:strCache>
                <c:ptCount val="1"/>
                <c:pt idx="0">
                  <c:v>Cebolla</c:v>
                </c:pt>
              </c:strCache>
            </c:strRef>
          </c:tx>
          <c:spPr>
            <a:ln w="28575" cap="rnd">
              <a:solidFill>
                <a:srgbClr val="004A98"/>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'F21'!$E$9:$E$20</c:f>
              <c:numCache>
                <c:formatCode>_("$"* #,##0.00_);_("$"* \(#,##0.00\);_("$"* "-"??_);_(@_)</c:formatCode>
                <c:ptCount val="12"/>
                <c:pt idx="0">
                  <c:v>20</c:v>
                </c:pt>
                <c:pt idx="1">
                  <c:v>24</c:v>
                </c:pt>
                <c:pt idx="2">
                  <c:v>26</c:v>
                </c:pt>
                <c:pt idx="3">
                  <c:v>21</c:v>
                </c:pt>
                <c:pt idx="4">
                  <c:v>23</c:v>
                </c:pt>
                <c:pt idx="5">
                  <c:v>22</c:v>
                </c:pt>
                <c:pt idx="6">
                  <c:v>22</c:v>
                </c:pt>
                <c:pt idx="7">
                  <c:v>25</c:v>
                </c:pt>
                <c:pt idx="8">
                  <c:v>24</c:v>
                </c:pt>
                <c:pt idx="9">
                  <c:v>20</c:v>
                </c:pt>
                <c:pt idx="10">
                  <c:v>20</c:v>
                </c:pt>
                <c:pt idx="11">
                  <c:v>18</c:v>
                </c:pt>
              </c:numCache>
            </c:numRef>
          </c:val>
          <c:smooth val="0"/>
          <c:extLst>
            <c:ext xmlns:c16="http://schemas.microsoft.com/office/drawing/2014/chart" uri="{C3380CC4-5D6E-409C-BE32-E72D297353CC}">
              <c16:uniqueId val="{00000003-E113-4774-8CE6-4607E3828FDB}"/>
            </c:ext>
          </c:extLst>
        </c:ser>
        <c:ser>
          <c:idx val="4"/>
          <c:order val="4"/>
          <c:tx>
            <c:strRef>
              <c:f>'F21'!$F$8</c:f>
              <c:strCache>
                <c:ptCount val="1"/>
                <c:pt idx="0">
                  <c:v>Huevo</c:v>
                </c:pt>
              </c:strCache>
            </c:strRef>
          </c:tx>
          <c:spPr>
            <a:ln w="28575" cap="rnd">
              <a:solidFill>
                <a:srgbClr val="ED7D31">
                  <a:lumMod val="60000"/>
                  <a:lumOff val="40000"/>
                </a:srgbClr>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'F21'!$F$9:$F$20</c:f>
              <c:numCache>
                <c:formatCode>_("$"* #,##0.00_);_("$"* \(#,##0.00\);_("$"* "-"??_);_(@_)</c:formatCode>
                <c:ptCount val="12"/>
                <c:pt idx="0">
                  <c:v>25</c:v>
                </c:pt>
                <c:pt idx="1">
                  <c:v>25</c:v>
                </c:pt>
                <c:pt idx="2">
                  <c:v>25</c:v>
                </c:pt>
                <c:pt idx="3">
                  <c:v>25</c:v>
                </c:pt>
                <c:pt idx="4">
                  <c:v>25</c:v>
                </c:pt>
                <c:pt idx="5">
                  <c:v>24</c:v>
                </c:pt>
                <c:pt idx="6">
                  <c:v>24</c:v>
                </c:pt>
                <c:pt idx="7">
                  <c:v>24</c:v>
                </c:pt>
                <c:pt idx="8">
                  <c:v>24</c:v>
                </c:pt>
                <c:pt idx="9">
                  <c:v>24</c:v>
                </c:pt>
                <c:pt idx="10">
                  <c:v>24</c:v>
                </c:pt>
                <c:pt idx="11">
                  <c:v>24</c:v>
                </c:pt>
              </c:numCache>
            </c:numRef>
          </c:val>
          <c:smooth val="0"/>
          <c:extLst>
            <c:ext xmlns:c16="http://schemas.microsoft.com/office/drawing/2014/chart" uri="{C3380CC4-5D6E-409C-BE32-E72D297353CC}">
              <c16:uniqueId val="{00000004-E113-4774-8CE6-4607E3828FDB}"/>
            </c:ext>
          </c:extLst>
        </c:ser>
        <c:ser>
          <c:idx val="5"/>
          <c:order val="5"/>
          <c:tx>
            <c:strRef>
              <c:f>'F21'!$G$8</c:f>
              <c:strCache>
                <c:ptCount val="1"/>
                <c:pt idx="0">
                  <c:v>Jitomate </c:v>
                </c:pt>
              </c:strCache>
            </c:strRef>
          </c:tx>
          <c:spPr>
            <a:ln w="28575" cap="rnd">
              <a:solidFill>
                <a:srgbClr val="00953B"/>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'F21'!$G$9:$G$20</c:f>
              <c:numCache>
                <c:formatCode>_("$"* #,##0.00_);_("$"* \(#,##0.00\);_("$"* "-"??_);_(@_)</c:formatCode>
                <c:ptCount val="12"/>
                <c:pt idx="0">
                  <c:v>17</c:v>
                </c:pt>
                <c:pt idx="1">
                  <c:v>17</c:v>
                </c:pt>
                <c:pt idx="2">
                  <c:v>17</c:v>
                </c:pt>
                <c:pt idx="3">
                  <c:v>15</c:v>
                </c:pt>
                <c:pt idx="4">
                  <c:v>17</c:v>
                </c:pt>
                <c:pt idx="5">
                  <c:v>17</c:v>
                </c:pt>
                <c:pt idx="6">
                  <c:v>18</c:v>
                </c:pt>
                <c:pt idx="7">
                  <c:v>16</c:v>
                </c:pt>
                <c:pt idx="8">
                  <c:v>17</c:v>
                </c:pt>
                <c:pt idx="9">
                  <c:v>22</c:v>
                </c:pt>
                <c:pt idx="10">
                  <c:v>27</c:v>
                </c:pt>
                <c:pt idx="11">
                  <c:v>17</c:v>
                </c:pt>
              </c:numCache>
            </c:numRef>
          </c:val>
          <c:smooth val="0"/>
          <c:extLst>
            <c:ext xmlns:c16="http://schemas.microsoft.com/office/drawing/2014/chart" uri="{C3380CC4-5D6E-409C-BE32-E72D297353CC}">
              <c16:uniqueId val="{00000005-E113-4774-8CE6-4607E3828FDB}"/>
            </c:ext>
          </c:extLst>
        </c:ser>
        <c:ser>
          <c:idx val="6"/>
          <c:order val="6"/>
          <c:tx>
            <c:strRef>
              <c:f>'F21'!$H$8</c:f>
              <c:strCache>
                <c:ptCount val="1"/>
                <c:pt idx="0">
                  <c:v>Naranja</c:v>
                </c:pt>
              </c:strCache>
            </c:strRef>
          </c:tx>
          <c:spPr>
            <a:ln w="28575" cap="rnd">
              <a:solidFill>
                <a:srgbClr val="5B9BD5">
                  <a:lumMod val="75000"/>
                </a:srgbClr>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'F21'!$H$9:$H$20</c:f>
              <c:numCache>
                <c:formatCode>_("$"* #,##0.00_);_("$"* \(#,##0.00\);_("$"* "-"??_);_(@_)</c:formatCode>
                <c:ptCount val="12"/>
                <c:pt idx="0">
                  <c:v>11</c:v>
                </c:pt>
                <c:pt idx="1">
                  <c:v>10</c:v>
                </c:pt>
                <c:pt idx="2">
                  <c:v>11</c:v>
                </c:pt>
                <c:pt idx="3">
                  <c:v>11</c:v>
                </c:pt>
                <c:pt idx="4">
                  <c:v>11</c:v>
                </c:pt>
                <c:pt idx="5">
                  <c:v>11</c:v>
                </c:pt>
                <c:pt idx="6">
                  <c:v>11</c:v>
                </c:pt>
                <c:pt idx="7">
                  <c:v>11</c:v>
                </c:pt>
                <c:pt idx="8">
                  <c:v>10</c:v>
                </c:pt>
                <c:pt idx="9">
                  <c:v>11</c:v>
                </c:pt>
                <c:pt idx="10">
                  <c:v>11</c:v>
                </c:pt>
                <c:pt idx="11">
                  <c:v>13</c:v>
                </c:pt>
              </c:numCache>
            </c:numRef>
          </c:val>
          <c:smooth val="0"/>
          <c:extLst>
            <c:ext xmlns:c16="http://schemas.microsoft.com/office/drawing/2014/chart" uri="{C3380CC4-5D6E-409C-BE32-E72D297353CC}">
              <c16:uniqueId val="{00000006-E113-4774-8CE6-4607E3828FDB}"/>
            </c:ext>
          </c:extLst>
        </c:ser>
        <c:ser>
          <c:idx val="7"/>
          <c:order val="7"/>
          <c:tx>
            <c:strRef>
              <c:f>Hoja2!#REF!</c:f>
              <c:strCache>
                <c:ptCount val="1"/>
                <c:pt idx="0">
                  <c:v>#REF!</c:v>
                </c:pt>
              </c:strCache>
            </c:strRef>
          </c:tx>
          <c:spPr>
            <a:ln w="28575" cap="rnd">
              <a:solidFill>
                <a:schemeClr val="accent2">
                  <a:lumMod val="60000"/>
                </a:schemeClr>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Hoja2!#REF!</c:f>
              <c:numCache>
                <c:formatCode>General</c:formatCode>
                <c:ptCount val="1"/>
                <c:pt idx="0">
                  <c:v>1</c:v>
                </c:pt>
              </c:numCache>
            </c:numRef>
          </c:val>
          <c:smooth val="0"/>
          <c:extLst>
            <c:ext xmlns:c16="http://schemas.microsoft.com/office/drawing/2014/chart" uri="{C3380CC4-5D6E-409C-BE32-E72D297353CC}">
              <c16:uniqueId val="{00000007-E113-4774-8CE6-4607E3828FDB}"/>
            </c:ext>
          </c:extLst>
        </c:ser>
        <c:ser>
          <c:idx val="8"/>
          <c:order val="8"/>
          <c:tx>
            <c:strRef>
              <c:f>'F21'!$I$8</c:f>
              <c:strCache>
                <c:ptCount val="1"/>
                <c:pt idx="0">
                  <c:v>Papaya</c:v>
                </c:pt>
              </c:strCache>
            </c:strRef>
          </c:tx>
          <c:spPr>
            <a:ln w="28575" cap="rnd">
              <a:solidFill>
                <a:srgbClr val="7E57C5"/>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'F21'!$I$9:$I$20</c:f>
              <c:numCache>
                <c:formatCode>_("$"* #,##0.00_);_("$"* \(#,##0.00\);_("$"* "-"??_);_(@_)</c:formatCode>
                <c:ptCount val="12"/>
                <c:pt idx="0">
                  <c:v>17</c:v>
                </c:pt>
                <c:pt idx="1">
                  <c:v>14</c:v>
                </c:pt>
                <c:pt idx="2">
                  <c:v>17</c:v>
                </c:pt>
                <c:pt idx="3">
                  <c:v>15</c:v>
                </c:pt>
                <c:pt idx="4">
                  <c:v>14</c:v>
                </c:pt>
                <c:pt idx="5">
                  <c:v>14</c:v>
                </c:pt>
                <c:pt idx="6">
                  <c:v>15</c:v>
                </c:pt>
                <c:pt idx="7">
                  <c:v>11</c:v>
                </c:pt>
                <c:pt idx="8">
                  <c:v>13</c:v>
                </c:pt>
                <c:pt idx="9">
                  <c:v>13</c:v>
                </c:pt>
                <c:pt idx="10">
                  <c:v>13</c:v>
                </c:pt>
                <c:pt idx="11">
                  <c:v>14</c:v>
                </c:pt>
              </c:numCache>
            </c:numRef>
          </c:val>
          <c:smooth val="0"/>
          <c:extLst>
            <c:ext xmlns:c16="http://schemas.microsoft.com/office/drawing/2014/chart" uri="{C3380CC4-5D6E-409C-BE32-E72D297353CC}">
              <c16:uniqueId val="{00000008-E113-4774-8CE6-4607E3828FDB}"/>
            </c:ext>
          </c:extLst>
        </c:ser>
        <c:ser>
          <c:idx val="9"/>
          <c:order val="9"/>
          <c:tx>
            <c:strRef>
              <c:f>'F21'!$J$8</c:f>
              <c:strCache>
                <c:ptCount val="1"/>
                <c:pt idx="0">
                  <c:v>Papa</c:v>
                </c:pt>
              </c:strCache>
            </c:strRef>
          </c:tx>
          <c:spPr>
            <a:ln w="28575" cap="rnd">
              <a:solidFill>
                <a:srgbClr val="C6004C"/>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'F21'!$J$9:$J$20</c:f>
              <c:numCache>
                <c:formatCode>_("$"* #,##0.00_);_("$"* \(#,##0.00\);_("$"* "-"??_);_(@_)</c:formatCode>
                <c:ptCount val="12"/>
                <c:pt idx="0">
                  <c:v>17</c:v>
                </c:pt>
                <c:pt idx="1">
                  <c:v>15</c:v>
                </c:pt>
                <c:pt idx="2">
                  <c:v>17</c:v>
                </c:pt>
                <c:pt idx="3">
                  <c:v>16</c:v>
                </c:pt>
                <c:pt idx="4">
                  <c:v>17</c:v>
                </c:pt>
                <c:pt idx="5">
                  <c:v>17</c:v>
                </c:pt>
                <c:pt idx="6">
                  <c:v>17</c:v>
                </c:pt>
                <c:pt idx="7">
                  <c:v>17</c:v>
                </c:pt>
                <c:pt idx="8">
                  <c:v>13</c:v>
                </c:pt>
                <c:pt idx="9">
                  <c:v>13</c:v>
                </c:pt>
                <c:pt idx="10">
                  <c:v>17</c:v>
                </c:pt>
                <c:pt idx="11">
                  <c:v>13</c:v>
                </c:pt>
              </c:numCache>
            </c:numRef>
          </c:val>
          <c:smooth val="0"/>
          <c:extLst>
            <c:ext xmlns:c16="http://schemas.microsoft.com/office/drawing/2014/chart" uri="{C3380CC4-5D6E-409C-BE32-E72D297353CC}">
              <c16:uniqueId val="{00000009-E113-4774-8CE6-4607E3828FDB}"/>
            </c:ext>
          </c:extLst>
        </c:ser>
        <c:ser>
          <c:idx val="10"/>
          <c:order val="10"/>
          <c:tx>
            <c:strRef>
              <c:f>'F21'!$K$8</c:f>
              <c:strCache>
                <c:ptCount val="1"/>
                <c:pt idx="0">
                  <c:v>Tomate de hoja</c:v>
                </c:pt>
              </c:strCache>
            </c:strRef>
          </c:tx>
          <c:spPr>
            <a:ln w="28575" cap="rnd">
              <a:solidFill>
                <a:srgbClr val="ED7D31">
                  <a:lumMod val="75000"/>
                </a:srgbClr>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'F21'!$K$9:$K$20</c:f>
              <c:numCache>
                <c:formatCode>_("$"* #,##0.00_);_("$"* \(#,##0.00\);_("$"* "-"??_);_(@_)</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mooth val="0"/>
          <c:extLst>
            <c:ext xmlns:c16="http://schemas.microsoft.com/office/drawing/2014/chart" uri="{C3380CC4-5D6E-409C-BE32-E72D297353CC}">
              <c16:uniqueId val="{0000000A-E113-4774-8CE6-4607E3828FDB}"/>
            </c:ext>
          </c:extLst>
        </c:ser>
        <c:ser>
          <c:idx val="11"/>
          <c:order val="11"/>
          <c:tx>
            <c:strRef>
              <c:f>'F21'!$L$8</c:f>
              <c:strCache>
                <c:ptCount val="1"/>
                <c:pt idx="0">
                  <c:v>Plátano </c:v>
                </c:pt>
              </c:strCache>
            </c:strRef>
          </c:tx>
          <c:spPr>
            <a:ln w="28575" cap="rnd">
              <a:solidFill>
                <a:srgbClr val="7C878E"/>
              </a:solidFill>
              <a:round/>
            </a:ln>
            <a:effectLst/>
          </c:spPr>
          <c:marker>
            <c:symbol val="none"/>
          </c:marker>
          <c:cat>
            <c:strRef>
              <c:f>'F21'!$A$9:$A$20</c:f>
              <c:strCache>
                <c:ptCount val="12"/>
                <c:pt idx="0">
                  <c:v>Lunes 1 de Julio</c:v>
                </c:pt>
                <c:pt idx="1">
                  <c:v>Martes 2 de Julio</c:v>
                </c:pt>
                <c:pt idx="2">
                  <c:v>Jueves 4 de Julio</c:v>
                </c:pt>
                <c:pt idx="3">
                  <c:v>Viernes 5 de Julio</c:v>
                </c:pt>
                <c:pt idx="4">
                  <c:v>Martes 9 de Julio</c:v>
                </c:pt>
                <c:pt idx="5">
                  <c:v>Miercoles 10 de Julio</c:v>
                </c:pt>
                <c:pt idx="6">
                  <c:v>Jueves 11 de Julio</c:v>
                </c:pt>
                <c:pt idx="7">
                  <c:v>Viernes 12 de Julio</c:v>
                </c:pt>
                <c:pt idx="8">
                  <c:v>Lunes 15 de Julio</c:v>
                </c:pt>
                <c:pt idx="9">
                  <c:v>Miercoles 17 de Julio</c:v>
                </c:pt>
                <c:pt idx="10">
                  <c:v>Jueves 18 de Julio</c:v>
                </c:pt>
                <c:pt idx="11">
                  <c:v>Lunes 29 de Julio</c:v>
                </c:pt>
              </c:strCache>
            </c:strRef>
          </c:cat>
          <c:val>
            <c:numRef>
              <c:f>'F21'!$L$9:$L$20</c:f>
              <c:numCache>
                <c:formatCode>_("$"* #,##0.00_);_("$"* \(#,##0.00\);_("$"* "-"??_);_(@_)</c:formatCode>
                <c:ptCount val="12"/>
                <c:pt idx="0">
                  <c:v>22</c:v>
                </c:pt>
                <c:pt idx="1">
                  <c:v>23.5</c:v>
                </c:pt>
                <c:pt idx="2">
                  <c:v>23</c:v>
                </c:pt>
                <c:pt idx="3">
                  <c:v>15</c:v>
                </c:pt>
                <c:pt idx="4">
                  <c:v>11</c:v>
                </c:pt>
                <c:pt idx="5">
                  <c:v>11</c:v>
                </c:pt>
                <c:pt idx="6">
                  <c:v>12</c:v>
                </c:pt>
                <c:pt idx="7">
                  <c:v>12</c:v>
                </c:pt>
                <c:pt idx="8">
                  <c:v>12</c:v>
                </c:pt>
                <c:pt idx="9">
                  <c:v>14</c:v>
                </c:pt>
                <c:pt idx="10">
                  <c:v>14</c:v>
                </c:pt>
                <c:pt idx="11">
                  <c:v>14</c:v>
                </c:pt>
              </c:numCache>
            </c:numRef>
          </c:val>
          <c:smooth val="0"/>
          <c:extLst>
            <c:ext xmlns:c16="http://schemas.microsoft.com/office/drawing/2014/chart" uri="{C3380CC4-5D6E-409C-BE32-E72D297353CC}">
              <c16:uniqueId val="{0000000B-E113-4774-8CE6-4607E3828FDB}"/>
            </c:ext>
          </c:extLst>
        </c:ser>
        <c:dLbls>
          <c:showLegendKey val="0"/>
          <c:showVal val="0"/>
          <c:showCatName val="0"/>
          <c:showSerName val="0"/>
          <c:showPercent val="0"/>
          <c:showBubbleSize val="0"/>
        </c:dLbls>
        <c:smooth val="0"/>
        <c:axId val="250460160"/>
        <c:axId val="218708736"/>
      </c:lineChart>
      <c:catAx>
        <c:axId val="25046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18708736"/>
        <c:crosses val="autoZero"/>
        <c:auto val="1"/>
        <c:lblAlgn val="ctr"/>
        <c:lblOffset val="100"/>
        <c:noMultiLvlLbl val="0"/>
      </c:catAx>
      <c:valAx>
        <c:axId val="218708736"/>
        <c:scaling>
          <c:orientation val="minMax"/>
        </c:scaling>
        <c:delete val="0"/>
        <c:axPos val="l"/>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0460160"/>
        <c:crosses val="autoZero"/>
        <c:crossBetween val="between"/>
        <c:majorUnit val="10"/>
      </c:valAx>
      <c:spPr>
        <a:noFill/>
        <a:ln>
          <a:noFill/>
        </a:ln>
        <a:effectLst/>
      </c:spPr>
    </c:plotArea>
    <c:legend>
      <c:legendPos val="b"/>
      <c:legendEntry>
        <c:idx val="7"/>
        <c:delete val="1"/>
      </c:legendEntry>
      <c:layout>
        <c:manualLayout>
          <c:xMode val="edge"/>
          <c:yMode val="edge"/>
          <c:x val="9.3386629423615627E-2"/>
          <c:y val="0.84366367589392888"/>
          <c:w val="0.83820350363181351"/>
          <c:h val="0.13379193136106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'F22'!$F$6</c:f>
              <c:strCache>
                <c:ptCount val="1"/>
                <c:pt idx="0">
                  <c:v>Nacional</c:v>
                </c:pt>
              </c:strCache>
            </c:strRef>
          </c:tx>
          <c:spPr>
            <a:solidFill>
              <a:srgbClr val="FAD496"/>
            </a:solidFill>
            <a:ln w="0" cmpd="sng">
              <a:noFill/>
              <a:prstDash val="solid"/>
            </a:ln>
          </c:spPr>
          <c:invertIfNegative val="0"/>
          <c:dPt>
            <c:idx val="74"/>
            <c:invertIfNegative val="0"/>
            <c:bubble3D val="0"/>
            <c:extLst>
              <c:ext xmlns:c16="http://schemas.microsoft.com/office/drawing/2014/chart" uri="{C3380CC4-5D6E-409C-BE32-E72D297353CC}">
                <c16:uniqueId val="{00000000-49C8-46D9-96A4-FE66D409B485}"/>
              </c:ext>
            </c:extLst>
          </c:dPt>
          <c:dPt>
            <c:idx val="77"/>
            <c:invertIfNegative val="0"/>
            <c:bubble3D val="0"/>
            <c:spPr>
              <a:solidFill>
                <a:srgbClr val="BF9000"/>
              </a:solidFill>
              <a:ln w="0" cmpd="sng">
                <a:noFill/>
                <a:prstDash val="solid"/>
              </a:ln>
            </c:spPr>
            <c:extLst>
              <c:ext xmlns:c16="http://schemas.microsoft.com/office/drawing/2014/chart" uri="{C3380CC4-5D6E-409C-BE32-E72D297353CC}">
                <c16:uniqueId val="{00000002-49C8-46D9-96A4-FE66D409B485}"/>
              </c:ext>
            </c:extLst>
          </c:dPt>
          <c:dLbls>
            <c:dLbl>
              <c:idx val="74"/>
              <c:layout>
                <c:manualLayout>
                  <c:x val="-1.5099686621103866E-7"/>
                  <c:y val="-0.28415954659831733"/>
                </c:manualLayout>
              </c:layout>
              <c:showLegendKey val="0"/>
              <c:showVal val="1"/>
              <c:showCatName val="0"/>
              <c:showSerName val="1"/>
              <c:showPercent val="0"/>
              <c:showBubbleSize val="0"/>
              <c:extLst>
                <c:ext xmlns:c15="http://schemas.microsoft.com/office/drawing/2012/chart" uri="{CE6537A1-D6FC-4f65-9D91-7224C49458BB}">
                  <c15:layout>
                    <c:manualLayout>
                      <c:w val="0.1880696565103275"/>
                      <c:h val="0.10517024790192445"/>
                    </c:manualLayout>
                  </c15:layout>
                </c:ext>
                <c:ext xmlns:c16="http://schemas.microsoft.com/office/drawing/2014/chart" uri="{C3380CC4-5D6E-409C-BE32-E72D297353CC}">
                  <c16:uniqueId val="{00000000-49C8-46D9-96A4-FE66D409B485}"/>
                </c:ext>
              </c:extLst>
            </c:dLbl>
            <c:spPr>
              <a:noFill/>
              <a:ln>
                <a:noFill/>
              </a:ln>
              <a:effectLst/>
            </c:spPr>
            <c:txPr>
              <a:bodyPr wrap="square" lIns="38100" tIns="19050" rIns="38100" bIns="19050" anchor="ctr" anchorCtr="0">
                <a:spAutoFit/>
              </a:bodyPr>
              <a:lstStyle/>
              <a:p>
                <a:pPr algn="r">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'F22'!$A$7:$B$84</c:f>
              <c:multiLvlStrCache>
                <c:ptCount val="7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lvl>
                <c:lvl>
                  <c:pt idx="0">
                    <c:v>2013</c:v>
                  </c:pt>
                  <c:pt idx="12">
                    <c:v>2014</c:v>
                  </c:pt>
                  <c:pt idx="24">
                    <c:v>2015</c:v>
                  </c:pt>
                  <c:pt idx="36">
                    <c:v>2016</c:v>
                  </c:pt>
                  <c:pt idx="48">
                    <c:v>2017</c:v>
                  </c:pt>
                  <c:pt idx="60">
                    <c:v>2018</c:v>
                  </c:pt>
                  <c:pt idx="72">
                    <c:v>2019</c:v>
                  </c:pt>
                </c:lvl>
              </c:multiLvlStrCache>
            </c:multiLvlStrRef>
          </c:cat>
          <c:val>
            <c:numRef>
              <c:f>'F22'!$F$7:$F$84</c:f>
              <c:numCache>
                <c:formatCode>General</c:formatCode>
                <c:ptCount val="78"/>
                <c:pt idx="0">
                  <c:v>3.25</c:v>
                </c:pt>
                <c:pt idx="1">
                  <c:v>3.55</c:v>
                </c:pt>
                <c:pt idx="2">
                  <c:v>4.25</c:v>
                </c:pt>
                <c:pt idx="3">
                  <c:v>4.6500000000000004</c:v>
                </c:pt>
                <c:pt idx="4">
                  <c:v>4.63</c:v>
                </c:pt>
                <c:pt idx="5">
                  <c:v>4.09</c:v>
                </c:pt>
                <c:pt idx="6">
                  <c:v>3.47</c:v>
                </c:pt>
                <c:pt idx="7">
                  <c:v>3.46</c:v>
                </c:pt>
                <c:pt idx="8">
                  <c:v>3.39</c:v>
                </c:pt>
                <c:pt idx="9">
                  <c:v>3.36</c:v>
                </c:pt>
                <c:pt idx="10">
                  <c:v>3.62</c:v>
                </c:pt>
                <c:pt idx="11">
                  <c:v>3.97</c:v>
                </c:pt>
                <c:pt idx="12">
                  <c:v>4.4800000000000004</c:v>
                </c:pt>
                <c:pt idx="13">
                  <c:v>4.2300000000000004</c:v>
                </c:pt>
                <c:pt idx="14">
                  <c:v>3.76</c:v>
                </c:pt>
                <c:pt idx="15">
                  <c:v>3.5</c:v>
                </c:pt>
                <c:pt idx="16">
                  <c:v>3.51</c:v>
                </c:pt>
                <c:pt idx="17">
                  <c:v>3.75</c:v>
                </c:pt>
                <c:pt idx="18">
                  <c:v>4.07</c:v>
                </c:pt>
                <c:pt idx="19">
                  <c:v>4.1500000000000004</c:v>
                </c:pt>
                <c:pt idx="20">
                  <c:v>4.22</c:v>
                </c:pt>
                <c:pt idx="21">
                  <c:v>4.3</c:v>
                </c:pt>
                <c:pt idx="22">
                  <c:v>4.17</c:v>
                </c:pt>
                <c:pt idx="23">
                  <c:v>4.08</c:v>
                </c:pt>
                <c:pt idx="24">
                  <c:v>3.07</c:v>
                </c:pt>
                <c:pt idx="25">
                  <c:v>3</c:v>
                </c:pt>
                <c:pt idx="26">
                  <c:v>3.14</c:v>
                </c:pt>
                <c:pt idx="27">
                  <c:v>3.06</c:v>
                </c:pt>
                <c:pt idx="28">
                  <c:v>2.88</c:v>
                </c:pt>
                <c:pt idx="29">
                  <c:v>2.87</c:v>
                </c:pt>
                <c:pt idx="30">
                  <c:v>2.74</c:v>
                </c:pt>
                <c:pt idx="31">
                  <c:v>2.59</c:v>
                </c:pt>
                <c:pt idx="32">
                  <c:v>2.52</c:v>
                </c:pt>
                <c:pt idx="33">
                  <c:v>2.48</c:v>
                </c:pt>
                <c:pt idx="34">
                  <c:v>2.21</c:v>
                </c:pt>
                <c:pt idx="35">
                  <c:v>2.13</c:v>
                </c:pt>
                <c:pt idx="36">
                  <c:v>2.61</c:v>
                </c:pt>
                <c:pt idx="37">
                  <c:v>2.87</c:v>
                </c:pt>
                <c:pt idx="38">
                  <c:v>2.6</c:v>
                </c:pt>
                <c:pt idx="39">
                  <c:v>2.54</c:v>
                </c:pt>
                <c:pt idx="40">
                  <c:v>2.6</c:v>
                </c:pt>
                <c:pt idx="41">
                  <c:v>2.54</c:v>
                </c:pt>
                <c:pt idx="42">
                  <c:v>2.65</c:v>
                </c:pt>
                <c:pt idx="43">
                  <c:v>2.73</c:v>
                </c:pt>
                <c:pt idx="44">
                  <c:v>2.97</c:v>
                </c:pt>
                <c:pt idx="45">
                  <c:v>3.06</c:v>
                </c:pt>
                <c:pt idx="46">
                  <c:v>3.31</c:v>
                </c:pt>
                <c:pt idx="47">
                  <c:v>3.36</c:v>
                </c:pt>
                <c:pt idx="48">
                  <c:v>4.72</c:v>
                </c:pt>
                <c:pt idx="49">
                  <c:v>4.8600000000000003</c:v>
                </c:pt>
                <c:pt idx="50">
                  <c:v>5.35</c:v>
                </c:pt>
                <c:pt idx="51">
                  <c:v>5.82</c:v>
                </c:pt>
                <c:pt idx="52">
                  <c:v>6.16</c:v>
                </c:pt>
                <c:pt idx="53">
                  <c:v>6.31</c:v>
                </c:pt>
                <c:pt idx="54">
                  <c:v>6.44</c:v>
                </c:pt>
                <c:pt idx="55">
                  <c:v>6.66</c:v>
                </c:pt>
                <c:pt idx="56">
                  <c:v>6.35</c:v>
                </c:pt>
                <c:pt idx="57">
                  <c:v>6.37</c:v>
                </c:pt>
                <c:pt idx="58">
                  <c:v>6.63</c:v>
                </c:pt>
                <c:pt idx="59">
                  <c:v>6.77</c:v>
                </c:pt>
                <c:pt idx="60">
                  <c:v>5.55</c:v>
                </c:pt>
                <c:pt idx="61">
                  <c:v>5.34</c:v>
                </c:pt>
                <c:pt idx="62">
                  <c:v>5.04</c:v>
                </c:pt>
                <c:pt idx="63">
                  <c:v>4.55</c:v>
                </c:pt>
                <c:pt idx="64">
                  <c:v>4.51</c:v>
                </c:pt>
                <c:pt idx="65">
                  <c:v>4.6500000000000004</c:v>
                </c:pt>
                <c:pt idx="66">
                  <c:v>4.8099999999999996</c:v>
                </c:pt>
                <c:pt idx="67">
                  <c:v>4.9000000000000004</c:v>
                </c:pt>
                <c:pt idx="68">
                  <c:v>5.0199999999999996</c:v>
                </c:pt>
                <c:pt idx="69">
                  <c:v>4.9000000000000004</c:v>
                </c:pt>
                <c:pt idx="70">
                  <c:v>4.72</c:v>
                </c:pt>
                <c:pt idx="71">
                  <c:v>4.83</c:v>
                </c:pt>
                <c:pt idx="72">
                  <c:v>4.37</c:v>
                </c:pt>
                <c:pt idx="73">
                  <c:v>3.94</c:v>
                </c:pt>
                <c:pt idx="74">
                  <c:v>4</c:v>
                </c:pt>
                <c:pt idx="75">
                  <c:v>4.41</c:v>
                </c:pt>
                <c:pt idx="76">
                  <c:v>4.28</c:v>
                </c:pt>
                <c:pt idx="77">
                  <c:v>3.95</c:v>
                </c:pt>
              </c:numCache>
            </c:numRef>
          </c:val>
          <c:extLst>
            <c:ext xmlns:c16="http://schemas.microsoft.com/office/drawing/2014/chart" uri="{C3380CC4-5D6E-409C-BE32-E72D297353CC}">
              <c16:uniqueId val="{00000003-49C8-46D9-96A4-FE66D409B485}"/>
            </c:ext>
          </c:extLst>
        </c:ser>
        <c:dLbls>
          <c:showLegendKey val="0"/>
          <c:showVal val="0"/>
          <c:showCatName val="0"/>
          <c:showSerName val="0"/>
          <c:showPercent val="0"/>
          <c:showBubbleSize val="0"/>
        </c:dLbls>
        <c:gapWidth val="75"/>
        <c:axId val="250808832"/>
        <c:axId val="174605440"/>
      </c:barChart>
      <c:lineChart>
        <c:grouping val="standard"/>
        <c:varyColors val="0"/>
        <c:ser>
          <c:idx val="1"/>
          <c:order val="1"/>
          <c:tx>
            <c:strRef>
              <c:f>'F22'!$H$6</c:f>
              <c:strCache>
                <c:ptCount val="1"/>
                <c:pt idx="0">
                  <c:v>Tepatitlán</c:v>
                </c:pt>
              </c:strCache>
            </c:strRef>
          </c:tx>
          <c:spPr>
            <a:ln w="34925" cmpd="sng">
              <a:solidFill>
                <a:srgbClr val="303233"/>
              </a:solidFill>
              <a:prstDash val="sysDash"/>
            </a:ln>
          </c:spPr>
          <c:marker>
            <c:symbol val="none"/>
          </c:marker>
          <c:dPt>
            <c:idx val="74"/>
            <c:bubble3D val="0"/>
            <c:spPr>
              <a:ln w="34925" cmpd="sng">
                <a:solidFill>
                  <a:srgbClr val="EEECE1">
                    <a:lumMod val="25000"/>
                  </a:srgbClr>
                </a:solidFill>
                <a:prstDash val="sysDash"/>
              </a:ln>
            </c:spPr>
            <c:extLst>
              <c:ext xmlns:c16="http://schemas.microsoft.com/office/drawing/2014/chart" uri="{C3380CC4-5D6E-409C-BE32-E72D297353CC}">
                <c16:uniqueId val="{00000005-49C8-46D9-96A4-FE66D409B485}"/>
              </c:ext>
            </c:extLst>
          </c:dPt>
          <c:dLbls>
            <c:dLbl>
              <c:idx val="74"/>
              <c:layout>
                <c:manualLayout>
                  <c:x val="-3.4782373567118132E-3"/>
                  <c:y val="-0.43622970088953889"/>
                </c:manualLayout>
              </c:layout>
              <c:showLegendKey val="0"/>
              <c:showVal val="1"/>
              <c:showCatName val="0"/>
              <c:showSerName val="1"/>
              <c:showPercent val="0"/>
              <c:showBubbleSize val="0"/>
              <c:extLst>
                <c:ext xmlns:c15="http://schemas.microsoft.com/office/drawing/2012/chart" uri="{CE6537A1-D6FC-4f65-9D91-7224C49458BB}">
                  <c15:layout>
                    <c:manualLayout>
                      <c:w val="0.17376700107373613"/>
                      <c:h val="0.10608609897777235"/>
                    </c:manualLayout>
                  </c15:layout>
                </c:ext>
                <c:ext xmlns:c16="http://schemas.microsoft.com/office/drawing/2014/chart" uri="{C3380CC4-5D6E-409C-BE32-E72D297353CC}">
                  <c16:uniqueId val="{00000005-49C8-46D9-96A4-FE66D409B485}"/>
                </c:ext>
              </c:extLst>
            </c:dLbl>
            <c:spPr>
              <a:noFill/>
              <a:ln>
                <a:noFill/>
              </a:ln>
              <a:effectLst/>
            </c:spPr>
            <c:txPr>
              <a:bodyPr wrap="square" lIns="38100" tIns="19050" rIns="38100" bIns="19050" anchor="ctr" anchorCtr="0">
                <a:spAutoFit/>
              </a:bodyPr>
              <a:lstStyle/>
              <a:p>
                <a:pPr algn="r">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'F22'!$H$7:$H$84</c:f>
              <c:numCache>
                <c:formatCode>General</c:formatCode>
                <c:ptCount val="78"/>
                <c:pt idx="0">
                  <c:v>5.93</c:v>
                </c:pt>
                <c:pt idx="1">
                  <c:v>6.17</c:v>
                </c:pt>
                <c:pt idx="2">
                  <c:v>6.33</c:v>
                </c:pt>
                <c:pt idx="3">
                  <c:v>6.35</c:v>
                </c:pt>
                <c:pt idx="4">
                  <c:v>6.03</c:v>
                </c:pt>
                <c:pt idx="5">
                  <c:v>5.14</c:v>
                </c:pt>
                <c:pt idx="6">
                  <c:v>4.33</c:v>
                </c:pt>
                <c:pt idx="7">
                  <c:v>4.82</c:v>
                </c:pt>
                <c:pt idx="8">
                  <c:v>4.74</c:v>
                </c:pt>
                <c:pt idx="9">
                  <c:v>5.66</c:v>
                </c:pt>
                <c:pt idx="10">
                  <c:v>5.67</c:v>
                </c:pt>
                <c:pt idx="11">
                  <c:v>4.92</c:v>
                </c:pt>
                <c:pt idx="12">
                  <c:v>4.67</c:v>
                </c:pt>
                <c:pt idx="13">
                  <c:v>5.05</c:v>
                </c:pt>
                <c:pt idx="14">
                  <c:v>4.99</c:v>
                </c:pt>
                <c:pt idx="15">
                  <c:v>4.96</c:v>
                </c:pt>
                <c:pt idx="16">
                  <c:v>4.63</c:v>
                </c:pt>
                <c:pt idx="17">
                  <c:v>5.1100000000000003</c:v>
                </c:pt>
                <c:pt idx="18">
                  <c:v>5.47</c:v>
                </c:pt>
                <c:pt idx="19">
                  <c:v>4.18</c:v>
                </c:pt>
                <c:pt idx="20">
                  <c:v>3.56</c:v>
                </c:pt>
                <c:pt idx="21">
                  <c:v>3.07</c:v>
                </c:pt>
                <c:pt idx="22">
                  <c:v>3.28</c:v>
                </c:pt>
                <c:pt idx="23">
                  <c:v>3.89</c:v>
                </c:pt>
                <c:pt idx="24">
                  <c:v>3.15</c:v>
                </c:pt>
                <c:pt idx="25">
                  <c:v>2.44</c:v>
                </c:pt>
                <c:pt idx="26">
                  <c:v>2.72</c:v>
                </c:pt>
                <c:pt idx="27">
                  <c:v>3.03</c:v>
                </c:pt>
                <c:pt idx="28">
                  <c:v>3.26</c:v>
                </c:pt>
                <c:pt idx="29">
                  <c:v>3.4</c:v>
                </c:pt>
                <c:pt idx="30">
                  <c:v>3.85</c:v>
                </c:pt>
                <c:pt idx="31">
                  <c:v>4.16</c:v>
                </c:pt>
                <c:pt idx="32">
                  <c:v>4.71</c:v>
                </c:pt>
                <c:pt idx="33">
                  <c:v>4.79</c:v>
                </c:pt>
                <c:pt idx="34">
                  <c:v>4.6500000000000004</c:v>
                </c:pt>
                <c:pt idx="35">
                  <c:v>4.16</c:v>
                </c:pt>
                <c:pt idx="36">
                  <c:v>3.81</c:v>
                </c:pt>
                <c:pt idx="37">
                  <c:v>4.57</c:v>
                </c:pt>
                <c:pt idx="38">
                  <c:v>4.46</c:v>
                </c:pt>
                <c:pt idx="39">
                  <c:v>4.2300000000000004</c:v>
                </c:pt>
                <c:pt idx="40">
                  <c:v>3.72</c:v>
                </c:pt>
                <c:pt idx="41">
                  <c:v>3.44</c:v>
                </c:pt>
                <c:pt idx="42">
                  <c:v>3.97</c:v>
                </c:pt>
                <c:pt idx="43">
                  <c:v>4.88</c:v>
                </c:pt>
                <c:pt idx="44">
                  <c:v>4.67</c:v>
                </c:pt>
                <c:pt idx="45">
                  <c:v>4.62</c:v>
                </c:pt>
                <c:pt idx="46">
                  <c:v>4.43</c:v>
                </c:pt>
                <c:pt idx="47">
                  <c:v>5.17</c:v>
                </c:pt>
                <c:pt idx="48">
                  <c:v>7.47</c:v>
                </c:pt>
                <c:pt idx="49">
                  <c:v>7.52</c:v>
                </c:pt>
                <c:pt idx="50">
                  <c:v>7.99</c:v>
                </c:pt>
                <c:pt idx="51">
                  <c:v>8.18</c:v>
                </c:pt>
                <c:pt idx="52">
                  <c:v>8.69</c:v>
                </c:pt>
                <c:pt idx="53">
                  <c:v>8.6199999999999992</c:v>
                </c:pt>
                <c:pt idx="54">
                  <c:v>7.51</c:v>
                </c:pt>
                <c:pt idx="55">
                  <c:v>6.93</c:v>
                </c:pt>
                <c:pt idx="56">
                  <c:v>6.84</c:v>
                </c:pt>
                <c:pt idx="57">
                  <c:v>6.3</c:v>
                </c:pt>
                <c:pt idx="58">
                  <c:v>6.89</c:v>
                </c:pt>
                <c:pt idx="59">
                  <c:v>7.05</c:v>
                </c:pt>
                <c:pt idx="60">
                  <c:v>6.2</c:v>
                </c:pt>
                <c:pt idx="61">
                  <c:v>6.74</c:v>
                </c:pt>
                <c:pt idx="62">
                  <c:v>6.03</c:v>
                </c:pt>
                <c:pt idx="63">
                  <c:v>5.61</c:v>
                </c:pt>
                <c:pt idx="64">
                  <c:v>5.16</c:v>
                </c:pt>
                <c:pt idx="65">
                  <c:v>5.0199999999999996</c:v>
                </c:pt>
                <c:pt idx="66">
                  <c:v>5.39</c:v>
                </c:pt>
                <c:pt idx="67">
                  <c:v>5.85</c:v>
                </c:pt>
                <c:pt idx="68">
                  <c:v>5.88</c:v>
                </c:pt>
                <c:pt idx="69">
                  <c:v>6.1</c:v>
                </c:pt>
                <c:pt idx="70">
                  <c:v>6.08</c:v>
                </c:pt>
                <c:pt idx="71">
                  <c:v>6.31</c:v>
                </c:pt>
                <c:pt idx="72">
                  <c:v>5.12</c:v>
                </c:pt>
                <c:pt idx="73">
                  <c:v>3.74</c:v>
                </c:pt>
                <c:pt idx="74">
                  <c:v>4.04</c:v>
                </c:pt>
                <c:pt idx="75">
                  <c:v>4.49</c:v>
                </c:pt>
                <c:pt idx="76">
                  <c:v>4.59</c:v>
                </c:pt>
                <c:pt idx="77">
                  <c:v>4.68</c:v>
                </c:pt>
              </c:numCache>
            </c:numRef>
          </c:val>
          <c:smooth val="0"/>
          <c:extLst>
            <c:ext xmlns:c16="http://schemas.microsoft.com/office/drawing/2014/chart" uri="{C3380CC4-5D6E-409C-BE32-E72D297353CC}">
              <c16:uniqueId val="{00000006-49C8-46D9-96A4-FE66D409B485}"/>
            </c:ext>
          </c:extLst>
        </c:ser>
        <c:ser>
          <c:idx val="2"/>
          <c:order val="2"/>
          <c:tx>
            <c:strRef>
              <c:f>'F22'!$J$6</c:f>
              <c:strCache>
                <c:ptCount val="1"/>
                <c:pt idx="0">
                  <c:v>Guadalajara</c:v>
                </c:pt>
              </c:strCache>
            </c:strRef>
          </c:tx>
          <c:spPr>
            <a:ln w="34925">
              <a:solidFill>
                <a:sysClr val="window" lastClr="FFFFFF">
                  <a:lumMod val="50000"/>
                </a:sysClr>
              </a:solidFill>
              <a:prstDash val="sysDot"/>
            </a:ln>
          </c:spPr>
          <c:marker>
            <c:symbol val="none"/>
          </c:marker>
          <c:dPt>
            <c:idx val="74"/>
            <c:bubble3D val="0"/>
            <c:extLst>
              <c:ext xmlns:c16="http://schemas.microsoft.com/office/drawing/2014/chart" uri="{C3380CC4-5D6E-409C-BE32-E72D297353CC}">
                <c16:uniqueId val="{00000007-49C8-46D9-96A4-FE66D409B485}"/>
              </c:ext>
            </c:extLst>
          </c:dPt>
          <c:dLbls>
            <c:dLbl>
              <c:idx val="74"/>
              <c:layout>
                <c:manualLayout>
                  <c:x val="0"/>
                  <c:y val="-0.48097552536853483"/>
                </c:manualLayout>
              </c:layout>
              <c:spPr>
                <a:noFill/>
                <a:ln>
                  <a:noFill/>
                </a:ln>
                <a:effectLst/>
              </c:spPr>
              <c:txPr>
                <a:bodyPr wrap="square" lIns="38100" tIns="19050" rIns="38100" bIns="19050" anchor="ctr" anchorCtr="0">
                  <a:noAutofit/>
                </a:bodyPr>
                <a:lstStyle/>
                <a:p>
                  <a:pPr algn="ctr">
                    <a:defRPr/>
                  </a:pPr>
                  <a:endParaRPr lang="es-MX"/>
                </a:p>
              </c:txPr>
              <c:showLegendKey val="0"/>
              <c:showVal val="1"/>
              <c:showCatName val="0"/>
              <c:showSerName val="1"/>
              <c:showPercent val="0"/>
              <c:showBubbleSize val="0"/>
              <c:extLst>
                <c:ext xmlns:c15="http://schemas.microsoft.com/office/drawing/2012/chart" uri="{CE6537A1-D6FC-4f65-9D91-7224C49458BB}">
                  <c15:layout>
                    <c:manualLayout>
                      <c:w val="0.14849409315359069"/>
                      <c:h val="8.683383688033236E-2"/>
                    </c:manualLayout>
                  </c15:layout>
                </c:ext>
                <c:ext xmlns:c16="http://schemas.microsoft.com/office/drawing/2014/chart" uri="{C3380CC4-5D6E-409C-BE32-E72D297353CC}">
                  <c16:uniqueId val="{00000007-49C8-46D9-96A4-FE66D409B485}"/>
                </c:ext>
              </c:extLst>
            </c:dLbl>
            <c:spPr>
              <a:noFill/>
              <a:ln>
                <a:noFill/>
              </a:ln>
              <a:effectLst/>
            </c:spPr>
            <c:txPr>
              <a:bodyPr wrap="square" lIns="38100" tIns="19050" rIns="38100" bIns="19050" anchor="ctr" anchorCtr="0">
                <a:spAutoFit/>
              </a:bodyPr>
              <a:lstStyle/>
              <a:p>
                <a:pPr algn="ctr">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'F22'!$J$7:$J$84</c:f>
              <c:numCache>
                <c:formatCode>General</c:formatCode>
                <c:ptCount val="78"/>
                <c:pt idx="0">
                  <c:v>3.35</c:v>
                </c:pt>
                <c:pt idx="1">
                  <c:v>3.69</c:v>
                </c:pt>
                <c:pt idx="2">
                  <c:v>4.3499999999999996</c:v>
                </c:pt>
                <c:pt idx="3">
                  <c:v>4.54</c:v>
                </c:pt>
                <c:pt idx="4">
                  <c:v>4.66</c:v>
                </c:pt>
                <c:pt idx="5">
                  <c:v>3.92</c:v>
                </c:pt>
                <c:pt idx="6">
                  <c:v>2.98</c:v>
                </c:pt>
                <c:pt idx="7">
                  <c:v>2.92</c:v>
                </c:pt>
                <c:pt idx="8">
                  <c:v>3</c:v>
                </c:pt>
                <c:pt idx="9">
                  <c:v>2.76</c:v>
                </c:pt>
                <c:pt idx="10">
                  <c:v>3.09</c:v>
                </c:pt>
                <c:pt idx="11">
                  <c:v>3.71</c:v>
                </c:pt>
                <c:pt idx="12">
                  <c:v>4.1399999999999997</c:v>
                </c:pt>
                <c:pt idx="13">
                  <c:v>4.05</c:v>
                </c:pt>
                <c:pt idx="14">
                  <c:v>3.09</c:v>
                </c:pt>
                <c:pt idx="15">
                  <c:v>2.84</c:v>
                </c:pt>
                <c:pt idx="16">
                  <c:v>3.04</c:v>
                </c:pt>
                <c:pt idx="17">
                  <c:v>3.59</c:v>
                </c:pt>
                <c:pt idx="18">
                  <c:v>4.07</c:v>
                </c:pt>
                <c:pt idx="19">
                  <c:v>4.12</c:v>
                </c:pt>
                <c:pt idx="20">
                  <c:v>4.26</c:v>
                </c:pt>
                <c:pt idx="21">
                  <c:v>4.3</c:v>
                </c:pt>
                <c:pt idx="22">
                  <c:v>4.1399999999999997</c:v>
                </c:pt>
                <c:pt idx="23">
                  <c:v>3.96</c:v>
                </c:pt>
                <c:pt idx="24">
                  <c:v>3.05</c:v>
                </c:pt>
                <c:pt idx="25">
                  <c:v>3.09</c:v>
                </c:pt>
                <c:pt idx="26">
                  <c:v>3.35</c:v>
                </c:pt>
                <c:pt idx="27">
                  <c:v>3.33</c:v>
                </c:pt>
                <c:pt idx="28">
                  <c:v>2.89</c:v>
                </c:pt>
                <c:pt idx="29">
                  <c:v>2.86</c:v>
                </c:pt>
                <c:pt idx="30">
                  <c:v>2.87</c:v>
                </c:pt>
                <c:pt idx="31">
                  <c:v>2.69</c:v>
                </c:pt>
                <c:pt idx="32">
                  <c:v>2.7</c:v>
                </c:pt>
                <c:pt idx="33">
                  <c:v>3</c:v>
                </c:pt>
                <c:pt idx="34">
                  <c:v>2.66</c:v>
                </c:pt>
                <c:pt idx="35">
                  <c:v>2.56</c:v>
                </c:pt>
                <c:pt idx="36">
                  <c:v>3.22</c:v>
                </c:pt>
                <c:pt idx="37">
                  <c:v>3.01</c:v>
                </c:pt>
                <c:pt idx="38">
                  <c:v>3.26</c:v>
                </c:pt>
                <c:pt idx="39">
                  <c:v>3.46</c:v>
                </c:pt>
                <c:pt idx="40">
                  <c:v>3.61</c:v>
                </c:pt>
                <c:pt idx="41">
                  <c:v>3.31</c:v>
                </c:pt>
                <c:pt idx="42">
                  <c:v>3.22</c:v>
                </c:pt>
                <c:pt idx="43">
                  <c:v>3.31</c:v>
                </c:pt>
                <c:pt idx="44">
                  <c:v>3.19</c:v>
                </c:pt>
                <c:pt idx="45">
                  <c:v>2.99</c:v>
                </c:pt>
                <c:pt idx="46">
                  <c:v>3.33</c:v>
                </c:pt>
                <c:pt idx="47">
                  <c:v>3.32</c:v>
                </c:pt>
                <c:pt idx="48">
                  <c:v>4.38</c:v>
                </c:pt>
                <c:pt idx="49">
                  <c:v>4.72</c:v>
                </c:pt>
                <c:pt idx="50">
                  <c:v>5.04</c:v>
                </c:pt>
                <c:pt idx="51">
                  <c:v>5.13</c:v>
                </c:pt>
                <c:pt idx="52">
                  <c:v>5.1100000000000003</c:v>
                </c:pt>
                <c:pt idx="53">
                  <c:v>5.53</c:v>
                </c:pt>
                <c:pt idx="54">
                  <c:v>5.77</c:v>
                </c:pt>
                <c:pt idx="55">
                  <c:v>5.98</c:v>
                </c:pt>
                <c:pt idx="56">
                  <c:v>5.73</c:v>
                </c:pt>
                <c:pt idx="57">
                  <c:v>5.72</c:v>
                </c:pt>
                <c:pt idx="58">
                  <c:v>5.98</c:v>
                </c:pt>
                <c:pt idx="59">
                  <c:v>6.15</c:v>
                </c:pt>
                <c:pt idx="60">
                  <c:v>4.78</c:v>
                </c:pt>
                <c:pt idx="61">
                  <c:v>4.5199999999999996</c:v>
                </c:pt>
                <c:pt idx="62">
                  <c:v>4.2300000000000004</c:v>
                </c:pt>
                <c:pt idx="63">
                  <c:v>3.83</c:v>
                </c:pt>
                <c:pt idx="64">
                  <c:v>4.2300000000000004</c:v>
                </c:pt>
                <c:pt idx="65">
                  <c:v>4.18</c:v>
                </c:pt>
                <c:pt idx="66">
                  <c:v>4.22</c:v>
                </c:pt>
                <c:pt idx="67">
                  <c:v>4.3099999999999996</c:v>
                </c:pt>
                <c:pt idx="68">
                  <c:v>4.67</c:v>
                </c:pt>
                <c:pt idx="69">
                  <c:v>4.68</c:v>
                </c:pt>
                <c:pt idx="70">
                  <c:v>4.54</c:v>
                </c:pt>
                <c:pt idx="71">
                  <c:v>4.38</c:v>
                </c:pt>
                <c:pt idx="72">
                  <c:v>4.01</c:v>
                </c:pt>
                <c:pt idx="73">
                  <c:v>4.0199999999999996</c:v>
                </c:pt>
                <c:pt idx="74">
                  <c:v>4.45</c:v>
                </c:pt>
                <c:pt idx="75">
                  <c:v>4.9400000000000004</c:v>
                </c:pt>
                <c:pt idx="76">
                  <c:v>4.66</c:v>
                </c:pt>
                <c:pt idx="77">
                  <c:v>4.3600000000000003</c:v>
                </c:pt>
              </c:numCache>
            </c:numRef>
          </c:val>
          <c:smooth val="0"/>
          <c:extLst>
            <c:ext xmlns:c16="http://schemas.microsoft.com/office/drawing/2014/chart" uri="{C3380CC4-5D6E-409C-BE32-E72D297353CC}">
              <c16:uniqueId val="{00000008-49C8-46D9-96A4-FE66D409B485}"/>
            </c:ext>
          </c:extLst>
        </c:ser>
        <c:dLbls>
          <c:showLegendKey val="0"/>
          <c:showVal val="0"/>
          <c:showCatName val="0"/>
          <c:showSerName val="0"/>
          <c:showPercent val="0"/>
          <c:showBubbleSize val="0"/>
        </c:dLbls>
        <c:marker val="1"/>
        <c:smooth val="0"/>
        <c:axId val="250808832"/>
        <c:axId val="174605440"/>
      </c:lineChart>
      <c:catAx>
        <c:axId val="250808832"/>
        <c:scaling>
          <c:orientation val="minMax"/>
        </c:scaling>
        <c:delete val="0"/>
        <c:axPos val="b"/>
        <c:numFmt formatCode="General" sourceLinked="1"/>
        <c:majorTickMark val="none"/>
        <c:minorTickMark val="none"/>
        <c:tickLblPos val="nextTo"/>
        <c:spPr>
          <a:noFill/>
          <a:ln>
            <a:solidFill>
              <a:sysClr val="window" lastClr="FFFFFF">
                <a:lumMod val="75000"/>
              </a:sysClr>
            </a:solidFill>
          </a:ln>
        </c:spPr>
        <c:txPr>
          <a:bodyPr rot="-5400000" vert="horz"/>
          <a:lstStyle/>
          <a:p>
            <a:pPr>
              <a:defRPr>
                <a:solidFill>
                  <a:srgbClr val="80868B"/>
                </a:solidFill>
              </a:defRPr>
            </a:pPr>
            <a:endParaRPr lang="es-MX"/>
          </a:p>
        </c:txPr>
        <c:crossAx val="174605440"/>
        <c:crosses val="autoZero"/>
        <c:auto val="1"/>
        <c:lblAlgn val="ctr"/>
        <c:lblOffset val="100"/>
        <c:noMultiLvlLbl val="0"/>
      </c:catAx>
      <c:valAx>
        <c:axId val="174605440"/>
        <c:scaling>
          <c:orientation val="minMax"/>
          <c:max val="9"/>
          <c:min val="2"/>
        </c:scaling>
        <c:delete val="0"/>
        <c:axPos val="l"/>
        <c:numFmt formatCode="General" sourceLinked="1"/>
        <c:majorTickMark val="none"/>
        <c:minorTickMark val="none"/>
        <c:tickLblPos val="nextTo"/>
        <c:spPr>
          <a:ln>
            <a:noFill/>
          </a:ln>
        </c:spPr>
        <c:txPr>
          <a:bodyPr/>
          <a:lstStyle/>
          <a:p>
            <a:pPr>
              <a:defRPr>
                <a:solidFill>
                  <a:schemeClr val="bg1">
                    <a:lumMod val="50000"/>
                  </a:schemeClr>
                </a:solidFill>
              </a:defRPr>
            </a:pPr>
            <a:endParaRPr lang="es-MX"/>
          </a:p>
        </c:txPr>
        <c:crossAx val="250808832"/>
        <c:crosses val="autoZero"/>
        <c:crossBetween val="between"/>
      </c:valAx>
    </c:plotArea>
    <c:legend>
      <c:legendPos val="b"/>
      <c:overlay val="0"/>
      <c:txPr>
        <a:bodyPr/>
        <a:lstStyle/>
        <a:p>
          <a:pPr>
            <a:defRPr>
              <a:solidFill>
                <a:srgbClr val="80868B"/>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4789-4506-9391-A62732B30BD4}"/>
              </c:ext>
            </c:extLst>
          </c:dPt>
          <c:dPt>
            <c:idx val="16"/>
            <c:invertIfNegative val="0"/>
            <c:bubble3D val="0"/>
            <c:extLst>
              <c:ext xmlns:c16="http://schemas.microsoft.com/office/drawing/2014/chart" uri="{C3380CC4-5D6E-409C-BE32-E72D297353CC}">
                <c16:uniqueId val="{00000001-4789-4506-9391-A62732B30BD4}"/>
              </c:ext>
            </c:extLst>
          </c:dPt>
          <c:dPt>
            <c:idx val="30"/>
            <c:invertIfNegative val="0"/>
            <c:bubble3D val="0"/>
            <c:extLst>
              <c:ext xmlns:c16="http://schemas.microsoft.com/office/drawing/2014/chart" uri="{C3380CC4-5D6E-409C-BE32-E72D297353CC}">
                <c16:uniqueId val="{00000002-4789-4506-9391-A62732B30BD4}"/>
              </c:ext>
            </c:extLst>
          </c:dPt>
          <c:dPt>
            <c:idx val="33"/>
            <c:invertIfNegative val="0"/>
            <c:bubble3D val="0"/>
            <c:spPr>
              <a:solidFill>
                <a:srgbClr val="FBBB27"/>
              </a:solidFill>
              <a:ln>
                <a:noFill/>
              </a:ln>
              <a:effectLst/>
            </c:spPr>
            <c:extLst>
              <c:ext xmlns:c16="http://schemas.microsoft.com/office/drawing/2014/chart" uri="{C3380CC4-5D6E-409C-BE32-E72D297353CC}">
                <c16:uniqueId val="{00000004-4789-4506-9391-A62732B30BD4}"/>
              </c:ext>
            </c:extLst>
          </c:dPt>
          <c:dPt>
            <c:idx val="40"/>
            <c:invertIfNegative val="0"/>
            <c:bubble3D val="0"/>
            <c:spPr>
              <a:solidFill>
                <a:srgbClr val="FAD496"/>
              </a:solidFill>
              <a:ln>
                <a:noFill/>
              </a:ln>
              <a:effectLst/>
            </c:spPr>
            <c:extLst>
              <c:ext xmlns:c16="http://schemas.microsoft.com/office/drawing/2014/chart" uri="{C3380CC4-5D6E-409C-BE32-E72D297353CC}">
                <c16:uniqueId val="{00000006-4789-4506-9391-A62732B30BD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'F23'!$A$7:$A$52</c:f>
              <c:strCache>
                <c:ptCount val="46"/>
                <c:pt idx="0">
                  <c:v>Cd. Acuña, Coah.</c:v>
                </c:pt>
                <c:pt idx="1">
                  <c:v>Cd. Juárez, Chih</c:v>
                </c:pt>
                <c:pt idx="2">
                  <c:v>Mexicali, B. C.</c:v>
                </c:pt>
                <c:pt idx="3">
                  <c:v>Tampico, Tamps.</c:v>
                </c:pt>
                <c:pt idx="4">
                  <c:v>Matamoros, Tamps.</c:v>
                </c:pt>
                <c:pt idx="5">
                  <c:v>Villahermosa, Tab.</c:v>
                </c:pt>
                <c:pt idx="6">
                  <c:v>Morelia, Mich</c:v>
                </c:pt>
                <c:pt idx="7">
                  <c:v>Tapachula, Chis.</c:v>
                </c:pt>
                <c:pt idx="8">
                  <c:v>Toluca, Edo. de Méx.</c:v>
                </c:pt>
                <c:pt idx="9">
                  <c:v>Veracruz, Ver.</c:v>
                </c:pt>
                <c:pt idx="10">
                  <c:v>Hermosillo, Son.</c:v>
                </c:pt>
                <c:pt idx="11">
                  <c:v>Tijuana, B. C.</c:v>
                </c:pt>
                <c:pt idx="12">
                  <c:v>Cortazar, Gto.</c:v>
                </c:pt>
                <c:pt idx="13">
                  <c:v>Tlaxcala, Tlax.</c:v>
                </c:pt>
                <c:pt idx="14">
                  <c:v>Culiacán, Sin.</c:v>
                </c:pt>
                <c:pt idx="15">
                  <c:v>Monclova, Coah.</c:v>
                </c:pt>
                <c:pt idx="16">
                  <c:v>Monterrey, N. L.</c:v>
                </c:pt>
                <c:pt idx="17">
                  <c:v>Aguascalientes, Ags.</c:v>
                </c:pt>
                <c:pt idx="18">
                  <c:v>León, Gto.</c:v>
                </c:pt>
                <c:pt idx="19">
                  <c:v>Chihuahua, Chih.</c:v>
                </c:pt>
                <c:pt idx="20">
                  <c:v>Tepic, Nay.</c:v>
                </c:pt>
                <c:pt idx="21">
                  <c:v>Fresnillo, Zac.</c:v>
                </c:pt>
                <c:pt idx="22">
                  <c:v>Iguala, Gro.</c:v>
                </c:pt>
                <c:pt idx="23">
                  <c:v>Torreón, Coah.</c:v>
                </c:pt>
                <c:pt idx="24">
                  <c:v>Cuernavaca, Mor.</c:v>
                </c:pt>
                <c:pt idx="25">
                  <c:v>Oaxaca, Oax.</c:v>
                </c:pt>
                <c:pt idx="26">
                  <c:v>Colima, Col.</c:v>
                </c:pt>
                <c:pt idx="27">
                  <c:v>Cd. Jiménez, Chih.</c:v>
                </c:pt>
                <c:pt idx="28">
                  <c:v>Huatabampo, Son.</c:v>
                </c:pt>
                <c:pt idx="29">
                  <c:v>Ciudad de México</c:v>
                </c:pt>
                <c:pt idx="30">
                  <c:v>Córdoba, Ver.</c:v>
                </c:pt>
                <c:pt idx="31">
                  <c:v>San Luis Potosí, S. L. P.</c:v>
                </c:pt>
                <c:pt idx="32">
                  <c:v>Durango, Dgo.</c:v>
                </c:pt>
                <c:pt idx="33">
                  <c:v>Guadalajara, Jal.</c:v>
                </c:pt>
                <c:pt idx="34">
                  <c:v>Jacona, Mich.</c:v>
                </c:pt>
                <c:pt idx="35">
                  <c:v>Mérida, Yuc.</c:v>
                </c:pt>
                <c:pt idx="36">
                  <c:v>Chetumal, Q. R.</c:v>
                </c:pt>
                <c:pt idx="37">
                  <c:v>Campeche, Camp.</c:v>
                </c:pt>
                <c:pt idx="38">
                  <c:v>Tulancingo, Hgo.</c:v>
                </c:pt>
                <c:pt idx="39">
                  <c:v>San Andrés Tuxtla, Ver.</c:v>
                </c:pt>
                <c:pt idx="40">
                  <c:v>Tepatitlán, Jal.</c:v>
                </c:pt>
                <c:pt idx="41">
                  <c:v>Puebla, Pue.</c:v>
                </c:pt>
                <c:pt idx="42">
                  <c:v>La Paz, B. C. S.</c:v>
                </c:pt>
                <c:pt idx="43">
                  <c:v>Acapulco, Gro.</c:v>
                </c:pt>
                <c:pt idx="44">
                  <c:v>Querétaro, Qro.</c:v>
                </c:pt>
                <c:pt idx="45">
                  <c:v>Tehuantepec, Oax.</c:v>
                </c:pt>
              </c:strCache>
            </c:strRef>
          </c:cat>
          <c:val>
            <c:numRef>
              <c:f>'F23'!$D$7:$D$52</c:f>
              <c:numCache>
                <c:formatCode>General</c:formatCode>
                <c:ptCount val="46"/>
                <c:pt idx="0">
                  <c:v>2.06</c:v>
                </c:pt>
                <c:pt idx="1">
                  <c:v>2.2799999999999998</c:v>
                </c:pt>
                <c:pt idx="2">
                  <c:v>2.34</c:v>
                </c:pt>
                <c:pt idx="3">
                  <c:v>2.4700000000000002</c:v>
                </c:pt>
                <c:pt idx="4">
                  <c:v>2.77</c:v>
                </c:pt>
                <c:pt idx="5">
                  <c:v>2.82</c:v>
                </c:pt>
                <c:pt idx="6">
                  <c:v>2.92</c:v>
                </c:pt>
                <c:pt idx="7">
                  <c:v>3.04</c:v>
                </c:pt>
                <c:pt idx="8">
                  <c:v>3.07</c:v>
                </c:pt>
                <c:pt idx="9">
                  <c:v>3.11</c:v>
                </c:pt>
                <c:pt idx="10">
                  <c:v>3.14</c:v>
                </c:pt>
                <c:pt idx="11">
                  <c:v>3.3</c:v>
                </c:pt>
                <c:pt idx="12">
                  <c:v>3.32</c:v>
                </c:pt>
                <c:pt idx="13">
                  <c:v>3.59</c:v>
                </c:pt>
                <c:pt idx="14">
                  <c:v>3.69</c:v>
                </c:pt>
                <c:pt idx="15">
                  <c:v>3.69</c:v>
                </c:pt>
                <c:pt idx="16">
                  <c:v>3.76</c:v>
                </c:pt>
                <c:pt idx="17">
                  <c:v>3.77</c:v>
                </c:pt>
                <c:pt idx="18">
                  <c:v>3.87</c:v>
                </c:pt>
                <c:pt idx="19">
                  <c:v>3.94</c:v>
                </c:pt>
                <c:pt idx="20">
                  <c:v>3.94</c:v>
                </c:pt>
                <c:pt idx="21">
                  <c:v>4</c:v>
                </c:pt>
                <c:pt idx="22">
                  <c:v>4.0199999999999996</c:v>
                </c:pt>
                <c:pt idx="23">
                  <c:v>4.03</c:v>
                </c:pt>
                <c:pt idx="24">
                  <c:v>4.09</c:v>
                </c:pt>
                <c:pt idx="25">
                  <c:v>4.12</c:v>
                </c:pt>
                <c:pt idx="26">
                  <c:v>4.13</c:v>
                </c:pt>
                <c:pt idx="27">
                  <c:v>4.16</c:v>
                </c:pt>
                <c:pt idx="28">
                  <c:v>4.2300000000000004</c:v>
                </c:pt>
                <c:pt idx="29">
                  <c:v>4.29</c:v>
                </c:pt>
                <c:pt idx="30">
                  <c:v>4.3</c:v>
                </c:pt>
                <c:pt idx="31">
                  <c:v>4.3499999999999996</c:v>
                </c:pt>
                <c:pt idx="32">
                  <c:v>4.3600000000000003</c:v>
                </c:pt>
                <c:pt idx="33">
                  <c:v>4.3600000000000003</c:v>
                </c:pt>
                <c:pt idx="34">
                  <c:v>4.37</c:v>
                </c:pt>
                <c:pt idx="35">
                  <c:v>4.41</c:v>
                </c:pt>
                <c:pt idx="36">
                  <c:v>4.5199999999999996</c:v>
                </c:pt>
                <c:pt idx="37">
                  <c:v>4.55</c:v>
                </c:pt>
                <c:pt idx="38">
                  <c:v>4.5999999999999996</c:v>
                </c:pt>
                <c:pt idx="39">
                  <c:v>4.6100000000000003</c:v>
                </c:pt>
                <c:pt idx="40">
                  <c:v>4.68</c:v>
                </c:pt>
                <c:pt idx="41">
                  <c:v>4.8499999999999996</c:v>
                </c:pt>
                <c:pt idx="42">
                  <c:v>5.08</c:v>
                </c:pt>
                <c:pt idx="43">
                  <c:v>5.13</c:v>
                </c:pt>
                <c:pt idx="44">
                  <c:v>5.59</c:v>
                </c:pt>
                <c:pt idx="45">
                  <c:v>5.94</c:v>
                </c:pt>
              </c:numCache>
            </c:numRef>
          </c:val>
          <c:extLst>
            <c:ext xmlns:c16="http://schemas.microsoft.com/office/drawing/2014/chart" uri="{C3380CC4-5D6E-409C-BE32-E72D297353CC}">
              <c16:uniqueId val="{00000007-4789-4506-9391-A62732B30BD4}"/>
            </c:ext>
          </c:extLst>
        </c:ser>
        <c:dLbls>
          <c:showLegendKey val="0"/>
          <c:showVal val="0"/>
          <c:showCatName val="0"/>
          <c:showSerName val="0"/>
          <c:showPercent val="0"/>
          <c:showBubbleSize val="0"/>
        </c:dLbls>
        <c:gapWidth val="50"/>
        <c:axId val="218405888"/>
        <c:axId val="174608896"/>
      </c:barChart>
      <c:scatterChart>
        <c:scatterStyle val="lineMarker"/>
        <c:varyColors val="0"/>
        <c:ser>
          <c:idx val="1"/>
          <c:order val="1"/>
          <c:tx>
            <c:strRef>
              <c:f>'F23'!$A$65</c:f>
              <c:strCache>
                <c:ptCount val="1"/>
                <c:pt idx="0">
                  <c:v>Nacional</c:v>
                </c:pt>
              </c:strCache>
            </c:strRef>
          </c:tx>
          <c:spPr>
            <a:ln w="47625">
              <a:solidFill>
                <a:srgbClr val="BF9000"/>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8-4789-4506-9391-A62732B30BD4}"/>
                </c:ext>
              </c:extLst>
            </c:dLbl>
            <c:dLbl>
              <c:idx val="1"/>
              <c:layout>
                <c:manualLayout>
                  <c:x val="-0.14349621029928211"/>
                  <c:y val="0.36856001461988303"/>
                </c:manualLayout>
              </c:layout>
              <c:spPr>
                <a:solidFill>
                  <a:srgbClr val="FAD496"/>
                </a:solidFill>
                <a:ln>
                  <a:noFill/>
                </a:ln>
                <a:effectLst/>
              </c:spPr>
              <c:txPr>
                <a:bodyPr rot="-5400000" vert="horz" wrap="square" lIns="38100" tIns="19050" rIns="38100" bIns="19050" anchor="ctr">
                  <a:noAutofit/>
                </a:bodyPr>
                <a:lstStyle/>
                <a:p>
                  <a:pPr>
                    <a:defRPr b="1"/>
                  </a:pPr>
                  <a:endParaRPr lang="es-MX"/>
                </a:p>
              </c:txPr>
              <c:showLegendKey val="0"/>
              <c:showVal val="0"/>
              <c:showCatName val="1"/>
              <c:showSerName val="1"/>
              <c:showPercent val="0"/>
              <c:showBubbleSize val="0"/>
              <c:extLst>
                <c:ext xmlns:c15="http://schemas.microsoft.com/office/drawing/2012/chart" uri="{CE6537A1-D6FC-4f65-9D91-7224C49458BB}">
                  <c15:layout>
                    <c:manualLayout>
                      <c:w val="0.17390600321038818"/>
                      <c:h val="5.1431286549707592E-2"/>
                    </c:manualLayout>
                  </c15:layout>
                </c:ext>
                <c:ext xmlns:c16="http://schemas.microsoft.com/office/drawing/2014/chart" uri="{C3380CC4-5D6E-409C-BE32-E72D297353CC}">
                  <c16:uniqueId val="{00000009-4789-4506-9391-A62732B30BD4}"/>
                </c:ext>
              </c:extLst>
            </c:dLbl>
            <c:spPr>
              <a:solidFill>
                <a:srgbClr val="FAD496"/>
              </a:solidFill>
              <a:ln>
                <a:noFill/>
              </a:ln>
              <a:effectLst/>
            </c:spPr>
            <c:txPr>
              <a:bodyPr wrap="square" lIns="38100" tIns="19050" rIns="38100" bIns="19050" anchor="ctr">
                <a:spAutoFit/>
              </a:bodyPr>
              <a:lstStyle/>
              <a:p>
                <a:pPr>
                  <a:defRPr b="1"/>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'F23'!$D$65:$D$66</c:f>
              <c:numCache>
                <c:formatCode>General</c:formatCode>
                <c:ptCount val="2"/>
                <c:pt idx="0">
                  <c:v>3.95</c:v>
                </c:pt>
                <c:pt idx="1">
                  <c:v>3.95</c:v>
                </c:pt>
              </c:numCache>
            </c:numRef>
          </c:xVal>
          <c:yVal>
            <c:numRef>
              <c:f>'F23'!$B$65:$B$66</c:f>
              <c:numCache>
                <c:formatCode>General</c:formatCode>
                <c:ptCount val="2"/>
                <c:pt idx="0">
                  <c:v>0</c:v>
                </c:pt>
                <c:pt idx="1">
                  <c:v>1</c:v>
                </c:pt>
              </c:numCache>
            </c:numRef>
          </c:yVal>
          <c:smooth val="0"/>
          <c:extLst>
            <c:ext xmlns:c16="http://schemas.microsoft.com/office/drawing/2014/chart" uri="{C3380CC4-5D6E-409C-BE32-E72D297353CC}">
              <c16:uniqueId val="{0000000A-4789-4506-9391-A62732B30BD4}"/>
            </c:ext>
          </c:extLst>
        </c:ser>
        <c:dLbls>
          <c:showLegendKey val="0"/>
          <c:showVal val="0"/>
          <c:showCatName val="0"/>
          <c:showSerName val="0"/>
          <c:showPercent val="0"/>
          <c:showBubbleSize val="0"/>
        </c:dLbls>
        <c:axId val="174610048"/>
        <c:axId val="174609472"/>
      </c:scatterChart>
      <c:catAx>
        <c:axId val="2184058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74608896"/>
        <c:crosses val="autoZero"/>
        <c:auto val="1"/>
        <c:lblAlgn val="ctr"/>
        <c:lblOffset val="100"/>
        <c:noMultiLvlLbl val="0"/>
      </c:catAx>
      <c:valAx>
        <c:axId val="174608896"/>
        <c:scaling>
          <c:orientation val="minMax"/>
        </c:scaling>
        <c:delete val="1"/>
        <c:axPos val="b"/>
        <c:numFmt formatCode="General" sourceLinked="1"/>
        <c:majorTickMark val="none"/>
        <c:minorTickMark val="none"/>
        <c:tickLblPos val="nextTo"/>
        <c:crossAx val="218405888"/>
        <c:crosses val="autoZero"/>
        <c:crossBetween val="between"/>
      </c:valAx>
      <c:valAx>
        <c:axId val="174609472"/>
        <c:scaling>
          <c:orientation val="minMax"/>
          <c:max val="1"/>
        </c:scaling>
        <c:delete val="1"/>
        <c:axPos val="r"/>
        <c:numFmt formatCode="General" sourceLinked="1"/>
        <c:majorTickMark val="out"/>
        <c:minorTickMark val="none"/>
        <c:tickLblPos val="nextTo"/>
        <c:crossAx val="174610048"/>
        <c:crosses val="max"/>
        <c:crossBetween val="midCat"/>
      </c:valAx>
      <c:valAx>
        <c:axId val="174610048"/>
        <c:scaling>
          <c:orientation val="minMax"/>
        </c:scaling>
        <c:delete val="1"/>
        <c:axPos val="b"/>
        <c:numFmt formatCode="General" sourceLinked="1"/>
        <c:majorTickMark val="out"/>
        <c:minorTickMark val="none"/>
        <c:tickLblPos val="nextTo"/>
        <c:crossAx val="174609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'F24'!$B$7</c:f>
              <c:strCache>
                <c:ptCount val="1"/>
                <c:pt idx="0">
                  <c:v>Mayo</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7850-4FEC-8A7D-E631B2A327FB}"/>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'F24'!$C$6:$E$6</c:f>
              <c:strCache>
                <c:ptCount val="3"/>
                <c:pt idx="0">
                  <c:v>Regular</c:v>
                </c:pt>
                <c:pt idx="1">
                  <c:v>Premium</c:v>
                </c:pt>
                <c:pt idx="2">
                  <c:v>Diesel</c:v>
                </c:pt>
              </c:strCache>
            </c:strRef>
          </c:cat>
          <c:val>
            <c:numRef>
              <c:f>'F24'!$C$7:$E$7</c:f>
              <c:numCache>
                <c:formatCode>0.00</c:formatCode>
                <c:ptCount val="3"/>
                <c:pt idx="0">
                  <c:v>20.678993578431545</c:v>
                </c:pt>
                <c:pt idx="1">
                  <c:v>21.783721202265365</c:v>
                </c:pt>
                <c:pt idx="2">
                  <c:v>21.675819868237969</c:v>
                </c:pt>
              </c:numCache>
            </c:numRef>
          </c:val>
          <c:extLst>
            <c:ext xmlns:c16="http://schemas.microsoft.com/office/drawing/2014/chart" uri="{C3380CC4-5D6E-409C-BE32-E72D297353CC}">
              <c16:uniqueId val="{00000002-7850-4FEC-8A7D-E631B2A327FB}"/>
            </c:ext>
          </c:extLst>
        </c:ser>
        <c:ser>
          <c:idx val="1"/>
          <c:order val="1"/>
          <c:tx>
            <c:strRef>
              <c:f>'F24'!$B$8</c:f>
              <c:strCache>
                <c:ptCount val="1"/>
                <c:pt idx="0">
                  <c:v>Junio</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7850-4FEC-8A7D-E631B2A327FB}"/>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'F24'!$C$6:$E$6</c:f>
              <c:strCache>
                <c:ptCount val="3"/>
                <c:pt idx="0">
                  <c:v>Regular</c:v>
                </c:pt>
                <c:pt idx="1">
                  <c:v>Premium</c:v>
                </c:pt>
                <c:pt idx="2">
                  <c:v>Diesel</c:v>
                </c:pt>
              </c:strCache>
            </c:strRef>
          </c:cat>
          <c:val>
            <c:numRef>
              <c:f>'F24'!$C$8:$E$8</c:f>
              <c:numCache>
                <c:formatCode>0.00</c:formatCode>
                <c:ptCount val="3"/>
                <c:pt idx="0">
                  <c:v>20.52</c:v>
                </c:pt>
                <c:pt idx="1">
                  <c:v>21.753220543310839</c:v>
                </c:pt>
                <c:pt idx="2">
                  <c:v>21.457464946027141</c:v>
                </c:pt>
              </c:numCache>
            </c:numRef>
          </c:val>
          <c:extLst>
            <c:ext xmlns:c16="http://schemas.microsoft.com/office/drawing/2014/chart" uri="{C3380CC4-5D6E-409C-BE32-E72D297353CC}">
              <c16:uniqueId val="{00000004-7850-4FEC-8A7D-E631B2A327FB}"/>
            </c:ext>
          </c:extLst>
        </c:ser>
        <c:dLbls>
          <c:showLegendKey val="0"/>
          <c:showVal val="0"/>
          <c:showCatName val="0"/>
          <c:showSerName val="0"/>
          <c:showPercent val="0"/>
          <c:showBubbleSize val="0"/>
        </c:dLbls>
        <c:gapWidth val="75"/>
        <c:overlap val="-25"/>
        <c:axId val="218404864"/>
        <c:axId val="218734592"/>
      </c:barChart>
      <c:catAx>
        <c:axId val="218404864"/>
        <c:scaling>
          <c:orientation val="minMax"/>
        </c:scaling>
        <c:delete val="0"/>
        <c:axPos val="b"/>
        <c:numFmt formatCode="General" sourceLinked="0"/>
        <c:majorTickMark val="none"/>
        <c:minorTickMark val="none"/>
        <c:tickLblPos val="nextTo"/>
        <c:crossAx val="218734592"/>
        <c:crosses val="autoZero"/>
        <c:auto val="1"/>
        <c:lblAlgn val="ctr"/>
        <c:lblOffset val="100"/>
        <c:noMultiLvlLbl val="0"/>
      </c:catAx>
      <c:valAx>
        <c:axId val="218734592"/>
        <c:scaling>
          <c:orientation val="minMax"/>
          <c:max val="22.5"/>
          <c:min val="16.5"/>
        </c:scaling>
        <c:delete val="1"/>
        <c:axPos val="l"/>
        <c:numFmt formatCode="0.00" sourceLinked="1"/>
        <c:majorTickMark val="out"/>
        <c:minorTickMark val="none"/>
        <c:tickLblPos val="nextTo"/>
        <c:crossAx val="218404864"/>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'F25'!$I$7</c:f>
              <c:strCache>
                <c:ptCount val="1"/>
                <c:pt idx="0">
                  <c:v>Jalisco</c:v>
                </c:pt>
              </c:strCache>
            </c:strRef>
          </c:tx>
          <c:spPr>
            <a:solidFill>
              <a:srgbClr val="AFB7BC"/>
            </a:solidFill>
          </c:spPr>
          <c:invertIfNegative val="0"/>
          <c:dPt>
            <c:idx val="24"/>
            <c:invertIfNegative val="0"/>
            <c:bubble3D val="0"/>
            <c:extLst>
              <c:ext xmlns:c16="http://schemas.microsoft.com/office/drawing/2014/chart" uri="{C3380CC4-5D6E-409C-BE32-E72D297353CC}">
                <c16:uniqueId val="{00000000-47EC-43D4-A15E-A543D8D13C6C}"/>
              </c:ext>
            </c:extLst>
          </c:dPt>
          <c:dPt>
            <c:idx val="29"/>
            <c:invertIfNegative val="0"/>
            <c:bubble3D val="0"/>
            <c:spPr>
              <a:solidFill>
                <a:srgbClr val="303233"/>
              </a:solidFill>
            </c:spPr>
            <c:extLst>
              <c:ext xmlns:c16="http://schemas.microsoft.com/office/drawing/2014/chart" uri="{C3380CC4-5D6E-409C-BE32-E72D297353CC}">
                <c16:uniqueId val="{00000002-47EC-43D4-A15E-A543D8D13C6C}"/>
              </c:ext>
            </c:extLst>
          </c:dPt>
          <c:dLbls>
            <c:spPr>
              <a:noFill/>
              <a:ln>
                <a:noFill/>
              </a:ln>
              <a:effectLst/>
            </c:spPr>
            <c:txPr>
              <a:bodyPr rot="-5400000" vert="horz"/>
              <a:lstStyle/>
              <a:p>
                <a:pPr>
                  <a:defRPr b="1">
                    <a:solidFill>
                      <a:srgbClr val="303233"/>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'F25'!$A$8:$B$37</c:f>
              <c:multiLvlStrCache>
                <c:ptCount val="3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lvl>
                <c:lvl>
                  <c:pt idx="0">
                    <c:v>2017</c:v>
                  </c:pt>
                  <c:pt idx="12">
                    <c:v>2018</c:v>
                  </c:pt>
                  <c:pt idx="24">
                    <c:v>2019</c:v>
                  </c:pt>
                </c:lvl>
              </c:multiLvlStrCache>
            </c:multiLvlStrRef>
          </c:cat>
          <c:val>
            <c:numRef>
              <c:f>'F25'!$I$8:$I$37</c:f>
              <c:numCache>
                <c:formatCode>0.00</c:formatCode>
                <c:ptCount val="30"/>
                <c:pt idx="0">
                  <c:v>18.161892244054819</c:v>
                </c:pt>
                <c:pt idx="1">
                  <c:v>18.046354465273811</c:v>
                </c:pt>
                <c:pt idx="2">
                  <c:v>17.836899153089284</c:v>
                </c:pt>
                <c:pt idx="3">
                  <c:v>17.816300539099913</c:v>
                </c:pt>
                <c:pt idx="4">
                  <c:v>17.710917591645224</c:v>
                </c:pt>
                <c:pt idx="5">
                  <c:v>17.535117213257688</c:v>
                </c:pt>
                <c:pt idx="6">
                  <c:v>17.371672481893789</c:v>
                </c:pt>
                <c:pt idx="7">
                  <c:v>17.353045391476485</c:v>
                </c:pt>
                <c:pt idx="8">
                  <c:v>17.537966298383989</c:v>
                </c:pt>
                <c:pt idx="9">
                  <c:v>17.565233328422043</c:v>
                </c:pt>
                <c:pt idx="10">
                  <c:v>17.470323738089888</c:v>
                </c:pt>
                <c:pt idx="11">
                  <c:v>17.520637897394344</c:v>
                </c:pt>
                <c:pt idx="12">
                  <c:v>18.060915690390733</c:v>
                </c:pt>
                <c:pt idx="13">
                  <c:v>18.818342137977112</c:v>
                </c:pt>
                <c:pt idx="14">
                  <c:v>19.026261966106269</c:v>
                </c:pt>
                <c:pt idx="15">
                  <c:v>19.180713682656805</c:v>
                </c:pt>
                <c:pt idx="16">
                  <c:v>19.449524327659589</c:v>
                </c:pt>
                <c:pt idx="17">
                  <c:v>19.684352920978391</c:v>
                </c:pt>
                <c:pt idx="18">
                  <c:v>19.867798826191038</c:v>
                </c:pt>
                <c:pt idx="19">
                  <c:v>20.177864829759919</c:v>
                </c:pt>
                <c:pt idx="20">
                  <c:v>20.360562846099096</c:v>
                </c:pt>
                <c:pt idx="21">
                  <c:v>20.50061088814661</c:v>
                </c:pt>
                <c:pt idx="22">
                  <c:v>20.377533120699137</c:v>
                </c:pt>
                <c:pt idx="23">
                  <c:v>20.021614819402025</c:v>
                </c:pt>
                <c:pt idx="24">
                  <c:v>19.936467355775569</c:v>
                </c:pt>
                <c:pt idx="25">
                  <c:v>20.333830955065778</c:v>
                </c:pt>
                <c:pt idx="26">
                  <c:v>20.727104957981208</c:v>
                </c:pt>
                <c:pt idx="27">
                  <c:v>20.61503729175708</c:v>
                </c:pt>
                <c:pt idx="28">
                  <c:v>20.678993578431545</c:v>
                </c:pt>
                <c:pt idx="29">
                  <c:v>20.52</c:v>
                </c:pt>
              </c:numCache>
            </c:numRef>
          </c:val>
          <c:extLst>
            <c:ext xmlns:c16="http://schemas.microsoft.com/office/drawing/2014/chart" uri="{C3380CC4-5D6E-409C-BE32-E72D297353CC}">
              <c16:uniqueId val="{00000003-47EC-43D4-A15E-A543D8D13C6C}"/>
            </c:ext>
          </c:extLst>
        </c:ser>
        <c:ser>
          <c:idx val="1"/>
          <c:order val="1"/>
          <c:tx>
            <c:strRef>
              <c:f>'F25'!$J$7</c:f>
              <c:strCache>
                <c:ptCount val="1"/>
                <c:pt idx="0">
                  <c:v>Nacional</c:v>
                </c:pt>
              </c:strCache>
            </c:strRef>
          </c:tx>
          <c:spPr>
            <a:solidFill>
              <a:srgbClr val="E5D8B7"/>
            </a:solidFill>
          </c:spPr>
          <c:invertIfNegative val="0"/>
          <c:dPt>
            <c:idx val="24"/>
            <c:invertIfNegative val="0"/>
            <c:bubble3D val="0"/>
            <c:extLst>
              <c:ext xmlns:c16="http://schemas.microsoft.com/office/drawing/2014/chart" uri="{C3380CC4-5D6E-409C-BE32-E72D297353CC}">
                <c16:uniqueId val="{00000004-47EC-43D4-A15E-A543D8D13C6C}"/>
              </c:ext>
            </c:extLst>
          </c:dPt>
          <c:dPt>
            <c:idx val="29"/>
            <c:invertIfNegative val="0"/>
            <c:bubble3D val="0"/>
            <c:spPr>
              <a:solidFill>
                <a:srgbClr val="E9BD3F"/>
              </a:solidFill>
            </c:spPr>
            <c:extLst>
              <c:ext xmlns:c16="http://schemas.microsoft.com/office/drawing/2014/chart" uri="{C3380CC4-5D6E-409C-BE32-E72D297353CC}">
                <c16:uniqueId val="{00000006-47EC-43D4-A15E-A543D8D13C6C}"/>
              </c:ext>
            </c:extLst>
          </c:dPt>
          <c:dLbls>
            <c:spPr>
              <a:noFill/>
              <a:ln>
                <a:noFill/>
              </a:ln>
              <a:effectLst/>
            </c:spPr>
            <c:txPr>
              <a:bodyPr rot="-5400000" vert="horz"/>
              <a:lstStyle/>
              <a:p>
                <a:pPr>
                  <a:defRPr b="1">
                    <a:solidFill>
                      <a:srgbClr val="B6963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'F25'!$A$8:$B$37</c:f>
              <c:multiLvlStrCache>
                <c:ptCount val="3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lvl>
                <c:lvl>
                  <c:pt idx="0">
                    <c:v>2017</c:v>
                  </c:pt>
                  <c:pt idx="12">
                    <c:v>2018</c:v>
                  </c:pt>
                  <c:pt idx="24">
                    <c:v>2019</c:v>
                  </c:pt>
                </c:lvl>
              </c:multiLvlStrCache>
            </c:multiLvlStrRef>
          </c:cat>
          <c:val>
            <c:numRef>
              <c:f>'F25'!$J$8:$J$37</c:f>
              <c:numCache>
                <c:formatCode>0.00</c:formatCode>
                <c:ptCount val="30"/>
                <c:pt idx="0">
                  <c:v>17.666453488534781</c:v>
                </c:pt>
                <c:pt idx="1">
                  <c:v>17.485005380025878</c:v>
                </c:pt>
                <c:pt idx="2">
                  <c:v>17.22038439664858</c:v>
                </c:pt>
                <c:pt idx="3">
                  <c:v>17.193670505046388</c:v>
                </c:pt>
                <c:pt idx="4">
                  <c:v>17.107087641126778</c:v>
                </c:pt>
                <c:pt idx="5">
                  <c:v>16.95223751260145</c:v>
                </c:pt>
                <c:pt idx="6">
                  <c:v>16.797209643669465</c:v>
                </c:pt>
                <c:pt idx="7">
                  <c:v>16.786331710579031</c:v>
                </c:pt>
                <c:pt idx="8">
                  <c:v>16.970978360100847</c:v>
                </c:pt>
                <c:pt idx="9">
                  <c:v>17.00800619051028</c:v>
                </c:pt>
                <c:pt idx="10">
                  <c:v>16.939338034859194</c:v>
                </c:pt>
                <c:pt idx="11">
                  <c:v>16.989166934463185</c:v>
                </c:pt>
                <c:pt idx="12">
                  <c:v>17.460905090679628</c:v>
                </c:pt>
                <c:pt idx="13">
                  <c:v>18.065393500265127</c:v>
                </c:pt>
                <c:pt idx="14">
                  <c:v>18.25326001990091</c:v>
                </c:pt>
                <c:pt idx="15">
                  <c:v>18.416187778041721</c:v>
                </c:pt>
                <c:pt idx="16">
                  <c:v>18.611084641336326</c:v>
                </c:pt>
                <c:pt idx="17">
                  <c:v>18.805995595900633</c:v>
                </c:pt>
                <c:pt idx="18">
                  <c:v>19.081582976476685</c:v>
                </c:pt>
                <c:pt idx="19">
                  <c:v>19.501969080696902</c:v>
                </c:pt>
                <c:pt idx="20">
                  <c:v>19.681666833532535</c:v>
                </c:pt>
                <c:pt idx="21">
                  <c:v>19.785900993581432</c:v>
                </c:pt>
                <c:pt idx="22">
                  <c:v>19.610460629137435</c:v>
                </c:pt>
                <c:pt idx="23">
                  <c:v>19.24900674448628</c:v>
                </c:pt>
                <c:pt idx="24">
                  <c:v>18.937182679199708</c:v>
                </c:pt>
                <c:pt idx="25">
                  <c:v>19.294264609797374</c:v>
                </c:pt>
                <c:pt idx="26">
                  <c:v>19.70904861659848</c:v>
                </c:pt>
                <c:pt idx="27">
                  <c:v>19.514729565940055</c:v>
                </c:pt>
                <c:pt idx="28">
                  <c:v>19.4552111045613</c:v>
                </c:pt>
                <c:pt idx="29">
                  <c:v>19.329999999999998</c:v>
                </c:pt>
              </c:numCache>
            </c:numRef>
          </c:val>
          <c:extLst>
            <c:ext xmlns:c16="http://schemas.microsoft.com/office/drawing/2014/chart" uri="{C3380CC4-5D6E-409C-BE32-E72D297353CC}">
              <c16:uniqueId val="{00000007-47EC-43D4-A15E-A543D8D13C6C}"/>
            </c:ext>
          </c:extLst>
        </c:ser>
        <c:dLbls>
          <c:showLegendKey val="0"/>
          <c:showVal val="0"/>
          <c:showCatName val="0"/>
          <c:showSerName val="0"/>
          <c:showPercent val="0"/>
          <c:showBubbleSize val="0"/>
        </c:dLbls>
        <c:gapWidth val="75"/>
        <c:overlap val="-25"/>
        <c:axId val="251393024"/>
        <c:axId val="218736896"/>
      </c:barChart>
      <c:catAx>
        <c:axId val="251393024"/>
        <c:scaling>
          <c:orientation val="minMax"/>
        </c:scaling>
        <c:delete val="0"/>
        <c:axPos val="b"/>
        <c:numFmt formatCode="General" sourceLinked="0"/>
        <c:majorTickMark val="none"/>
        <c:minorTickMark val="none"/>
        <c:tickLblPos val="nextTo"/>
        <c:txPr>
          <a:bodyPr/>
          <a:lstStyle/>
          <a:p>
            <a:pPr>
              <a:defRPr b="1">
                <a:solidFill>
                  <a:srgbClr val="303233"/>
                </a:solidFill>
              </a:defRPr>
            </a:pPr>
            <a:endParaRPr lang="es-MX"/>
          </a:p>
        </c:txPr>
        <c:crossAx val="218736896"/>
        <c:crosses val="autoZero"/>
        <c:auto val="1"/>
        <c:lblAlgn val="ctr"/>
        <c:lblOffset val="100"/>
        <c:noMultiLvlLbl val="0"/>
      </c:catAx>
      <c:valAx>
        <c:axId val="218736896"/>
        <c:scaling>
          <c:orientation val="minMax"/>
          <c:max val="21"/>
          <c:min val="16.5"/>
        </c:scaling>
        <c:delete val="1"/>
        <c:axPos val="l"/>
        <c:numFmt formatCode="0.00" sourceLinked="1"/>
        <c:majorTickMark val="none"/>
        <c:minorTickMark val="none"/>
        <c:tickLblPos val="nextTo"/>
        <c:crossAx val="251393024"/>
        <c:crosses val="autoZero"/>
        <c:crossBetween val="between"/>
      </c:valAx>
    </c:plotArea>
    <c:legend>
      <c:legendPos val="b"/>
      <c:overlay val="0"/>
      <c:txPr>
        <a:bodyPr/>
        <a:lstStyle/>
        <a:p>
          <a:pPr>
            <a:defRPr b="1">
              <a:solidFill>
                <a:srgbClr val="303233"/>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'F26'!$I$7</c:f>
              <c:strCache>
                <c:ptCount val="1"/>
                <c:pt idx="0">
                  <c:v>Jalisco</c:v>
                </c:pt>
              </c:strCache>
            </c:strRef>
          </c:tx>
          <c:spPr>
            <a:solidFill>
              <a:srgbClr val="AFB7BC"/>
            </a:solidFill>
          </c:spPr>
          <c:invertIfNegative val="0"/>
          <c:dPt>
            <c:idx val="24"/>
            <c:invertIfNegative val="0"/>
            <c:bubble3D val="0"/>
            <c:extLst>
              <c:ext xmlns:c16="http://schemas.microsoft.com/office/drawing/2014/chart" uri="{C3380CC4-5D6E-409C-BE32-E72D297353CC}">
                <c16:uniqueId val="{00000000-19A1-4D96-A862-32BD52B3DAC8}"/>
              </c:ext>
            </c:extLst>
          </c:dPt>
          <c:dPt>
            <c:idx val="29"/>
            <c:invertIfNegative val="0"/>
            <c:bubble3D val="0"/>
            <c:spPr>
              <a:solidFill>
                <a:srgbClr val="303233"/>
              </a:solidFill>
            </c:spPr>
            <c:extLst>
              <c:ext xmlns:c16="http://schemas.microsoft.com/office/drawing/2014/chart" uri="{C3380CC4-5D6E-409C-BE32-E72D297353CC}">
                <c16:uniqueId val="{00000002-19A1-4D96-A862-32BD52B3DAC8}"/>
              </c:ext>
            </c:extLst>
          </c:dPt>
          <c:dLbls>
            <c:spPr>
              <a:noFill/>
              <a:ln>
                <a:noFill/>
              </a:ln>
              <a:effectLst/>
            </c:spPr>
            <c:txPr>
              <a:bodyPr rot="-5400000" vert="horz"/>
              <a:lstStyle/>
              <a:p>
                <a:pPr>
                  <a:defRPr b="1">
                    <a:solidFill>
                      <a:srgbClr val="303233"/>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'F26'!$A$8:$B$37</c:f>
              <c:multiLvlStrCache>
                <c:ptCount val="3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lvl>
                <c:lvl>
                  <c:pt idx="0">
                    <c:v>2017</c:v>
                  </c:pt>
                  <c:pt idx="12">
                    <c:v>2018</c:v>
                  </c:pt>
                  <c:pt idx="24">
                    <c:v>2019</c:v>
                  </c:pt>
                </c:lvl>
              </c:multiLvlStrCache>
            </c:multiLvlStrRef>
          </c:cat>
          <c:val>
            <c:numRef>
              <c:f>'F26'!$I$8:$I$37</c:f>
              <c:numCache>
                <c:formatCode>0.00</c:formatCode>
                <c:ptCount val="30"/>
                <c:pt idx="0">
                  <c:v>20.202370900480727</c:v>
                </c:pt>
                <c:pt idx="1">
                  <c:v>20.079241927284421</c:v>
                </c:pt>
                <c:pt idx="2">
                  <c:v>19.854807304117671</c:v>
                </c:pt>
                <c:pt idx="3">
                  <c:v>19.804369296663467</c:v>
                </c:pt>
                <c:pt idx="4">
                  <c:v>19.749359582889106</c:v>
                </c:pt>
                <c:pt idx="5">
                  <c:v>19.55959971380274</c:v>
                </c:pt>
                <c:pt idx="6">
                  <c:v>19.377256901918489</c:v>
                </c:pt>
                <c:pt idx="7">
                  <c:v>19.363533388277641</c:v>
                </c:pt>
                <c:pt idx="8">
                  <c:v>19.570437860536806</c:v>
                </c:pt>
                <c:pt idx="9">
                  <c:v>19.54532823841064</c:v>
                </c:pt>
                <c:pt idx="10">
                  <c:v>19.452760588241627</c:v>
                </c:pt>
                <c:pt idx="11">
                  <c:v>19.469666474402789</c:v>
                </c:pt>
                <c:pt idx="12">
                  <c:v>19.88124360511193</c:v>
                </c:pt>
                <c:pt idx="13">
                  <c:v>20.474533937210687</c:v>
                </c:pt>
                <c:pt idx="14">
                  <c:v>20.588679290420259</c:v>
                </c:pt>
                <c:pt idx="15">
                  <c:v>20.718621699072216</c:v>
                </c:pt>
                <c:pt idx="16">
                  <c:v>20.961242613638372</c:v>
                </c:pt>
                <c:pt idx="17">
                  <c:v>21.188785552360628</c:v>
                </c:pt>
                <c:pt idx="18">
                  <c:v>21.349989731426497</c:v>
                </c:pt>
                <c:pt idx="19">
                  <c:v>21.584921725747883</c:v>
                </c:pt>
                <c:pt idx="20">
                  <c:v>21.734202954316419</c:v>
                </c:pt>
                <c:pt idx="21">
                  <c:v>21.867245099138248</c:v>
                </c:pt>
                <c:pt idx="22">
                  <c:v>21.724743701636559</c:v>
                </c:pt>
                <c:pt idx="23">
                  <c:v>21.365366535038813</c:v>
                </c:pt>
                <c:pt idx="24">
                  <c:v>21.168531405286959</c:v>
                </c:pt>
                <c:pt idx="25">
                  <c:v>21.270845891725312</c:v>
                </c:pt>
                <c:pt idx="26">
                  <c:v>21.59625289095451</c:v>
                </c:pt>
                <c:pt idx="27">
                  <c:v>21.683859933458905</c:v>
                </c:pt>
                <c:pt idx="28">
                  <c:v>21.783721202265365</c:v>
                </c:pt>
                <c:pt idx="29">
                  <c:v>21.753220543310839</c:v>
                </c:pt>
              </c:numCache>
            </c:numRef>
          </c:val>
          <c:extLst>
            <c:ext xmlns:c16="http://schemas.microsoft.com/office/drawing/2014/chart" uri="{C3380CC4-5D6E-409C-BE32-E72D297353CC}">
              <c16:uniqueId val="{00000003-19A1-4D96-A862-32BD52B3DAC8}"/>
            </c:ext>
          </c:extLst>
        </c:ser>
        <c:ser>
          <c:idx val="1"/>
          <c:order val="1"/>
          <c:tx>
            <c:strRef>
              <c:f>'F26'!$J$7</c:f>
              <c:strCache>
                <c:ptCount val="1"/>
                <c:pt idx="0">
                  <c:v>Nacional</c:v>
                </c:pt>
              </c:strCache>
            </c:strRef>
          </c:tx>
          <c:spPr>
            <a:solidFill>
              <a:srgbClr val="E5D8B7"/>
            </a:solidFill>
          </c:spPr>
          <c:invertIfNegative val="0"/>
          <c:dPt>
            <c:idx val="24"/>
            <c:invertIfNegative val="0"/>
            <c:bubble3D val="0"/>
            <c:extLst>
              <c:ext xmlns:c16="http://schemas.microsoft.com/office/drawing/2014/chart" uri="{C3380CC4-5D6E-409C-BE32-E72D297353CC}">
                <c16:uniqueId val="{00000004-19A1-4D96-A862-32BD52B3DAC8}"/>
              </c:ext>
            </c:extLst>
          </c:dPt>
          <c:dPt>
            <c:idx val="29"/>
            <c:invertIfNegative val="0"/>
            <c:bubble3D val="0"/>
            <c:spPr>
              <a:solidFill>
                <a:srgbClr val="E9BD3F"/>
              </a:solidFill>
            </c:spPr>
            <c:extLst>
              <c:ext xmlns:c16="http://schemas.microsoft.com/office/drawing/2014/chart" uri="{C3380CC4-5D6E-409C-BE32-E72D297353CC}">
                <c16:uniqueId val="{00000006-19A1-4D96-A862-32BD52B3DAC8}"/>
              </c:ext>
            </c:extLst>
          </c:dPt>
          <c:dLbls>
            <c:spPr>
              <a:noFill/>
              <a:ln>
                <a:noFill/>
              </a:ln>
              <a:effectLst/>
            </c:spPr>
            <c:txPr>
              <a:bodyPr rot="-5400000" vert="horz"/>
              <a:lstStyle/>
              <a:p>
                <a:pPr>
                  <a:defRPr b="1">
                    <a:solidFill>
                      <a:srgbClr val="B6963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'F26'!$A$8:$B$37</c:f>
              <c:multiLvlStrCache>
                <c:ptCount val="3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lvl>
                <c:lvl>
                  <c:pt idx="0">
                    <c:v>2017</c:v>
                  </c:pt>
                  <c:pt idx="12">
                    <c:v>2018</c:v>
                  </c:pt>
                  <c:pt idx="24">
                    <c:v>2019</c:v>
                  </c:pt>
                </c:lvl>
              </c:multiLvlStrCache>
            </c:multiLvlStrRef>
          </c:cat>
          <c:val>
            <c:numRef>
              <c:f>'F26'!$J$8:$J$37</c:f>
              <c:numCache>
                <c:formatCode>0.00</c:formatCode>
                <c:ptCount val="30"/>
                <c:pt idx="0">
                  <c:v>19.662135443215981</c:v>
                </c:pt>
                <c:pt idx="1">
                  <c:v>19.494515944153378</c:v>
                </c:pt>
                <c:pt idx="2">
                  <c:v>19.236292350435107</c:v>
                </c:pt>
                <c:pt idx="3">
                  <c:v>19.173184801877795</c:v>
                </c:pt>
                <c:pt idx="4">
                  <c:v>19.120943244801968</c:v>
                </c:pt>
                <c:pt idx="5">
                  <c:v>18.936293217205321</c:v>
                </c:pt>
                <c:pt idx="6">
                  <c:v>18.763090080270192</c:v>
                </c:pt>
                <c:pt idx="7">
                  <c:v>18.753104211460244</c:v>
                </c:pt>
                <c:pt idx="8">
                  <c:v>18.958593584594379</c:v>
                </c:pt>
                <c:pt idx="9">
                  <c:v>18.950307002507806</c:v>
                </c:pt>
                <c:pt idx="10">
                  <c:v>18.876121669038074</c:v>
                </c:pt>
                <c:pt idx="11">
                  <c:v>18.894596188762506</c:v>
                </c:pt>
                <c:pt idx="12">
                  <c:v>19.286226474653677</c:v>
                </c:pt>
                <c:pt idx="13">
                  <c:v>19.775231654014643</c:v>
                </c:pt>
                <c:pt idx="14">
                  <c:v>19.883872663948743</c:v>
                </c:pt>
                <c:pt idx="15">
                  <c:v>20.029453809345696</c:v>
                </c:pt>
                <c:pt idx="16">
                  <c:v>20.200878050022876</c:v>
                </c:pt>
                <c:pt idx="17">
                  <c:v>20.375814452475705</c:v>
                </c:pt>
                <c:pt idx="18">
                  <c:v>20.640443264335794</c:v>
                </c:pt>
                <c:pt idx="19">
                  <c:v>21.036685404904862</c:v>
                </c:pt>
                <c:pt idx="20">
                  <c:v>21.182940894437568</c:v>
                </c:pt>
                <c:pt idx="21">
                  <c:v>21.314748933574425</c:v>
                </c:pt>
                <c:pt idx="22">
                  <c:v>21.147058074336012</c:v>
                </c:pt>
                <c:pt idx="23">
                  <c:v>20.773803356039764</c:v>
                </c:pt>
                <c:pt idx="24">
                  <c:v>20.321763870511877</c:v>
                </c:pt>
                <c:pt idx="25">
                  <c:v>20.251531932654476</c:v>
                </c:pt>
                <c:pt idx="26">
                  <c:v>20.785542659519365</c:v>
                </c:pt>
                <c:pt idx="27">
                  <c:v>20.882538802142189</c:v>
                </c:pt>
                <c:pt idx="28">
                  <c:v>20.960888432483053</c:v>
                </c:pt>
                <c:pt idx="29">
                  <c:v>20.953046321973741</c:v>
                </c:pt>
              </c:numCache>
            </c:numRef>
          </c:val>
          <c:extLst>
            <c:ext xmlns:c16="http://schemas.microsoft.com/office/drawing/2014/chart" uri="{C3380CC4-5D6E-409C-BE32-E72D297353CC}">
              <c16:uniqueId val="{00000007-19A1-4D96-A862-32BD52B3DAC8}"/>
            </c:ext>
          </c:extLst>
        </c:ser>
        <c:dLbls>
          <c:showLegendKey val="0"/>
          <c:showVal val="0"/>
          <c:showCatName val="0"/>
          <c:showSerName val="0"/>
          <c:showPercent val="0"/>
          <c:showBubbleSize val="0"/>
        </c:dLbls>
        <c:gapWidth val="75"/>
        <c:overlap val="-25"/>
        <c:axId val="251700224"/>
        <c:axId val="218739200"/>
      </c:barChart>
      <c:catAx>
        <c:axId val="251700224"/>
        <c:scaling>
          <c:orientation val="minMax"/>
        </c:scaling>
        <c:delete val="0"/>
        <c:axPos val="b"/>
        <c:numFmt formatCode="General" sourceLinked="0"/>
        <c:majorTickMark val="none"/>
        <c:minorTickMark val="none"/>
        <c:tickLblPos val="nextTo"/>
        <c:txPr>
          <a:bodyPr/>
          <a:lstStyle/>
          <a:p>
            <a:pPr>
              <a:defRPr b="1">
                <a:solidFill>
                  <a:srgbClr val="303233"/>
                </a:solidFill>
              </a:defRPr>
            </a:pPr>
            <a:endParaRPr lang="es-MX"/>
          </a:p>
        </c:txPr>
        <c:crossAx val="218739200"/>
        <c:crosses val="autoZero"/>
        <c:auto val="1"/>
        <c:lblAlgn val="ctr"/>
        <c:lblOffset val="100"/>
        <c:noMultiLvlLbl val="0"/>
      </c:catAx>
      <c:valAx>
        <c:axId val="218739200"/>
        <c:scaling>
          <c:orientation val="minMax"/>
          <c:max val="22.5"/>
          <c:min val="16.5"/>
        </c:scaling>
        <c:delete val="1"/>
        <c:axPos val="l"/>
        <c:numFmt formatCode="0.00" sourceLinked="1"/>
        <c:majorTickMark val="out"/>
        <c:minorTickMark val="none"/>
        <c:tickLblPos val="nextTo"/>
        <c:crossAx val="251700224"/>
        <c:crosses val="autoZero"/>
        <c:crossBetween val="between"/>
      </c:valAx>
    </c:plotArea>
    <c:legend>
      <c:legendPos val="b"/>
      <c:overlay val="0"/>
      <c:txPr>
        <a:bodyPr/>
        <a:lstStyle/>
        <a:p>
          <a:pPr>
            <a:defRPr b="1">
              <a:solidFill>
                <a:srgbClr val="303233"/>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'F27'!$I$7</c:f>
              <c:strCache>
                <c:ptCount val="1"/>
                <c:pt idx="0">
                  <c:v>Jalisco</c:v>
                </c:pt>
              </c:strCache>
            </c:strRef>
          </c:tx>
          <c:spPr>
            <a:solidFill>
              <a:srgbClr val="AFB7BC"/>
            </a:solidFill>
          </c:spPr>
          <c:invertIfNegative val="0"/>
          <c:dPt>
            <c:idx val="24"/>
            <c:invertIfNegative val="0"/>
            <c:bubble3D val="0"/>
            <c:extLst>
              <c:ext xmlns:c16="http://schemas.microsoft.com/office/drawing/2014/chart" uri="{C3380CC4-5D6E-409C-BE32-E72D297353CC}">
                <c16:uniqueId val="{00000000-682B-4319-8E89-F875CEDEC11E}"/>
              </c:ext>
            </c:extLst>
          </c:dPt>
          <c:dPt>
            <c:idx val="29"/>
            <c:invertIfNegative val="0"/>
            <c:bubble3D val="0"/>
            <c:spPr>
              <a:solidFill>
                <a:srgbClr val="303233"/>
              </a:solidFill>
            </c:spPr>
            <c:extLst>
              <c:ext xmlns:c16="http://schemas.microsoft.com/office/drawing/2014/chart" uri="{C3380CC4-5D6E-409C-BE32-E72D297353CC}">
                <c16:uniqueId val="{00000002-682B-4319-8E89-F875CEDEC11E}"/>
              </c:ext>
            </c:extLst>
          </c:dPt>
          <c:dLbls>
            <c:spPr>
              <a:noFill/>
              <a:ln>
                <a:noFill/>
              </a:ln>
              <a:effectLst/>
            </c:spPr>
            <c:txPr>
              <a:bodyPr rot="-5400000" vert="horz"/>
              <a:lstStyle/>
              <a:p>
                <a:pPr>
                  <a:defRPr sz="900" b="1" baseline="0">
                    <a:solidFill>
                      <a:srgbClr val="303233"/>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'F27'!$A$8:$B$37</c:f>
              <c:multiLvlStrCache>
                <c:ptCount val="3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lvl>
                <c:lvl>
                  <c:pt idx="0">
                    <c:v>2017</c:v>
                  </c:pt>
                  <c:pt idx="12">
                    <c:v>2018</c:v>
                  </c:pt>
                  <c:pt idx="24">
                    <c:v>2019</c:v>
                  </c:pt>
                </c:lvl>
              </c:multiLvlStrCache>
            </c:multiLvlStrRef>
          </c:cat>
          <c:val>
            <c:numRef>
              <c:f>'F27'!$I$8:$I$37</c:f>
              <c:numCache>
                <c:formatCode>0.00</c:formatCode>
                <c:ptCount val="30"/>
                <c:pt idx="0">
                  <c:v>19.086577913873295</c:v>
                </c:pt>
                <c:pt idx="1">
                  <c:v>18.963054238888905</c:v>
                </c:pt>
                <c:pt idx="2">
                  <c:v>18.71937994175094</c:v>
                </c:pt>
                <c:pt idx="3">
                  <c:v>18.62183987650657</c:v>
                </c:pt>
                <c:pt idx="4">
                  <c:v>18.513907906336414</c:v>
                </c:pt>
                <c:pt idx="5">
                  <c:v>18.272715945151862</c:v>
                </c:pt>
                <c:pt idx="6">
                  <c:v>18.068421823914804</c:v>
                </c:pt>
                <c:pt idx="7">
                  <c:v>18.034664769029142</c:v>
                </c:pt>
                <c:pt idx="8">
                  <c:v>18.247055573089604</c:v>
                </c:pt>
                <c:pt idx="9">
                  <c:v>18.336603679151271</c:v>
                </c:pt>
                <c:pt idx="10">
                  <c:v>18.277923031467584</c:v>
                </c:pt>
                <c:pt idx="11">
                  <c:v>18.330891652338028</c:v>
                </c:pt>
                <c:pt idx="12">
                  <c:v>18.833286049832431</c:v>
                </c:pt>
                <c:pt idx="13">
                  <c:v>19.544559966648148</c:v>
                </c:pt>
                <c:pt idx="14">
                  <c:v>19.768709270587312</c:v>
                </c:pt>
                <c:pt idx="15">
                  <c:v>19.914489761750978</c:v>
                </c:pt>
                <c:pt idx="16">
                  <c:v>20.16085140088941</c:v>
                </c:pt>
                <c:pt idx="17">
                  <c:v>20.388049011448537</c:v>
                </c:pt>
                <c:pt idx="18">
                  <c:v>20.577608620597609</c:v>
                </c:pt>
                <c:pt idx="19">
                  <c:v>20.905504910074676</c:v>
                </c:pt>
                <c:pt idx="20">
                  <c:v>21.074797313337633</c:v>
                </c:pt>
                <c:pt idx="21">
                  <c:v>21.244480773976331</c:v>
                </c:pt>
                <c:pt idx="22">
                  <c:v>21.237828669066499</c:v>
                </c:pt>
                <c:pt idx="23">
                  <c:v>20.998471314018293</c:v>
                </c:pt>
                <c:pt idx="24">
                  <c:v>20.993866670171521</c:v>
                </c:pt>
                <c:pt idx="25">
                  <c:v>21.819929006473345</c:v>
                </c:pt>
                <c:pt idx="26">
                  <c:v>21.880573339646002</c:v>
                </c:pt>
                <c:pt idx="27">
                  <c:v>21.70755643043217</c:v>
                </c:pt>
                <c:pt idx="28">
                  <c:v>21.675819868237969</c:v>
                </c:pt>
                <c:pt idx="29">
                  <c:v>21.457464946027141</c:v>
                </c:pt>
              </c:numCache>
            </c:numRef>
          </c:val>
          <c:extLst>
            <c:ext xmlns:c16="http://schemas.microsoft.com/office/drawing/2014/chart" uri="{C3380CC4-5D6E-409C-BE32-E72D297353CC}">
              <c16:uniqueId val="{00000003-682B-4319-8E89-F875CEDEC11E}"/>
            </c:ext>
          </c:extLst>
        </c:ser>
        <c:ser>
          <c:idx val="1"/>
          <c:order val="1"/>
          <c:tx>
            <c:strRef>
              <c:f>'F27'!$J$7</c:f>
              <c:strCache>
                <c:ptCount val="1"/>
                <c:pt idx="0">
                  <c:v>Nacional</c:v>
                </c:pt>
              </c:strCache>
            </c:strRef>
          </c:tx>
          <c:spPr>
            <a:solidFill>
              <a:srgbClr val="E5D8B7"/>
            </a:solidFill>
          </c:spPr>
          <c:invertIfNegative val="0"/>
          <c:dPt>
            <c:idx val="24"/>
            <c:invertIfNegative val="0"/>
            <c:bubble3D val="0"/>
            <c:extLst>
              <c:ext xmlns:c16="http://schemas.microsoft.com/office/drawing/2014/chart" uri="{C3380CC4-5D6E-409C-BE32-E72D297353CC}">
                <c16:uniqueId val="{00000004-682B-4319-8E89-F875CEDEC11E}"/>
              </c:ext>
            </c:extLst>
          </c:dPt>
          <c:dPt>
            <c:idx val="29"/>
            <c:invertIfNegative val="0"/>
            <c:bubble3D val="0"/>
            <c:spPr>
              <a:solidFill>
                <a:srgbClr val="E9BD3F"/>
              </a:solidFill>
            </c:spPr>
            <c:extLst>
              <c:ext xmlns:c16="http://schemas.microsoft.com/office/drawing/2014/chart" uri="{C3380CC4-5D6E-409C-BE32-E72D297353CC}">
                <c16:uniqueId val="{00000006-682B-4319-8E89-F875CEDEC11E}"/>
              </c:ext>
            </c:extLst>
          </c:dPt>
          <c:dLbls>
            <c:spPr>
              <a:noFill/>
              <a:ln>
                <a:noFill/>
              </a:ln>
              <a:effectLst/>
            </c:spPr>
            <c:txPr>
              <a:bodyPr rot="-5400000" vert="horz"/>
              <a:lstStyle/>
              <a:p>
                <a:pPr>
                  <a:defRPr sz="900" b="1" baseline="0">
                    <a:solidFill>
                      <a:srgbClr val="B6963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'F27'!$A$8:$B$37</c:f>
              <c:multiLvlStrCache>
                <c:ptCount val="3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lvl>
                <c:lvl>
                  <c:pt idx="0">
                    <c:v>2017</c:v>
                  </c:pt>
                  <c:pt idx="12">
                    <c:v>2018</c:v>
                  </c:pt>
                  <c:pt idx="24">
                    <c:v>2019</c:v>
                  </c:pt>
                </c:lvl>
              </c:multiLvlStrCache>
            </c:multiLvlStrRef>
          </c:cat>
          <c:val>
            <c:numRef>
              <c:f>'F27'!$J$8:$J$37</c:f>
              <c:numCache>
                <c:formatCode>0.00</c:formatCode>
                <c:ptCount val="30"/>
                <c:pt idx="0">
                  <c:v>18.842732452386819</c:v>
                </c:pt>
                <c:pt idx="1">
                  <c:v>18.722738444753542</c:v>
                </c:pt>
                <c:pt idx="2">
                  <c:v>18.48507213131812</c:v>
                </c:pt>
                <c:pt idx="3">
                  <c:v>18.391246014669278</c:v>
                </c:pt>
                <c:pt idx="4">
                  <c:v>18.28692772466356</c:v>
                </c:pt>
                <c:pt idx="5">
                  <c:v>18.053193491630839</c:v>
                </c:pt>
                <c:pt idx="6">
                  <c:v>17.853780363428879</c:v>
                </c:pt>
                <c:pt idx="7">
                  <c:v>17.821445057136991</c:v>
                </c:pt>
                <c:pt idx="8">
                  <c:v>18.025111646462076</c:v>
                </c:pt>
                <c:pt idx="9">
                  <c:v>18.114450651030339</c:v>
                </c:pt>
                <c:pt idx="10">
                  <c:v>18.06113997870041</c:v>
                </c:pt>
                <c:pt idx="11">
                  <c:v>18.121172300686709</c:v>
                </c:pt>
                <c:pt idx="12">
                  <c:v>18.580009799735869</c:v>
                </c:pt>
                <c:pt idx="13">
                  <c:v>19.194647556555932</c:v>
                </c:pt>
                <c:pt idx="14">
                  <c:v>19.397735531681665</c:v>
                </c:pt>
                <c:pt idx="15">
                  <c:v>19.558680257308616</c:v>
                </c:pt>
                <c:pt idx="16">
                  <c:v>19.741180283028779</c:v>
                </c:pt>
                <c:pt idx="17">
                  <c:v>19.922205458391467</c:v>
                </c:pt>
                <c:pt idx="18">
                  <c:v>20.18941902354883</c:v>
                </c:pt>
                <c:pt idx="19">
                  <c:v>20.59930272506897</c:v>
                </c:pt>
                <c:pt idx="20">
                  <c:v>20.794840340521013</c:v>
                </c:pt>
                <c:pt idx="21">
                  <c:v>20.979892868470756</c:v>
                </c:pt>
                <c:pt idx="22">
                  <c:v>20.974698294789501</c:v>
                </c:pt>
                <c:pt idx="23">
                  <c:v>20.739948605915586</c:v>
                </c:pt>
                <c:pt idx="24">
                  <c:v>20.659048425285174</c:v>
                </c:pt>
                <c:pt idx="25">
                  <c:v>21.447072004635043</c:v>
                </c:pt>
                <c:pt idx="26">
                  <c:v>21.493209180674835</c:v>
                </c:pt>
                <c:pt idx="27">
                  <c:v>21.309422672498634</c:v>
                </c:pt>
                <c:pt idx="28">
                  <c:v>21.260555889016455</c:v>
                </c:pt>
                <c:pt idx="29">
                  <c:v>21.040902524395051</c:v>
                </c:pt>
              </c:numCache>
            </c:numRef>
          </c:val>
          <c:extLst>
            <c:ext xmlns:c16="http://schemas.microsoft.com/office/drawing/2014/chart" uri="{C3380CC4-5D6E-409C-BE32-E72D297353CC}">
              <c16:uniqueId val="{00000007-682B-4319-8E89-F875CEDEC11E}"/>
            </c:ext>
          </c:extLst>
        </c:ser>
        <c:dLbls>
          <c:showLegendKey val="0"/>
          <c:showVal val="0"/>
          <c:showCatName val="0"/>
          <c:showSerName val="0"/>
          <c:showPercent val="0"/>
          <c:showBubbleSize val="0"/>
        </c:dLbls>
        <c:gapWidth val="75"/>
        <c:overlap val="-25"/>
        <c:axId val="251702272"/>
        <c:axId val="218741504"/>
      </c:barChart>
      <c:catAx>
        <c:axId val="251702272"/>
        <c:scaling>
          <c:orientation val="minMax"/>
        </c:scaling>
        <c:delete val="0"/>
        <c:axPos val="b"/>
        <c:numFmt formatCode="General" sourceLinked="0"/>
        <c:majorTickMark val="none"/>
        <c:minorTickMark val="none"/>
        <c:tickLblPos val="nextTo"/>
        <c:txPr>
          <a:bodyPr rot="-5400000" vert="horz"/>
          <a:lstStyle/>
          <a:p>
            <a:pPr>
              <a:defRPr b="1">
                <a:solidFill>
                  <a:srgbClr val="303233"/>
                </a:solidFill>
              </a:defRPr>
            </a:pPr>
            <a:endParaRPr lang="es-MX"/>
          </a:p>
        </c:txPr>
        <c:crossAx val="218741504"/>
        <c:crosses val="autoZero"/>
        <c:auto val="1"/>
        <c:lblAlgn val="ctr"/>
        <c:lblOffset val="100"/>
        <c:noMultiLvlLbl val="0"/>
      </c:catAx>
      <c:valAx>
        <c:axId val="218741504"/>
        <c:scaling>
          <c:orientation val="minMax"/>
          <c:max val="22.5"/>
          <c:min val="16.5"/>
        </c:scaling>
        <c:delete val="1"/>
        <c:axPos val="l"/>
        <c:numFmt formatCode="0.00" sourceLinked="1"/>
        <c:majorTickMark val="out"/>
        <c:minorTickMark val="none"/>
        <c:tickLblPos val="nextTo"/>
        <c:crossAx val="251702272"/>
        <c:crosses val="autoZero"/>
        <c:crossBetween val="between"/>
      </c:valAx>
    </c:plotArea>
    <c:legend>
      <c:legendPos val="b"/>
      <c:overlay val="0"/>
      <c:txPr>
        <a:bodyPr/>
        <a:lstStyle/>
        <a:p>
          <a:pPr>
            <a:defRPr b="1">
              <a:solidFill>
                <a:srgbClr val="303233"/>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'F28'!$B$9</c:f>
              <c:strCache>
                <c:ptCount val="1"/>
                <c:pt idx="0">
                  <c:v>Regular</c:v>
                </c:pt>
              </c:strCache>
            </c:strRef>
          </c:tx>
          <c:spPr>
            <a:solidFill>
              <a:srgbClr val="AFB7BC"/>
            </a:solidFill>
          </c:spPr>
          <c:invertIfNegative val="0"/>
          <c:dPt>
            <c:idx val="14"/>
            <c:invertIfNegative val="0"/>
            <c:bubble3D val="0"/>
            <c:extLst>
              <c:ext xmlns:c16="http://schemas.microsoft.com/office/drawing/2014/chart" uri="{C3380CC4-5D6E-409C-BE32-E72D297353CC}">
                <c16:uniqueId val="{00000000-7DC2-4736-B42E-13951F7E04DF}"/>
              </c:ext>
            </c:extLst>
          </c:dPt>
          <c:dPt>
            <c:idx val="31"/>
            <c:invertIfNegative val="0"/>
            <c:bubble3D val="0"/>
            <c:extLst>
              <c:ext xmlns:c16="http://schemas.microsoft.com/office/drawing/2014/chart" uri="{C3380CC4-5D6E-409C-BE32-E72D297353CC}">
                <c16:uniqueId val="{00000001-7DC2-4736-B42E-13951F7E04DF}"/>
              </c:ext>
            </c:extLst>
          </c:dPt>
          <c:dLbls>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'F28'!$A$10:$A$42</c:f>
              <c:strCache>
                <c:ptCount val="33"/>
                <c:pt idx="0">
                  <c:v>Tamaulipas</c:v>
                </c:pt>
                <c:pt idx="1">
                  <c:v>Chihuahua</c:v>
                </c:pt>
                <c:pt idx="2">
                  <c:v>Baja California</c:v>
                </c:pt>
                <c:pt idx="3">
                  <c:v>Tabasco</c:v>
                </c:pt>
                <c:pt idx="4">
                  <c:v>Veracruz</c:v>
                </c:pt>
                <c:pt idx="5">
                  <c:v>Sonora</c:v>
                </c:pt>
                <c:pt idx="6">
                  <c:v>Yucatán</c:v>
                </c:pt>
                <c:pt idx="7">
                  <c:v>Chiapas</c:v>
                </c:pt>
                <c:pt idx="8">
                  <c:v>Hidalgo</c:v>
                </c:pt>
                <c:pt idx="9">
                  <c:v>Puebla</c:v>
                </c:pt>
                <c:pt idx="10">
                  <c:v>Coahuila</c:v>
                </c:pt>
                <c:pt idx="11">
                  <c:v>Tlaxcala</c:v>
                </c:pt>
                <c:pt idx="12">
                  <c:v>San Luis Potosí</c:v>
                </c:pt>
                <c:pt idx="13">
                  <c:v>Nacional</c:v>
                </c:pt>
                <c:pt idx="14">
                  <c:v>Quintana Roo</c:v>
                </c:pt>
                <c:pt idx="15">
                  <c:v>Colima</c:v>
                </c:pt>
                <c:pt idx="16">
                  <c:v>Morelos</c:v>
                </c:pt>
                <c:pt idx="17">
                  <c:v>Guerrero</c:v>
                </c:pt>
                <c:pt idx="18">
                  <c:v>Aguascalientes</c:v>
                </c:pt>
                <c:pt idx="19">
                  <c:v>Nuevo León</c:v>
                </c:pt>
                <c:pt idx="20">
                  <c:v>Campeche</c:v>
                </c:pt>
                <c:pt idx="21">
                  <c:v>Durango</c:v>
                </c:pt>
                <c:pt idx="22">
                  <c:v>Zacatecas</c:v>
                </c:pt>
                <c:pt idx="23">
                  <c:v>Querétaro</c:v>
                </c:pt>
                <c:pt idx="24">
                  <c:v>Sinaloa</c:v>
                </c:pt>
                <c:pt idx="25">
                  <c:v>Michoacán</c:v>
                </c:pt>
                <c:pt idx="26">
                  <c:v>Oaxaca</c:v>
                </c:pt>
                <c:pt idx="27">
                  <c:v>Estado de México</c:v>
                </c:pt>
                <c:pt idx="28">
                  <c:v>Guanajuato</c:v>
                </c:pt>
                <c:pt idx="29">
                  <c:v>Nayarit</c:v>
                </c:pt>
                <c:pt idx="30">
                  <c:v>Ciudad de México</c:v>
                </c:pt>
                <c:pt idx="31">
                  <c:v>Baja California Sur</c:v>
                </c:pt>
                <c:pt idx="32">
                  <c:v>Jalisco</c:v>
                </c:pt>
              </c:strCache>
            </c:strRef>
          </c:cat>
          <c:val>
            <c:numRef>
              <c:f>'F28'!$B$10:$B$42</c:f>
              <c:numCache>
                <c:formatCode>0.00</c:formatCode>
                <c:ptCount val="33"/>
                <c:pt idx="0">
                  <c:v>16.1611795918597</c:v>
                </c:pt>
                <c:pt idx="1">
                  <c:v>17.23044543317825</c:v>
                </c:pt>
                <c:pt idx="2">
                  <c:v>18.333788616019831</c:v>
                </c:pt>
                <c:pt idx="3">
                  <c:v>18.39025017469794</c:v>
                </c:pt>
                <c:pt idx="4">
                  <c:v>18.806591723950611</c:v>
                </c:pt>
                <c:pt idx="5">
                  <c:v>18.98047967865552</c:v>
                </c:pt>
                <c:pt idx="6">
                  <c:v>19.05618455090627</c:v>
                </c:pt>
                <c:pt idx="7">
                  <c:v>19.09575164473079</c:v>
                </c:pt>
                <c:pt idx="8">
                  <c:v>19.120468455466941</c:v>
                </c:pt>
                <c:pt idx="9">
                  <c:v>19.149779829010019</c:v>
                </c:pt>
                <c:pt idx="10">
                  <c:v>19.180721092067511</c:v>
                </c:pt>
                <c:pt idx="11">
                  <c:v>19.1931473903567</c:v>
                </c:pt>
                <c:pt idx="12">
                  <c:v>19.308381571479519</c:v>
                </c:pt>
                <c:pt idx="13">
                  <c:v>19.33080035540867</c:v>
                </c:pt>
                <c:pt idx="14">
                  <c:v>19.39463079773104</c:v>
                </c:pt>
                <c:pt idx="15">
                  <c:v>19.511619033245569</c:v>
                </c:pt>
                <c:pt idx="16">
                  <c:v>19.512066746512641</c:v>
                </c:pt>
                <c:pt idx="17">
                  <c:v>19.639505733943949</c:v>
                </c:pt>
                <c:pt idx="18">
                  <c:v>19.650479204083741</c:v>
                </c:pt>
                <c:pt idx="19">
                  <c:v>19.65087366508617</c:v>
                </c:pt>
                <c:pt idx="20">
                  <c:v>19.663405789600169</c:v>
                </c:pt>
                <c:pt idx="21">
                  <c:v>19.68257069330226</c:v>
                </c:pt>
                <c:pt idx="22">
                  <c:v>19.735442154810801</c:v>
                </c:pt>
                <c:pt idx="23">
                  <c:v>19.75374884485899</c:v>
                </c:pt>
                <c:pt idx="24">
                  <c:v>19.837527141260122</c:v>
                </c:pt>
                <c:pt idx="25">
                  <c:v>19.857522594373179</c:v>
                </c:pt>
                <c:pt idx="26">
                  <c:v>19.98287776981541</c:v>
                </c:pt>
                <c:pt idx="27">
                  <c:v>19.986317444966289</c:v>
                </c:pt>
                <c:pt idx="28">
                  <c:v>20.002025714976469</c:v>
                </c:pt>
                <c:pt idx="29">
                  <c:v>20.368339463286119</c:v>
                </c:pt>
                <c:pt idx="30">
                  <c:v>20.397384407359809</c:v>
                </c:pt>
                <c:pt idx="31">
                  <c:v>20.429057634469459</c:v>
                </c:pt>
                <c:pt idx="32">
                  <c:v>20.5215777285099</c:v>
                </c:pt>
              </c:numCache>
            </c:numRef>
          </c:val>
          <c:extLst>
            <c:ext xmlns:c16="http://schemas.microsoft.com/office/drawing/2014/chart" uri="{C3380CC4-5D6E-409C-BE32-E72D297353CC}">
              <c16:uniqueId val="{00000002-7DC2-4736-B42E-13951F7E04DF}"/>
            </c:ext>
          </c:extLst>
        </c:ser>
        <c:ser>
          <c:idx val="1"/>
          <c:order val="1"/>
          <c:tx>
            <c:strRef>
              <c:f>'F28'!$C$9</c:f>
              <c:strCache>
                <c:ptCount val="1"/>
                <c:pt idx="0">
                  <c:v>Premium</c:v>
                </c:pt>
              </c:strCache>
            </c:strRef>
          </c:tx>
          <c:spPr>
            <a:solidFill>
              <a:srgbClr val="E8BD3E"/>
            </a:solidFill>
          </c:spPr>
          <c:invertIfNegative val="0"/>
          <c:dPt>
            <c:idx val="14"/>
            <c:invertIfNegative val="0"/>
            <c:bubble3D val="0"/>
            <c:extLst>
              <c:ext xmlns:c16="http://schemas.microsoft.com/office/drawing/2014/chart" uri="{C3380CC4-5D6E-409C-BE32-E72D297353CC}">
                <c16:uniqueId val="{00000003-7DC2-4736-B42E-13951F7E04DF}"/>
              </c:ext>
            </c:extLst>
          </c:dPt>
          <c:dPt>
            <c:idx val="31"/>
            <c:invertIfNegative val="0"/>
            <c:bubble3D val="0"/>
            <c:extLst>
              <c:ext xmlns:c16="http://schemas.microsoft.com/office/drawing/2014/chart" uri="{C3380CC4-5D6E-409C-BE32-E72D297353CC}">
                <c16:uniqueId val="{00000004-7DC2-4736-B42E-13951F7E04DF}"/>
              </c:ext>
            </c:extLst>
          </c:dPt>
          <c:dLbls>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'F28'!$A$10:$A$42</c:f>
              <c:strCache>
                <c:ptCount val="33"/>
                <c:pt idx="0">
                  <c:v>Tamaulipas</c:v>
                </c:pt>
                <c:pt idx="1">
                  <c:v>Chihuahua</c:v>
                </c:pt>
                <c:pt idx="2">
                  <c:v>Baja California</c:v>
                </c:pt>
                <c:pt idx="3">
                  <c:v>Tabasco</c:v>
                </c:pt>
                <c:pt idx="4">
                  <c:v>Veracruz</c:v>
                </c:pt>
                <c:pt idx="5">
                  <c:v>Sonora</c:v>
                </c:pt>
                <c:pt idx="6">
                  <c:v>Yucatán</c:v>
                </c:pt>
                <c:pt idx="7">
                  <c:v>Chiapas</c:v>
                </c:pt>
                <c:pt idx="8">
                  <c:v>Hidalgo</c:v>
                </c:pt>
                <c:pt idx="9">
                  <c:v>Puebla</c:v>
                </c:pt>
                <c:pt idx="10">
                  <c:v>Coahuila</c:v>
                </c:pt>
                <c:pt idx="11">
                  <c:v>Tlaxcala</c:v>
                </c:pt>
                <c:pt idx="12">
                  <c:v>San Luis Potosí</c:v>
                </c:pt>
                <c:pt idx="13">
                  <c:v>Nacional</c:v>
                </c:pt>
                <c:pt idx="14">
                  <c:v>Quintana Roo</c:v>
                </c:pt>
                <c:pt idx="15">
                  <c:v>Colima</c:v>
                </c:pt>
                <c:pt idx="16">
                  <c:v>Morelos</c:v>
                </c:pt>
                <c:pt idx="17">
                  <c:v>Guerrero</c:v>
                </c:pt>
                <c:pt idx="18">
                  <c:v>Aguascalientes</c:v>
                </c:pt>
                <c:pt idx="19">
                  <c:v>Nuevo León</c:v>
                </c:pt>
                <c:pt idx="20">
                  <c:v>Campeche</c:v>
                </c:pt>
                <c:pt idx="21">
                  <c:v>Durango</c:v>
                </c:pt>
                <c:pt idx="22">
                  <c:v>Zacatecas</c:v>
                </c:pt>
                <c:pt idx="23">
                  <c:v>Querétaro</c:v>
                </c:pt>
                <c:pt idx="24">
                  <c:v>Sinaloa</c:v>
                </c:pt>
                <c:pt idx="25">
                  <c:v>Michoacán</c:v>
                </c:pt>
                <c:pt idx="26">
                  <c:v>Oaxaca</c:v>
                </c:pt>
                <c:pt idx="27">
                  <c:v>Estado de México</c:v>
                </c:pt>
                <c:pt idx="28">
                  <c:v>Guanajuato</c:v>
                </c:pt>
                <c:pt idx="29">
                  <c:v>Nayarit</c:v>
                </c:pt>
                <c:pt idx="30">
                  <c:v>Ciudad de México</c:v>
                </c:pt>
                <c:pt idx="31">
                  <c:v>Baja California Sur</c:v>
                </c:pt>
                <c:pt idx="32">
                  <c:v>Jalisco</c:v>
                </c:pt>
              </c:strCache>
            </c:strRef>
          </c:cat>
          <c:val>
            <c:numRef>
              <c:f>'F28'!$C$10:$C$42</c:f>
              <c:numCache>
                <c:formatCode>0.00</c:formatCode>
                <c:ptCount val="33"/>
                <c:pt idx="0">
                  <c:v>18.208137277969019</c:v>
                </c:pt>
                <c:pt idx="1">
                  <c:v>19.164890892946389</c:v>
                </c:pt>
                <c:pt idx="2">
                  <c:v>20.25308142668608</c:v>
                </c:pt>
                <c:pt idx="3">
                  <c:v>19.892546594749021</c:v>
                </c:pt>
                <c:pt idx="4">
                  <c:v>20.09570188531556</c:v>
                </c:pt>
                <c:pt idx="5">
                  <c:v>20.92595973139268</c:v>
                </c:pt>
                <c:pt idx="6">
                  <c:v>20.64592461819505</c:v>
                </c:pt>
                <c:pt idx="7">
                  <c:v>20.580950662367279</c:v>
                </c:pt>
                <c:pt idx="8">
                  <c:v>20.566819932807221</c:v>
                </c:pt>
                <c:pt idx="9">
                  <c:v>20.522115184489209</c:v>
                </c:pt>
                <c:pt idx="10">
                  <c:v>20.726815857991639</c:v>
                </c:pt>
                <c:pt idx="11">
                  <c:v>20.573800191324921</c:v>
                </c:pt>
                <c:pt idx="12">
                  <c:v>20.913755659655489</c:v>
                </c:pt>
                <c:pt idx="13">
                  <c:v>20.953046321973741</c:v>
                </c:pt>
                <c:pt idx="14">
                  <c:v>20.90128221476035</c:v>
                </c:pt>
                <c:pt idx="15">
                  <c:v>21.16236130133824</c:v>
                </c:pt>
                <c:pt idx="16">
                  <c:v>20.87142350678339</c:v>
                </c:pt>
                <c:pt idx="17">
                  <c:v>21.34719643751043</c:v>
                </c:pt>
                <c:pt idx="18">
                  <c:v>21.00715159714699</c:v>
                </c:pt>
                <c:pt idx="19">
                  <c:v>21.664926892065989</c:v>
                </c:pt>
                <c:pt idx="20">
                  <c:v>21.00418302969701</c:v>
                </c:pt>
                <c:pt idx="21">
                  <c:v>21.04580041074199</c:v>
                </c:pt>
                <c:pt idx="22">
                  <c:v>21.150932254731849</c:v>
                </c:pt>
                <c:pt idx="23">
                  <c:v>21.225646338767909</c:v>
                </c:pt>
                <c:pt idx="24">
                  <c:v>22.333447103439429</c:v>
                </c:pt>
                <c:pt idx="25">
                  <c:v>21.44616658725489</c:v>
                </c:pt>
                <c:pt idx="26">
                  <c:v>21.342670579321251</c:v>
                </c:pt>
                <c:pt idx="27">
                  <c:v>21.276092332515152</c:v>
                </c:pt>
                <c:pt idx="28">
                  <c:v>21.53641316201719</c:v>
                </c:pt>
                <c:pt idx="29">
                  <c:v>22.158501838709679</c:v>
                </c:pt>
                <c:pt idx="30">
                  <c:v>21.61214454430128</c:v>
                </c:pt>
                <c:pt idx="31">
                  <c:v>21.769015861470489</c:v>
                </c:pt>
                <c:pt idx="32">
                  <c:v>21.753220543310839</c:v>
                </c:pt>
              </c:numCache>
            </c:numRef>
          </c:val>
          <c:extLst>
            <c:ext xmlns:c16="http://schemas.microsoft.com/office/drawing/2014/chart" uri="{C3380CC4-5D6E-409C-BE32-E72D297353CC}">
              <c16:uniqueId val="{00000005-7DC2-4736-B42E-13951F7E04DF}"/>
            </c:ext>
          </c:extLst>
        </c:ser>
        <c:ser>
          <c:idx val="2"/>
          <c:order val="2"/>
          <c:tx>
            <c:strRef>
              <c:f>'F28'!$D$9</c:f>
              <c:strCache>
                <c:ptCount val="1"/>
                <c:pt idx="0">
                  <c:v>Diesel</c:v>
                </c:pt>
              </c:strCache>
            </c:strRef>
          </c:tx>
          <c:spPr>
            <a:solidFill>
              <a:srgbClr val="B69630"/>
            </a:solidFill>
          </c:spPr>
          <c:invertIfNegative val="0"/>
          <c:dPt>
            <c:idx val="14"/>
            <c:invertIfNegative val="0"/>
            <c:bubble3D val="0"/>
            <c:extLst>
              <c:ext xmlns:c16="http://schemas.microsoft.com/office/drawing/2014/chart" uri="{C3380CC4-5D6E-409C-BE32-E72D297353CC}">
                <c16:uniqueId val="{00000006-7DC2-4736-B42E-13951F7E04DF}"/>
              </c:ext>
            </c:extLst>
          </c:dPt>
          <c:dPt>
            <c:idx val="31"/>
            <c:invertIfNegative val="0"/>
            <c:bubble3D val="0"/>
            <c:extLst>
              <c:ext xmlns:c16="http://schemas.microsoft.com/office/drawing/2014/chart" uri="{C3380CC4-5D6E-409C-BE32-E72D297353CC}">
                <c16:uniqueId val="{00000007-7DC2-4736-B42E-13951F7E04DF}"/>
              </c:ext>
            </c:extLst>
          </c:dPt>
          <c:dLbls>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'F28'!$A$10:$A$42</c:f>
              <c:strCache>
                <c:ptCount val="33"/>
                <c:pt idx="0">
                  <c:v>Tamaulipas</c:v>
                </c:pt>
                <c:pt idx="1">
                  <c:v>Chihuahua</c:v>
                </c:pt>
                <c:pt idx="2">
                  <c:v>Baja California</c:v>
                </c:pt>
                <c:pt idx="3">
                  <c:v>Tabasco</c:v>
                </c:pt>
                <c:pt idx="4">
                  <c:v>Veracruz</c:v>
                </c:pt>
                <c:pt idx="5">
                  <c:v>Sonora</c:v>
                </c:pt>
                <c:pt idx="6">
                  <c:v>Yucatán</c:v>
                </c:pt>
                <c:pt idx="7">
                  <c:v>Chiapas</c:v>
                </c:pt>
                <c:pt idx="8">
                  <c:v>Hidalgo</c:v>
                </c:pt>
                <c:pt idx="9">
                  <c:v>Puebla</c:v>
                </c:pt>
                <c:pt idx="10">
                  <c:v>Coahuila</c:v>
                </c:pt>
                <c:pt idx="11">
                  <c:v>Tlaxcala</c:v>
                </c:pt>
                <c:pt idx="12">
                  <c:v>San Luis Potosí</c:v>
                </c:pt>
                <c:pt idx="13">
                  <c:v>Nacional</c:v>
                </c:pt>
                <c:pt idx="14">
                  <c:v>Quintana Roo</c:v>
                </c:pt>
                <c:pt idx="15">
                  <c:v>Colima</c:v>
                </c:pt>
                <c:pt idx="16">
                  <c:v>Morelos</c:v>
                </c:pt>
                <c:pt idx="17">
                  <c:v>Guerrero</c:v>
                </c:pt>
                <c:pt idx="18">
                  <c:v>Aguascalientes</c:v>
                </c:pt>
                <c:pt idx="19">
                  <c:v>Nuevo León</c:v>
                </c:pt>
                <c:pt idx="20">
                  <c:v>Campeche</c:v>
                </c:pt>
                <c:pt idx="21">
                  <c:v>Durango</c:v>
                </c:pt>
                <c:pt idx="22">
                  <c:v>Zacatecas</c:v>
                </c:pt>
                <c:pt idx="23">
                  <c:v>Querétaro</c:v>
                </c:pt>
                <c:pt idx="24">
                  <c:v>Sinaloa</c:v>
                </c:pt>
                <c:pt idx="25">
                  <c:v>Michoacán</c:v>
                </c:pt>
                <c:pt idx="26">
                  <c:v>Oaxaca</c:v>
                </c:pt>
                <c:pt idx="27">
                  <c:v>Estado de México</c:v>
                </c:pt>
                <c:pt idx="28">
                  <c:v>Guanajuato</c:v>
                </c:pt>
                <c:pt idx="29">
                  <c:v>Nayarit</c:v>
                </c:pt>
                <c:pt idx="30">
                  <c:v>Ciudad de México</c:v>
                </c:pt>
                <c:pt idx="31">
                  <c:v>Baja California Sur</c:v>
                </c:pt>
                <c:pt idx="32">
                  <c:v>Jalisco</c:v>
                </c:pt>
              </c:strCache>
            </c:strRef>
          </c:cat>
          <c:val>
            <c:numRef>
              <c:f>'F28'!$D$10:$D$42</c:f>
              <c:numCache>
                <c:formatCode>0.00</c:formatCode>
                <c:ptCount val="33"/>
                <c:pt idx="0">
                  <c:v>20.452550654423511</c:v>
                </c:pt>
                <c:pt idx="1">
                  <c:v>20.153156700593101</c:v>
                </c:pt>
                <c:pt idx="2">
                  <c:v>20.112778806315259</c:v>
                </c:pt>
                <c:pt idx="3">
                  <c:v>20.170852862007841</c:v>
                </c:pt>
                <c:pt idx="4">
                  <c:v>20.578191083434259</c:v>
                </c:pt>
                <c:pt idx="5">
                  <c:v>21.23729571970069</c:v>
                </c:pt>
                <c:pt idx="6">
                  <c:v>20.597414186158161</c:v>
                </c:pt>
                <c:pt idx="7">
                  <c:v>20.835081325885682</c:v>
                </c:pt>
                <c:pt idx="8">
                  <c:v>20.74659310262383</c:v>
                </c:pt>
                <c:pt idx="9">
                  <c:v>20.7430661289401</c:v>
                </c:pt>
                <c:pt idx="10">
                  <c:v>20.95592117893165</c:v>
                </c:pt>
                <c:pt idx="11">
                  <c:v>20.77776719912924</c:v>
                </c:pt>
                <c:pt idx="12">
                  <c:v>20.73215222237452</c:v>
                </c:pt>
                <c:pt idx="13">
                  <c:v>21.040902524395051</c:v>
                </c:pt>
                <c:pt idx="14">
                  <c:v>20.89223862900155</c:v>
                </c:pt>
                <c:pt idx="15">
                  <c:v>21.31319243258584</c:v>
                </c:pt>
                <c:pt idx="16">
                  <c:v>21.27368964743745</c:v>
                </c:pt>
                <c:pt idx="17">
                  <c:v>21.15719947438274</c:v>
                </c:pt>
                <c:pt idx="18">
                  <c:v>21.433393798548241</c:v>
                </c:pt>
                <c:pt idx="19">
                  <c:v>21.296486914549451</c:v>
                </c:pt>
                <c:pt idx="20">
                  <c:v>21.337747416079761</c:v>
                </c:pt>
                <c:pt idx="21">
                  <c:v>21.195582178484528</c:v>
                </c:pt>
                <c:pt idx="22">
                  <c:v>21.175990420329551</c:v>
                </c:pt>
                <c:pt idx="23">
                  <c:v>21.32655900253468</c:v>
                </c:pt>
                <c:pt idx="24">
                  <c:v>21.61818281220053</c:v>
                </c:pt>
                <c:pt idx="25">
                  <c:v>21.356343887981271</c:v>
                </c:pt>
                <c:pt idx="26">
                  <c:v>21.52939916812138</c:v>
                </c:pt>
                <c:pt idx="27">
                  <c:v>21.19181368120341</c:v>
                </c:pt>
                <c:pt idx="28">
                  <c:v>21.29941096371796</c:v>
                </c:pt>
                <c:pt idx="29">
                  <c:v>21.555139169855391</c:v>
                </c:pt>
                <c:pt idx="30">
                  <c:v>21.337525635012689</c:v>
                </c:pt>
                <c:pt idx="31">
                  <c:v>21.753495001897079</c:v>
                </c:pt>
                <c:pt idx="32">
                  <c:v>21.457464946027141</c:v>
                </c:pt>
              </c:numCache>
            </c:numRef>
          </c:val>
          <c:extLst>
            <c:ext xmlns:c16="http://schemas.microsoft.com/office/drawing/2014/chart" uri="{C3380CC4-5D6E-409C-BE32-E72D297353CC}">
              <c16:uniqueId val="{00000008-7DC2-4736-B42E-13951F7E04DF}"/>
            </c:ext>
          </c:extLst>
        </c:ser>
        <c:dLbls>
          <c:showLegendKey val="0"/>
          <c:showVal val="0"/>
          <c:showCatName val="0"/>
          <c:showSerName val="0"/>
          <c:showPercent val="0"/>
          <c:showBubbleSize val="0"/>
        </c:dLbls>
        <c:gapWidth val="150"/>
        <c:overlap val="100"/>
        <c:axId val="251270144"/>
        <c:axId val="250096448"/>
      </c:barChart>
      <c:catAx>
        <c:axId val="251270144"/>
        <c:scaling>
          <c:orientation val="minMax"/>
        </c:scaling>
        <c:delete val="0"/>
        <c:axPos val="l"/>
        <c:numFmt formatCode="General" sourceLinked="0"/>
        <c:majorTickMark val="out"/>
        <c:minorTickMark val="none"/>
        <c:tickLblPos val="nextTo"/>
        <c:crossAx val="250096448"/>
        <c:crosses val="autoZero"/>
        <c:auto val="1"/>
        <c:lblAlgn val="ctr"/>
        <c:lblOffset val="100"/>
        <c:noMultiLvlLbl val="0"/>
      </c:catAx>
      <c:valAx>
        <c:axId val="250096448"/>
        <c:scaling>
          <c:orientation val="minMax"/>
          <c:min val="0"/>
        </c:scaling>
        <c:delete val="1"/>
        <c:axPos val="b"/>
        <c:numFmt formatCode="0.00" sourceLinked="1"/>
        <c:majorTickMark val="out"/>
        <c:minorTickMark val="none"/>
        <c:tickLblPos val="nextTo"/>
        <c:crossAx val="2512701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tx1">
                <a:lumMod val="65000"/>
                <a:lumOff val="35000"/>
              </a:schemeClr>
            </a:solidFill>
            <a:ln>
              <a:noFill/>
            </a:ln>
            <a:effectLst/>
          </c:spPr>
          <c:invertIfNegative val="0"/>
          <c:dPt>
            <c:idx val="20"/>
            <c:invertIfNegative val="0"/>
            <c:bubble3D val="0"/>
            <c:spPr>
              <a:solidFill>
                <a:srgbClr val="595959"/>
              </a:solidFill>
              <a:ln>
                <a:noFill/>
              </a:ln>
              <a:effectLst/>
            </c:spPr>
            <c:extLst>
              <c:ext xmlns:c16="http://schemas.microsoft.com/office/drawing/2014/chart" uri="{C3380CC4-5D6E-409C-BE32-E72D297353CC}">
                <c16:uniqueId val="{00000001-DEF7-47FD-A4AC-52820B4A8140}"/>
              </c:ext>
            </c:extLst>
          </c:dPt>
          <c:dPt>
            <c:idx val="21"/>
            <c:invertIfNegative val="0"/>
            <c:bubble3D val="0"/>
            <c:spPr>
              <a:solidFill>
                <a:srgbClr val="FBBB27"/>
              </a:solidFill>
              <a:ln>
                <a:noFill/>
              </a:ln>
              <a:effectLst/>
            </c:spPr>
            <c:extLst xmlns:c15="http://schemas.microsoft.com/office/drawing/2012/chart">
              <c:ext xmlns:c16="http://schemas.microsoft.com/office/drawing/2014/chart" uri="{C3380CC4-5D6E-409C-BE32-E72D297353CC}">
                <c16:uniqueId val="{00000003-DEF7-47FD-A4AC-52820B4A8140}"/>
              </c:ext>
            </c:extLst>
          </c:dPt>
          <c:dLbls>
            <c:dLbl>
              <c:idx val="0"/>
              <c:delete val="1"/>
              <c:extLst>
                <c:ext xmlns:c15="http://schemas.microsoft.com/office/drawing/2012/chart" uri="{CE6537A1-D6FC-4f65-9D91-7224C49458BB}"/>
                <c:ext xmlns:c16="http://schemas.microsoft.com/office/drawing/2014/chart" uri="{C3380CC4-5D6E-409C-BE32-E72D297353CC}">
                  <c16:uniqueId val="{00000004-DEF7-47FD-A4AC-52820B4A8140}"/>
                </c:ext>
              </c:extLst>
            </c:dLbl>
            <c:dLbl>
              <c:idx val="1"/>
              <c:delete val="1"/>
              <c:extLst>
                <c:ext xmlns:c15="http://schemas.microsoft.com/office/drawing/2012/chart" uri="{CE6537A1-D6FC-4f65-9D91-7224C49458BB}"/>
                <c:ext xmlns:c16="http://schemas.microsoft.com/office/drawing/2014/chart" uri="{C3380CC4-5D6E-409C-BE32-E72D297353CC}">
                  <c16:uniqueId val="{00000005-DEF7-47FD-A4AC-52820B4A8140}"/>
                </c:ext>
              </c:extLst>
            </c:dLbl>
            <c:dLbl>
              <c:idx val="2"/>
              <c:delete val="1"/>
              <c:extLst>
                <c:ext xmlns:c15="http://schemas.microsoft.com/office/drawing/2012/chart" uri="{CE6537A1-D6FC-4f65-9D91-7224C49458BB}"/>
                <c:ext xmlns:c16="http://schemas.microsoft.com/office/drawing/2014/chart" uri="{C3380CC4-5D6E-409C-BE32-E72D297353CC}">
                  <c16:uniqueId val="{00000006-DEF7-47FD-A4AC-52820B4A8140}"/>
                </c:ext>
              </c:extLst>
            </c:dLbl>
            <c:dLbl>
              <c:idx val="3"/>
              <c:delete val="1"/>
              <c:extLst>
                <c:ext xmlns:c15="http://schemas.microsoft.com/office/drawing/2012/chart" uri="{CE6537A1-D6FC-4f65-9D91-7224C49458BB}"/>
                <c:ext xmlns:c16="http://schemas.microsoft.com/office/drawing/2014/chart" uri="{C3380CC4-5D6E-409C-BE32-E72D297353CC}">
                  <c16:uniqueId val="{00000007-DEF7-47FD-A4AC-52820B4A8140}"/>
                </c:ext>
              </c:extLst>
            </c:dLbl>
            <c:dLbl>
              <c:idx val="4"/>
              <c:delete val="1"/>
              <c:extLst>
                <c:ext xmlns:c15="http://schemas.microsoft.com/office/drawing/2012/chart" uri="{CE6537A1-D6FC-4f65-9D91-7224C49458BB}"/>
                <c:ext xmlns:c16="http://schemas.microsoft.com/office/drawing/2014/chart" uri="{C3380CC4-5D6E-409C-BE32-E72D297353CC}">
                  <c16:uniqueId val="{00000008-DEF7-47FD-A4AC-52820B4A8140}"/>
                </c:ext>
              </c:extLst>
            </c:dLbl>
            <c:dLbl>
              <c:idx val="5"/>
              <c:delete val="1"/>
              <c:extLst>
                <c:ext xmlns:c15="http://schemas.microsoft.com/office/drawing/2012/chart" uri="{CE6537A1-D6FC-4f65-9D91-7224C49458BB}"/>
                <c:ext xmlns:c16="http://schemas.microsoft.com/office/drawing/2014/chart" uri="{C3380CC4-5D6E-409C-BE32-E72D297353CC}">
                  <c16:uniqueId val="{00000009-DEF7-47FD-A4AC-52820B4A8140}"/>
                </c:ext>
              </c:extLst>
            </c:dLbl>
            <c:dLbl>
              <c:idx val="6"/>
              <c:delete val="1"/>
              <c:extLst>
                <c:ext xmlns:c15="http://schemas.microsoft.com/office/drawing/2012/chart" uri="{CE6537A1-D6FC-4f65-9D91-7224C49458BB}"/>
                <c:ext xmlns:c16="http://schemas.microsoft.com/office/drawing/2014/chart" uri="{C3380CC4-5D6E-409C-BE32-E72D297353CC}">
                  <c16:uniqueId val="{0000000A-DEF7-47FD-A4AC-52820B4A8140}"/>
                </c:ext>
              </c:extLst>
            </c:dLbl>
            <c:dLbl>
              <c:idx val="7"/>
              <c:delete val="1"/>
              <c:extLst>
                <c:ext xmlns:c15="http://schemas.microsoft.com/office/drawing/2012/chart" uri="{CE6537A1-D6FC-4f65-9D91-7224C49458BB}"/>
                <c:ext xmlns:c16="http://schemas.microsoft.com/office/drawing/2014/chart" uri="{C3380CC4-5D6E-409C-BE32-E72D297353CC}">
                  <c16:uniqueId val="{0000000B-DEF7-47FD-A4AC-52820B4A8140}"/>
                </c:ext>
              </c:extLst>
            </c:dLbl>
            <c:dLbl>
              <c:idx val="9"/>
              <c:delete val="1"/>
              <c:extLst>
                <c:ext xmlns:c15="http://schemas.microsoft.com/office/drawing/2012/chart" uri="{CE6537A1-D6FC-4f65-9D91-7224C49458BB}"/>
                <c:ext xmlns:c16="http://schemas.microsoft.com/office/drawing/2014/chart" uri="{C3380CC4-5D6E-409C-BE32-E72D297353CC}">
                  <c16:uniqueId val="{0000000C-DEF7-47FD-A4AC-52820B4A8140}"/>
                </c:ext>
              </c:extLst>
            </c:dLbl>
            <c:dLbl>
              <c:idx val="10"/>
              <c:delete val="1"/>
              <c:extLst>
                <c:ext xmlns:c15="http://schemas.microsoft.com/office/drawing/2012/chart" uri="{CE6537A1-D6FC-4f65-9D91-7224C49458BB}"/>
                <c:ext xmlns:c16="http://schemas.microsoft.com/office/drawing/2014/chart" uri="{C3380CC4-5D6E-409C-BE32-E72D297353CC}">
                  <c16:uniqueId val="{0000000D-DEF7-47FD-A4AC-52820B4A8140}"/>
                </c:ext>
              </c:extLst>
            </c:dLbl>
            <c:dLbl>
              <c:idx val="11"/>
              <c:delete val="1"/>
              <c:extLst>
                <c:ext xmlns:c15="http://schemas.microsoft.com/office/drawing/2012/chart" uri="{CE6537A1-D6FC-4f65-9D91-7224C49458BB}"/>
                <c:ext xmlns:c16="http://schemas.microsoft.com/office/drawing/2014/chart" uri="{C3380CC4-5D6E-409C-BE32-E72D297353CC}">
                  <c16:uniqueId val="{0000000E-DEF7-47FD-A4AC-52820B4A8140}"/>
                </c:ext>
              </c:extLst>
            </c:dLbl>
            <c:dLbl>
              <c:idx val="12"/>
              <c:delete val="1"/>
              <c:extLst>
                <c:ext xmlns:c15="http://schemas.microsoft.com/office/drawing/2012/chart" uri="{CE6537A1-D6FC-4f65-9D91-7224C49458BB}"/>
                <c:ext xmlns:c16="http://schemas.microsoft.com/office/drawing/2014/chart" uri="{C3380CC4-5D6E-409C-BE32-E72D297353CC}">
                  <c16:uniqueId val="{0000000F-DEF7-47FD-A4AC-52820B4A8140}"/>
                </c:ext>
              </c:extLst>
            </c:dLbl>
            <c:dLbl>
              <c:idx val="13"/>
              <c:delete val="1"/>
              <c:extLst>
                <c:ext xmlns:c15="http://schemas.microsoft.com/office/drawing/2012/chart" uri="{CE6537A1-D6FC-4f65-9D91-7224C49458BB}"/>
                <c:ext xmlns:c16="http://schemas.microsoft.com/office/drawing/2014/chart" uri="{C3380CC4-5D6E-409C-BE32-E72D297353CC}">
                  <c16:uniqueId val="{00000010-DEF7-47FD-A4AC-52820B4A8140}"/>
                </c:ext>
              </c:extLst>
            </c:dLbl>
            <c:dLbl>
              <c:idx val="14"/>
              <c:delete val="1"/>
              <c:extLst>
                <c:ext xmlns:c15="http://schemas.microsoft.com/office/drawing/2012/chart" uri="{CE6537A1-D6FC-4f65-9D91-7224C49458BB}"/>
                <c:ext xmlns:c16="http://schemas.microsoft.com/office/drawing/2014/chart" uri="{C3380CC4-5D6E-409C-BE32-E72D297353CC}">
                  <c16:uniqueId val="{00000011-DEF7-47FD-A4AC-52820B4A8140}"/>
                </c:ext>
              </c:extLst>
            </c:dLbl>
            <c:dLbl>
              <c:idx val="15"/>
              <c:delete val="1"/>
              <c:extLst>
                <c:ext xmlns:c15="http://schemas.microsoft.com/office/drawing/2012/chart" uri="{CE6537A1-D6FC-4f65-9D91-7224C49458BB}"/>
                <c:ext xmlns:c16="http://schemas.microsoft.com/office/drawing/2014/chart" uri="{C3380CC4-5D6E-409C-BE32-E72D297353CC}">
                  <c16:uniqueId val="{00000012-DEF7-47FD-A4AC-52820B4A8140}"/>
                </c:ext>
              </c:extLst>
            </c:dLbl>
            <c:dLbl>
              <c:idx val="16"/>
              <c:delete val="1"/>
              <c:extLst>
                <c:ext xmlns:c15="http://schemas.microsoft.com/office/drawing/2012/chart" uri="{CE6537A1-D6FC-4f65-9D91-7224C49458BB}"/>
                <c:ext xmlns:c16="http://schemas.microsoft.com/office/drawing/2014/chart" uri="{C3380CC4-5D6E-409C-BE32-E72D297353CC}">
                  <c16:uniqueId val="{00000013-DEF7-47FD-A4AC-52820B4A8140}"/>
                </c:ext>
              </c:extLst>
            </c:dLbl>
            <c:dLbl>
              <c:idx val="17"/>
              <c:delete val="1"/>
              <c:extLst>
                <c:ext xmlns:c15="http://schemas.microsoft.com/office/drawing/2012/chart" uri="{CE6537A1-D6FC-4f65-9D91-7224C49458BB}"/>
                <c:ext xmlns:c16="http://schemas.microsoft.com/office/drawing/2014/chart" uri="{C3380CC4-5D6E-409C-BE32-E72D297353CC}">
                  <c16:uniqueId val="{00000014-DEF7-47FD-A4AC-52820B4A8140}"/>
                </c:ext>
              </c:extLst>
            </c:dLbl>
            <c:dLbl>
              <c:idx val="18"/>
              <c:delete val="1"/>
              <c:extLst>
                <c:ext xmlns:c15="http://schemas.microsoft.com/office/drawing/2012/chart" uri="{CE6537A1-D6FC-4f65-9D91-7224C49458BB}"/>
                <c:ext xmlns:c16="http://schemas.microsoft.com/office/drawing/2014/chart" uri="{C3380CC4-5D6E-409C-BE32-E72D297353CC}">
                  <c16:uniqueId val="{00000015-DEF7-47FD-A4AC-52820B4A8140}"/>
                </c:ext>
              </c:extLst>
            </c:dLbl>
            <c:dLbl>
              <c:idx val="19"/>
              <c:delete val="1"/>
              <c:extLst>
                <c:ext xmlns:c15="http://schemas.microsoft.com/office/drawing/2012/chart" uri="{CE6537A1-D6FC-4f65-9D91-7224C49458BB}"/>
                <c:ext xmlns:c16="http://schemas.microsoft.com/office/drawing/2014/chart" uri="{C3380CC4-5D6E-409C-BE32-E72D297353CC}">
                  <c16:uniqueId val="{00000016-DEF7-47FD-A4AC-52820B4A8140}"/>
                </c:ext>
              </c:extLst>
            </c:dLbl>
            <c:dLbl>
              <c:idx val="20"/>
              <c:delete val="1"/>
              <c:extLst>
                <c:ext xmlns:c15="http://schemas.microsoft.com/office/drawing/2012/chart" uri="{CE6537A1-D6FC-4f65-9D91-7224C49458BB}"/>
                <c:ext xmlns:c16="http://schemas.microsoft.com/office/drawing/2014/chart" uri="{C3380CC4-5D6E-409C-BE32-E72D297353CC}">
                  <c16:uniqueId val="{00000001-DEF7-47FD-A4AC-52820B4A81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'F29'!$A$8:$A$29</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'F29'!$D$8:$D$29</c:f>
              <c:numCache>
                <c:formatCode>_-* #,##0_-;\-* #,##0_-;_-* "-"??_-;_-@_-</c:formatCode>
                <c:ptCount val="22"/>
                <c:pt idx="0">
                  <c:v>4984</c:v>
                </c:pt>
                <c:pt idx="1">
                  <c:v>2253</c:v>
                </c:pt>
                <c:pt idx="2">
                  <c:v>3839</c:v>
                </c:pt>
                <c:pt idx="3">
                  <c:v>-4500</c:v>
                </c:pt>
                <c:pt idx="4">
                  <c:v>-3123</c:v>
                </c:pt>
                <c:pt idx="5">
                  <c:v>-1089</c:v>
                </c:pt>
                <c:pt idx="6">
                  <c:v>-1025</c:v>
                </c:pt>
                <c:pt idx="7">
                  <c:v>1005</c:v>
                </c:pt>
                <c:pt idx="8">
                  <c:v>7983</c:v>
                </c:pt>
                <c:pt idx="9">
                  <c:v>3756</c:v>
                </c:pt>
                <c:pt idx="10">
                  <c:v>3256</c:v>
                </c:pt>
                <c:pt idx="11">
                  <c:v>4501</c:v>
                </c:pt>
                <c:pt idx="12">
                  <c:v>3326</c:v>
                </c:pt>
                <c:pt idx="13">
                  <c:v>3012</c:v>
                </c:pt>
                <c:pt idx="14">
                  <c:v>2230</c:v>
                </c:pt>
                <c:pt idx="15">
                  <c:v>1751</c:v>
                </c:pt>
                <c:pt idx="16">
                  <c:v>2311</c:v>
                </c:pt>
                <c:pt idx="17">
                  <c:v>-2301</c:v>
                </c:pt>
                <c:pt idx="18">
                  <c:v>5603</c:v>
                </c:pt>
                <c:pt idx="19">
                  <c:v>7966</c:v>
                </c:pt>
                <c:pt idx="20">
                  <c:v>2830</c:v>
                </c:pt>
                <c:pt idx="21">
                  <c:v>-2326</c:v>
                </c:pt>
              </c:numCache>
            </c:numRef>
          </c:val>
          <c:extLst xmlns:c15="http://schemas.microsoft.com/office/drawing/2012/chart">
            <c:ext xmlns:c16="http://schemas.microsoft.com/office/drawing/2014/chart" uri="{C3380CC4-5D6E-409C-BE32-E72D297353CC}">
              <c16:uniqueId val="{00000017-DEF7-47FD-A4AC-52820B4A8140}"/>
            </c:ext>
          </c:extLst>
        </c:ser>
        <c:dLbls>
          <c:showLegendKey val="0"/>
          <c:showVal val="0"/>
          <c:showCatName val="0"/>
          <c:showSerName val="0"/>
          <c:showPercent val="0"/>
          <c:showBubbleSize val="0"/>
        </c:dLbls>
        <c:gapWidth val="100"/>
        <c:overlap val="-27"/>
        <c:axId val="251271168"/>
        <c:axId val="250095872"/>
        <c:extLst/>
      </c:barChart>
      <c:catAx>
        <c:axId val="251271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0095872"/>
        <c:crosses val="autoZero"/>
        <c:auto val="1"/>
        <c:lblAlgn val="ctr"/>
        <c:lblOffset val="100"/>
        <c:noMultiLvlLbl val="0"/>
      </c:catAx>
      <c:valAx>
        <c:axId val="25009587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12711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2"/>
          <c:order val="0"/>
          <c:tx>
            <c:strRef>
              <c:f>'F3'!$B$5</c:f>
              <c:strCache>
                <c:ptCount val="1"/>
                <c:pt idx="0">
                  <c:v>Actividades primarias</c:v>
                </c:pt>
              </c:strCache>
            </c:strRef>
          </c:tx>
          <c:spPr>
            <a:solidFill>
              <a:schemeClr val="bg1">
                <a:lumMod val="65000"/>
              </a:schemeClr>
            </a:solidFill>
            <a:ln>
              <a:noFill/>
            </a:ln>
            <a:effectLst/>
          </c:spPr>
          <c:invertIfNegative val="0"/>
          <c:cat>
            <c:strRef>
              <c:f>'F3'!$A$6:$A$15</c:f>
              <c:strCache>
                <c:ptCount val="10"/>
                <c:pt idx="0">
                  <c:v>2010/05</c:v>
                </c:pt>
                <c:pt idx="1">
                  <c:v>2011/05</c:v>
                </c:pt>
                <c:pt idx="2">
                  <c:v>2012/05</c:v>
                </c:pt>
                <c:pt idx="3">
                  <c:v>2013/05</c:v>
                </c:pt>
                <c:pt idx="4">
                  <c:v>2014/05</c:v>
                </c:pt>
                <c:pt idx="5">
                  <c:v>2015/05</c:v>
                </c:pt>
                <c:pt idx="6">
                  <c:v>2016/05</c:v>
                </c:pt>
                <c:pt idx="7">
                  <c:v>2017/05</c:v>
                </c:pt>
                <c:pt idx="8">
                  <c:v>2018/05</c:v>
                </c:pt>
                <c:pt idx="9">
                  <c:v>2019/05</c:v>
                </c:pt>
              </c:strCache>
            </c:strRef>
          </c:cat>
          <c:val>
            <c:numRef>
              <c:f>'F3'!$B$6:$B$15</c:f>
              <c:numCache>
                <c:formatCode>0.0</c:formatCode>
                <c:ptCount val="10"/>
                <c:pt idx="0">
                  <c:v>8.289847579662224</c:v>
                </c:pt>
                <c:pt idx="1">
                  <c:v>-11.529364570975776</c:v>
                </c:pt>
                <c:pt idx="2">
                  <c:v>5.7363748693505467</c:v>
                </c:pt>
                <c:pt idx="3">
                  <c:v>7.4015347961468914</c:v>
                </c:pt>
                <c:pt idx="4">
                  <c:v>6.7185165094947763</c:v>
                </c:pt>
                <c:pt idx="5">
                  <c:v>5.3662595428848769</c:v>
                </c:pt>
                <c:pt idx="6">
                  <c:v>-5.0780445181059726</c:v>
                </c:pt>
                <c:pt idx="7">
                  <c:v>1.9553611455762177</c:v>
                </c:pt>
                <c:pt idx="8">
                  <c:v>8.3928982216955106</c:v>
                </c:pt>
                <c:pt idx="9">
                  <c:v>0.63123429165736766</c:v>
                </c:pt>
              </c:numCache>
            </c:numRef>
          </c:val>
          <c:extLst>
            <c:ext xmlns:c16="http://schemas.microsoft.com/office/drawing/2014/chart" uri="{C3380CC4-5D6E-409C-BE32-E72D297353CC}">
              <c16:uniqueId val="{00000000-D874-4922-B98C-FA62BF1CF1BA}"/>
            </c:ext>
          </c:extLst>
        </c:ser>
        <c:ser>
          <c:idx val="3"/>
          <c:order val="1"/>
          <c:tx>
            <c:strRef>
              <c:f>'F3'!$C$5</c:f>
              <c:strCache>
                <c:ptCount val="1"/>
                <c:pt idx="0">
                  <c:v>Actividades secundarias</c:v>
                </c:pt>
              </c:strCache>
            </c:strRef>
          </c:tx>
          <c:spPr>
            <a:solidFill>
              <a:schemeClr val="accent4">
                <a:lumMod val="75000"/>
              </a:schemeClr>
            </a:solidFill>
            <a:ln>
              <a:noFill/>
            </a:ln>
            <a:effectLst/>
          </c:spPr>
          <c:invertIfNegative val="0"/>
          <c:cat>
            <c:strRef>
              <c:f>'F3'!$A$6:$A$15</c:f>
              <c:strCache>
                <c:ptCount val="10"/>
                <c:pt idx="0">
                  <c:v>2010/05</c:v>
                </c:pt>
                <c:pt idx="1">
                  <c:v>2011/05</c:v>
                </c:pt>
                <c:pt idx="2">
                  <c:v>2012/05</c:v>
                </c:pt>
                <c:pt idx="3">
                  <c:v>2013/05</c:v>
                </c:pt>
                <c:pt idx="4">
                  <c:v>2014/05</c:v>
                </c:pt>
                <c:pt idx="5">
                  <c:v>2015/05</c:v>
                </c:pt>
                <c:pt idx="6">
                  <c:v>2016/05</c:v>
                </c:pt>
                <c:pt idx="7">
                  <c:v>2017/05</c:v>
                </c:pt>
                <c:pt idx="8">
                  <c:v>2018/05</c:v>
                </c:pt>
                <c:pt idx="9">
                  <c:v>2019/05</c:v>
                </c:pt>
              </c:strCache>
            </c:strRef>
          </c:cat>
          <c:val>
            <c:numRef>
              <c:f>'F3'!$C$6:$C$15</c:f>
              <c:numCache>
                <c:formatCode>0.0</c:formatCode>
                <c:ptCount val="10"/>
                <c:pt idx="0">
                  <c:v>6.2780338087483623</c:v>
                </c:pt>
                <c:pt idx="1">
                  <c:v>2.2339588600937432</c:v>
                </c:pt>
                <c:pt idx="2">
                  <c:v>3.1353333581024989</c:v>
                </c:pt>
                <c:pt idx="3">
                  <c:v>-1.390916924473018E-2</c:v>
                </c:pt>
                <c:pt idx="4">
                  <c:v>3.0384619138181135</c:v>
                </c:pt>
                <c:pt idx="5">
                  <c:v>5.0528134462268781E-3</c:v>
                </c:pt>
                <c:pt idx="6">
                  <c:v>0.94515256595180119</c:v>
                </c:pt>
                <c:pt idx="7">
                  <c:v>0.3116201622018977</c:v>
                </c:pt>
                <c:pt idx="8">
                  <c:v>0.27569354900345289</c:v>
                </c:pt>
                <c:pt idx="9">
                  <c:v>-3.1441767497382811</c:v>
                </c:pt>
              </c:numCache>
            </c:numRef>
          </c:val>
          <c:extLst>
            <c:ext xmlns:c16="http://schemas.microsoft.com/office/drawing/2014/chart" uri="{C3380CC4-5D6E-409C-BE32-E72D297353CC}">
              <c16:uniqueId val="{00000001-D874-4922-B98C-FA62BF1CF1BA}"/>
            </c:ext>
          </c:extLst>
        </c:ser>
        <c:ser>
          <c:idx val="0"/>
          <c:order val="2"/>
          <c:tx>
            <c:strRef>
              <c:f>'F3'!$D$5</c:f>
              <c:strCache>
                <c:ptCount val="1"/>
                <c:pt idx="0">
                  <c:v>Actividades terciarias</c:v>
                </c:pt>
              </c:strCache>
            </c:strRef>
          </c:tx>
          <c:spPr>
            <a:solidFill>
              <a:schemeClr val="bg1">
                <a:lumMod val="50000"/>
              </a:schemeClr>
            </a:solidFill>
            <a:ln>
              <a:noFill/>
            </a:ln>
            <a:effectLst/>
          </c:spPr>
          <c:invertIfNegative val="0"/>
          <c:cat>
            <c:strRef>
              <c:f>'F3'!$A$6:$A$15</c:f>
              <c:strCache>
                <c:ptCount val="10"/>
                <c:pt idx="0">
                  <c:v>2010/05</c:v>
                </c:pt>
                <c:pt idx="1">
                  <c:v>2011/05</c:v>
                </c:pt>
                <c:pt idx="2">
                  <c:v>2012/05</c:v>
                </c:pt>
                <c:pt idx="3">
                  <c:v>2013/05</c:v>
                </c:pt>
                <c:pt idx="4">
                  <c:v>2014/05</c:v>
                </c:pt>
                <c:pt idx="5">
                  <c:v>2015/05</c:v>
                </c:pt>
                <c:pt idx="6">
                  <c:v>2016/05</c:v>
                </c:pt>
                <c:pt idx="7">
                  <c:v>2017/05</c:v>
                </c:pt>
                <c:pt idx="8">
                  <c:v>2018/05</c:v>
                </c:pt>
                <c:pt idx="9">
                  <c:v>2019/05</c:v>
                </c:pt>
              </c:strCache>
            </c:strRef>
          </c:cat>
          <c:val>
            <c:numRef>
              <c:f>'F3'!$D$6:$D$15</c:f>
              <c:numCache>
                <c:formatCode>0.0</c:formatCode>
                <c:ptCount val="10"/>
                <c:pt idx="0">
                  <c:v>8.1646386297282056</c:v>
                </c:pt>
                <c:pt idx="1">
                  <c:v>4.8762075652036385</c:v>
                </c:pt>
                <c:pt idx="2">
                  <c:v>3.4765820109830869</c:v>
                </c:pt>
                <c:pt idx="3">
                  <c:v>2.9086579030492832</c:v>
                </c:pt>
                <c:pt idx="4">
                  <c:v>3.0567817486925053</c:v>
                </c:pt>
                <c:pt idx="5">
                  <c:v>3.3104918431732466</c:v>
                </c:pt>
                <c:pt idx="6">
                  <c:v>3.6642163084114721</c:v>
                </c:pt>
                <c:pt idx="7">
                  <c:v>3.6796429377776718</c:v>
                </c:pt>
                <c:pt idx="8">
                  <c:v>2.825043063801691</c:v>
                </c:pt>
                <c:pt idx="9">
                  <c:v>1.0646721465651821</c:v>
                </c:pt>
              </c:numCache>
            </c:numRef>
          </c:val>
          <c:extLst>
            <c:ext xmlns:c16="http://schemas.microsoft.com/office/drawing/2014/chart" uri="{C3380CC4-5D6E-409C-BE32-E72D297353CC}">
              <c16:uniqueId val="{00000002-D874-4922-B98C-FA62BF1CF1BA}"/>
            </c:ext>
          </c:extLst>
        </c:ser>
        <c:ser>
          <c:idx val="1"/>
          <c:order val="3"/>
          <c:tx>
            <c:strRef>
              <c:f>'F3'!$E$5</c:f>
              <c:strCache>
                <c:ptCount val="1"/>
                <c:pt idx="0">
                  <c:v>Total</c:v>
                </c:pt>
              </c:strCache>
            </c:strRef>
          </c:tx>
          <c:spPr>
            <a:solidFill>
              <a:srgbClr val="FBBB27"/>
            </a:solidFill>
            <a:ln>
              <a:noFill/>
            </a:ln>
            <a:effectLst/>
          </c:spPr>
          <c:invertIfNegative val="0"/>
          <c:dLbls>
            <c:dLbl>
              <c:idx val="0"/>
              <c:layout>
                <c:manualLayout>
                  <c:x val="6.8119891008174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74-4922-B98C-FA62BF1CF1BA}"/>
                </c:ext>
              </c:extLst>
            </c:dLbl>
            <c:dLbl>
              <c:idx val="1"/>
              <c:layout>
                <c:manualLayout>
                  <c:x val="6.410256410256371E-3"/>
                  <c:y val="3.91975308641975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74-4922-B98C-FA62BF1CF1BA}"/>
                </c:ext>
              </c:extLst>
            </c:dLbl>
            <c:dLbl>
              <c:idx val="5"/>
              <c:layout>
                <c:manualLayout>
                  <c:x val="9.08265213442316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74-4922-B98C-FA62BF1CF1BA}"/>
                </c:ext>
              </c:extLst>
            </c:dLbl>
            <c:dLbl>
              <c:idx val="6"/>
              <c:layout>
                <c:manualLayout>
                  <c:x val="1.3623978201634794E-2"/>
                  <c:y val="-6.135582847238551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74-4922-B98C-FA62BF1CF1BA}"/>
                </c:ext>
              </c:extLst>
            </c:dLbl>
            <c:dLbl>
              <c:idx val="7"/>
              <c:layout>
                <c:manualLayout>
                  <c:x val="4.54132606721162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74-4922-B98C-FA62BF1CF1BA}"/>
                </c:ext>
              </c:extLst>
            </c:dLbl>
            <c:dLbl>
              <c:idx val="8"/>
              <c:layout>
                <c:manualLayout>
                  <c:x val="9.0826521344230856E-3"/>
                  <c:y val="6.69344042838006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74-4922-B98C-FA62BF1CF1BA}"/>
                </c:ext>
              </c:extLst>
            </c:dLbl>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extLst>
                <c:ext xmlns:c16="http://schemas.microsoft.com/office/drawing/2014/chart" uri="{C3380CC4-5D6E-409C-BE32-E72D297353CC}">
                  <c16:uniqueId val="{00000000-A7EC-4671-97C3-B87E8AD5C0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'F3'!$A$6:$A$15</c:f>
              <c:strCache>
                <c:ptCount val="10"/>
                <c:pt idx="0">
                  <c:v>2010/05</c:v>
                </c:pt>
                <c:pt idx="1">
                  <c:v>2011/05</c:v>
                </c:pt>
                <c:pt idx="2">
                  <c:v>2012/05</c:v>
                </c:pt>
                <c:pt idx="3">
                  <c:v>2013/05</c:v>
                </c:pt>
                <c:pt idx="4">
                  <c:v>2014/05</c:v>
                </c:pt>
                <c:pt idx="5">
                  <c:v>2015/05</c:v>
                </c:pt>
                <c:pt idx="6">
                  <c:v>2016/05</c:v>
                </c:pt>
                <c:pt idx="7">
                  <c:v>2017/05</c:v>
                </c:pt>
                <c:pt idx="8">
                  <c:v>2018/05</c:v>
                </c:pt>
                <c:pt idx="9">
                  <c:v>2019/05</c:v>
                </c:pt>
              </c:strCache>
            </c:strRef>
          </c:cat>
          <c:val>
            <c:numRef>
              <c:f>'F3'!$E$6:$E$15</c:f>
              <c:numCache>
                <c:formatCode>0.0</c:formatCode>
                <c:ptCount val="10"/>
                <c:pt idx="0">
                  <c:v>7.5313117905626115</c:v>
                </c:pt>
                <c:pt idx="1">
                  <c:v>3.3250728615797254</c:v>
                </c:pt>
                <c:pt idx="2">
                  <c:v>3.4623768388856613</c:v>
                </c:pt>
                <c:pt idx="3">
                  <c:v>2.0815073088722436</c:v>
                </c:pt>
                <c:pt idx="4">
                  <c:v>3.0921075050601488</c:v>
                </c:pt>
                <c:pt idx="5">
                  <c:v>2.2152687146902217</c:v>
                </c:pt>
                <c:pt idx="6">
                  <c:v>2.5174306175498096</c:v>
                </c:pt>
                <c:pt idx="7">
                  <c:v>2.5649834083421696</c:v>
                </c:pt>
                <c:pt idx="8">
                  <c:v>2.249641716076467</c:v>
                </c:pt>
                <c:pt idx="9">
                  <c:v>-0.29168274322285415</c:v>
                </c:pt>
              </c:numCache>
            </c:numRef>
          </c:val>
          <c:extLst>
            <c:ext xmlns:c16="http://schemas.microsoft.com/office/drawing/2014/chart" uri="{C3380CC4-5D6E-409C-BE32-E72D297353CC}">
              <c16:uniqueId val="{0000000A-D874-4922-B98C-FA62BF1CF1BA}"/>
            </c:ext>
          </c:extLst>
        </c:ser>
        <c:dLbls>
          <c:showLegendKey val="0"/>
          <c:showVal val="0"/>
          <c:showCatName val="0"/>
          <c:showSerName val="0"/>
          <c:showPercent val="0"/>
          <c:showBubbleSize val="0"/>
        </c:dLbls>
        <c:gapWidth val="160"/>
        <c:overlap val="-27"/>
        <c:axId val="145563648"/>
        <c:axId val="145965632"/>
      </c:barChart>
      <c:catAx>
        <c:axId val="1455636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5965632"/>
        <c:crosses val="autoZero"/>
        <c:auto val="1"/>
        <c:lblAlgn val="ctr"/>
        <c:lblOffset val="100"/>
        <c:noMultiLvlLbl val="0"/>
      </c:catAx>
      <c:valAx>
        <c:axId val="14596563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5563648"/>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tx1">
                <a:lumMod val="65000"/>
                <a:lumOff val="35000"/>
              </a:schemeClr>
            </a:solidFill>
            <a:ln>
              <a:noFill/>
            </a:ln>
            <a:effectLst/>
          </c:spPr>
          <c:invertIfNegative val="0"/>
          <c:dPt>
            <c:idx val="20"/>
            <c:invertIfNegative val="0"/>
            <c:bubble3D val="0"/>
            <c:spPr>
              <a:solidFill>
                <a:srgbClr val="595959"/>
              </a:solidFill>
              <a:ln>
                <a:noFill/>
              </a:ln>
              <a:effectLst/>
            </c:spPr>
            <c:extLst>
              <c:ext xmlns:c16="http://schemas.microsoft.com/office/drawing/2014/chart" uri="{C3380CC4-5D6E-409C-BE32-E72D297353CC}">
                <c16:uniqueId val="{00000001-BB5D-4F5F-A6A8-1893698D2342}"/>
              </c:ext>
            </c:extLst>
          </c:dPt>
          <c:dPt>
            <c:idx val="21"/>
            <c:invertIfNegative val="0"/>
            <c:bubble3D val="0"/>
            <c:spPr>
              <a:solidFill>
                <a:srgbClr val="FBBB27"/>
              </a:solidFill>
              <a:ln>
                <a:noFill/>
              </a:ln>
              <a:effectLst/>
            </c:spPr>
            <c:extLst xmlns:c15="http://schemas.microsoft.com/office/drawing/2012/chart">
              <c:ext xmlns:c16="http://schemas.microsoft.com/office/drawing/2014/chart" uri="{C3380CC4-5D6E-409C-BE32-E72D297353CC}">
                <c16:uniqueId val="{00000003-BB5D-4F5F-A6A8-1893698D2342}"/>
              </c:ext>
            </c:extLst>
          </c:dPt>
          <c:dLbls>
            <c:dLbl>
              <c:idx val="0"/>
              <c:delete val="1"/>
              <c:extLst>
                <c:ext xmlns:c15="http://schemas.microsoft.com/office/drawing/2012/chart" uri="{CE6537A1-D6FC-4f65-9D91-7224C49458BB}"/>
                <c:ext xmlns:c16="http://schemas.microsoft.com/office/drawing/2014/chart" uri="{C3380CC4-5D6E-409C-BE32-E72D297353CC}">
                  <c16:uniqueId val="{00000004-BB5D-4F5F-A6A8-1893698D2342}"/>
                </c:ext>
              </c:extLst>
            </c:dLbl>
            <c:dLbl>
              <c:idx val="1"/>
              <c:delete val="1"/>
              <c:extLst>
                <c:ext xmlns:c15="http://schemas.microsoft.com/office/drawing/2012/chart" uri="{CE6537A1-D6FC-4f65-9D91-7224C49458BB}"/>
                <c:ext xmlns:c16="http://schemas.microsoft.com/office/drawing/2014/chart" uri="{C3380CC4-5D6E-409C-BE32-E72D297353CC}">
                  <c16:uniqueId val="{00000005-BB5D-4F5F-A6A8-1893698D2342}"/>
                </c:ext>
              </c:extLst>
            </c:dLbl>
            <c:dLbl>
              <c:idx val="2"/>
              <c:delete val="1"/>
              <c:extLst>
                <c:ext xmlns:c15="http://schemas.microsoft.com/office/drawing/2012/chart" uri="{CE6537A1-D6FC-4f65-9D91-7224C49458BB}"/>
                <c:ext xmlns:c16="http://schemas.microsoft.com/office/drawing/2014/chart" uri="{C3380CC4-5D6E-409C-BE32-E72D297353CC}">
                  <c16:uniqueId val="{00000006-BB5D-4F5F-A6A8-1893698D2342}"/>
                </c:ext>
              </c:extLst>
            </c:dLbl>
            <c:dLbl>
              <c:idx val="3"/>
              <c:delete val="1"/>
              <c:extLst>
                <c:ext xmlns:c15="http://schemas.microsoft.com/office/drawing/2012/chart" uri="{CE6537A1-D6FC-4f65-9D91-7224C49458BB}"/>
                <c:ext xmlns:c16="http://schemas.microsoft.com/office/drawing/2014/chart" uri="{C3380CC4-5D6E-409C-BE32-E72D297353CC}">
                  <c16:uniqueId val="{00000007-BB5D-4F5F-A6A8-1893698D2342}"/>
                </c:ext>
              </c:extLst>
            </c:dLbl>
            <c:dLbl>
              <c:idx val="4"/>
              <c:delete val="1"/>
              <c:extLst>
                <c:ext xmlns:c15="http://schemas.microsoft.com/office/drawing/2012/chart" uri="{CE6537A1-D6FC-4f65-9D91-7224C49458BB}"/>
                <c:ext xmlns:c16="http://schemas.microsoft.com/office/drawing/2014/chart" uri="{C3380CC4-5D6E-409C-BE32-E72D297353CC}">
                  <c16:uniqueId val="{00000008-BB5D-4F5F-A6A8-1893698D2342}"/>
                </c:ext>
              </c:extLst>
            </c:dLbl>
            <c:dLbl>
              <c:idx val="5"/>
              <c:delete val="1"/>
              <c:extLst>
                <c:ext xmlns:c15="http://schemas.microsoft.com/office/drawing/2012/chart" uri="{CE6537A1-D6FC-4f65-9D91-7224C49458BB}"/>
                <c:ext xmlns:c16="http://schemas.microsoft.com/office/drawing/2014/chart" uri="{C3380CC4-5D6E-409C-BE32-E72D297353CC}">
                  <c16:uniqueId val="{00000009-BB5D-4F5F-A6A8-1893698D2342}"/>
                </c:ext>
              </c:extLst>
            </c:dLbl>
            <c:dLbl>
              <c:idx val="6"/>
              <c:delete val="1"/>
              <c:extLst>
                <c:ext xmlns:c15="http://schemas.microsoft.com/office/drawing/2012/chart" uri="{CE6537A1-D6FC-4f65-9D91-7224C49458BB}"/>
                <c:ext xmlns:c16="http://schemas.microsoft.com/office/drawing/2014/chart" uri="{C3380CC4-5D6E-409C-BE32-E72D297353CC}">
                  <c16:uniqueId val="{0000000A-BB5D-4F5F-A6A8-1893698D2342}"/>
                </c:ext>
              </c:extLst>
            </c:dLbl>
            <c:dLbl>
              <c:idx val="7"/>
              <c:delete val="1"/>
              <c:extLst>
                <c:ext xmlns:c15="http://schemas.microsoft.com/office/drawing/2012/chart" uri="{CE6537A1-D6FC-4f65-9D91-7224C49458BB}"/>
                <c:ext xmlns:c16="http://schemas.microsoft.com/office/drawing/2014/chart" uri="{C3380CC4-5D6E-409C-BE32-E72D297353CC}">
                  <c16:uniqueId val="{0000000B-BB5D-4F5F-A6A8-1893698D2342}"/>
                </c:ext>
              </c:extLst>
            </c:dLbl>
            <c:dLbl>
              <c:idx val="9"/>
              <c:delete val="1"/>
              <c:extLst>
                <c:ext xmlns:c15="http://schemas.microsoft.com/office/drawing/2012/chart" uri="{CE6537A1-D6FC-4f65-9D91-7224C49458BB}"/>
                <c:ext xmlns:c16="http://schemas.microsoft.com/office/drawing/2014/chart" uri="{C3380CC4-5D6E-409C-BE32-E72D297353CC}">
                  <c16:uniqueId val="{0000000C-BB5D-4F5F-A6A8-1893698D2342}"/>
                </c:ext>
              </c:extLst>
            </c:dLbl>
            <c:dLbl>
              <c:idx val="10"/>
              <c:delete val="1"/>
              <c:extLst>
                <c:ext xmlns:c15="http://schemas.microsoft.com/office/drawing/2012/chart" uri="{CE6537A1-D6FC-4f65-9D91-7224C49458BB}"/>
                <c:ext xmlns:c16="http://schemas.microsoft.com/office/drawing/2014/chart" uri="{C3380CC4-5D6E-409C-BE32-E72D297353CC}">
                  <c16:uniqueId val="{0000000D-BB5D-4F5F-A6A8-1893698D2342}"/>
                </c:ext>
              </c:extLst>
            </c:dLbl>
            <c:dLbl>
              <c:idx val="11"/>
              <c:delete val="1"/>
              <c:extLst>
                <c:ext xmlns:c15="http://schemas.microsoft.com/office/drawing/2012/chart" uri="{CE6537A1-D6FC-4f65-9D91-7224C49458BB}"/>
                <c:ext xmlns:c16="http://schemas.microsoft.com/office/drawing/2014/chart" uri="{C3380CC4-5D6E-409C-BE32-E72D297353CC}">
                  <c16:uniqueId val="{0000000E-BB5D-4F5F-A6A8-1893698D2342}"/>
                </c:ext>
              </c:extLst>
            </c:dLbl>
            <c:dLbl>
              <c:idx val="12"/>
              <c:delete val="1"/>
              <c:extLst>
                <c:ext xmlns:c15="http://schemas.microsoft.com/office/drawing/2012/chart" uri="{CE6537A1-D6FC-4f65-9D91-7224C49458BB}"/>
                <c:ext xmlns:c16="http://schemas.microsoft.com/office/drawing/2014/chart" uri="{C3380CC4-5D6E-409C-BE32-E72D297353CC}">
                  <c16:uniqueId val="{0000000F-BB5D-4F5F-A6A8-1893698D2342}"/>
                </c:ext>
              </c:extLst>
            </c:dLbl>
            <c:dLbl>
              <c:idx val="13"/>
              <c:delete val="1"/>
              <c:extLst>
                <c:ext xmlns:c15="http://schemas.microsoft.com/office/drawing/2012/chart" uri="{CE6537A1-D6FC-4f65-9D91-7224C49458BB}"/>
                <c:ext xmlns:c16="http://schemas.microsoft.com/office/drawing/2014/chart" uri="{C3380CC4-5D6E-409C-BE32-E72D297353CC}">
                  <c16:uniqueId val="{00000010-BB5D-4F5F-A6A8-1893698D2342}"/>
                </c:ext>
              </c:extLst>
            </c:dLbl>
            <c:dLbl>
              <c:idx val="14"/>
              <c:delete val="1"/>
              <c:extLst>
                <c:ext xmlns:c15="http://schemas.microsoft.com/office/drawing/2012/chart" uri="{CE6537A1-D6FC-4f65-9D91-7224C49458BB}"/>
                <c:ext xmlns:c16="http://schemas.microsoft.com/office/drawing/2014/chart" uri="{C3380CC4-5D6E-409C-BE32-E72D297353CC}">
                  <c16:uniqueId val="{00000011-BB5D-4F5F-A6A8-1893698D2342}"/>
                </c:ext>
              </c:extLst>
            </c:dLbl>
            <c:dLbl>
              <c:idx val="15"/>
              <c:delete val="1"/>
              <c:extLst>
                <c:ext xmlns:c15="http://schemas.microsoft.com/office/drawing/2012/chart" uri="{CE6537A1-D6FC-4f65-9D91-7224C49458BB}"/>
                <c:ext xmlns:c16="http://schemas.microsoft.com/office/drawing/2014/chart" uri="{C3380CC4-5D6E-409C-BE32-E72D297353CC}">
                  <c16:uniqueId val="{00000012-BB5D-4F5F-A6A8-1893698D2342}"/>
                </c:ext>
              </c:extLst>
            </c:dLbl>
            <c:dLbl>
              <c:idx val="16"/>
              <c:delete val="1"/>
              <c:extLst>
                <c:ext xmlns:c15="http://schemas.microsoft.com/office/drawing/2012/chart" uri="{CE6537A1-D6FC-4f65-9D91-7224C49458BB}"/>
                <c:ext xmlns:c16="http://schemas.microsoft.com/office/drawing/2014/chart" uri="{C3380CC4-5D6E-409C-BE32-E72D297353CC}">
                  <c16:uniqueId val="{00000013-BB5D-4F5F-A6A8-1893698D2342}"/>
                </c:ext>
              </c:extLst>
            </c:dLbl>
            <c:dLbl>
              <c:idx val="17"/>
              <c:delete val="1"/>
              <c:extLst>
                <c:ext xmlns:c15="http://schemas.microsoft.com/office/drawing/2012/chart" uri="{CE6537A1-D6FC-4f65-9D91-7224C49458BB}"/>
                <c:ext xmlns:c16="http://schemas.microsoft.com/office/drawing/2014/chart" uri="{C3380CC4-5D6E-409C-BE32-E72D297353CC}">
                  <c16:uniqueId val="{00000014-BB5D-4F5F-A6A8-1893698D2342}"/>
                </c:ext>
              </c:extLst>
            </c:dLbl>
            <c:dLbl>
              <c:idx val="18"/>
              <c:delete val="1"/>
              <c:extLst>
                <c:ext xmlns:c15="http://schemas.microsoft.com/office/drawing/2012/chart" uri="{CE6537A1-D6FC-4f65-9D91-7224C49458BB}"/>
                <c:ext xmlns:c16="http://schemas.microsoft.com/office/drawing/2014/chart" uri="{C3380CC4-5D6E-409C-BE32-E72D297353CC}">
                  <c16:uniqueId val="{00000015-BB5D-4F5F-A6A8-1893698D2342}"/>
                </c:ext>
              </c:extLst>
            </c:dLbl>
            <c:dLbl>
              <c:idx val="19"/>
              <c:delete val="1"/>
              <c:extLst>
                <c:ext xmlns:c15="http://schemas.microsoft.com/office/drawing/2012/chart" uri="{CE6537A1-D6FC-4f65-9D91-7224C49458BB}"/>
                <c:ext xmlns:c16="http://schemas.microsoft.com/office/drawing/2014/chart" uri="{C3380CC4-5D6E-409C-BE32-E72D297353CC}">
                  <c16:uniqueId val="{00000016-BB5D-4F5F-A6A8-1893698D2342}"/>
                </c:ext>
              </c:extLst>
            </c:dLbl>
            <c:dLbl>
              <c:idx val="20"/>
              <c:delete val="1"/>
              <c:extLst>
                <c:ext xmlns:c15="http://schemas.microsoft.com/office/drawing/2012/chart" uri="{CE6537A1-D6FC-4f65-9D91-7224C49458BB}"/>
                <c:ext xmlns:c16="http://schemas.microsoft.com/office/drawing/2014/chart" uri="{C3380CC4-5D6E-409C-BE32-E72D297353CC}">
                  <c16:uniqueId val="{00000001-BB5D-4F5F-A6A8-1893698D23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'F29'!$A$8:$A$29</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'F29'!$D$8:$D$29</c:f>
              <c:numCache>
                <c:formatCode>_-* #,##0_-;\-* #,##0_-;_-* "-"??_-;_-@_-</c:formatCode>
                <c:ptCount val="22"/>
                <c:pt idx="0">
                  <c:v>4984</c:v>
                </c:pt>
                <c:pt idx="1">
                  <c:v>2253</c:v>
                </c:pt>
                <c:pt idx="2">
                  <c:v>3839</c:v>
                </c:pt>
                <c:pt idx="3">
                  <c:v>-4500</c:v>
                </c:pt>
                <c:pt idx="4">
                  <c:v>-3123</c:v>
                </c:pt>
                <c:pt idx="5">
                  <c:v>-1089</c:v>
                </c:pt>
                <c:pt idx="6">
                  <c:v>-1025</c:v>
                </c:pt>
                <c:pt idx="7">
                  <c:v>1005</c:v>
                </c:pt>
                <c:pt idx="8">
                  <c:v>7983</c:v>
                </c:pt>
                <c:pt idx="9">
                  <c:v>3756</c:v>
                </c:pt>
                <c:pt idx="10">
                  <c:v>3256</c:v>
                </c:pt>
                <c:pt idx="11">
                  <c:v>4501</c:v>
                </c:pt>
                <c:pt idx="12">
                  <c:v>3326</c:v>
                </c:pt>
                <c:pt idx="13">
                  <c:v>3012</c:v>
                </c:pt>
                <c:pt idx="14">
                  <c:v>2230</c:v>
                </c:pt>
                <c:pt idx="15">
                  <c:v>1751</c:v>
                </c:pt>
                <c:pt idx="16">
                  <c:v>2311</c:v>
                </c:pt>
                <c:pt idx="17">
                  <c:v>-2301</c:v>
                </c:pt>
                <c:pt idx="18">
                  <c:v>5603</c:v>
                </c:pt>
                <c:pt idx="19">
                  <c:v>7966</c:v>
                </c:pt>
                <c:pt idx="20">
                  <c:v>2830</c:v>
                </c:pt>
                <c:pt idx="21">
                  <c:v>-2326</c:v>
                </c:pt>
              </c:numCache>
            </c:numRef>
          </c:val>
          <c:extLst xmlns:c15="http://schemas.microsoft.com/office/drawing/2012/chart">
            <c:ext xmlns:c16="http://schemas.microsoft.com/office/drawing/2014/chart" uri="{C3380CC4-5D6E-409C-BE32-E72D297353CC}">
              <c16:uniqueId val="{00000017-BB5D-4F5F-A6A8-1893698D2342}"/>
            </c:ext>
          </c:extLst>
        </c:ser>
        <c:dLbls>
          <c:showLegendKey val="0"/>
          <c:showVal val="0"/>
          <c:showCatName val="0"/>
          <c:showSerName val="0"/>
          <c:showPercent val="0"/>
          <c:showBubbleSize val="0"/>
        </c:dLbls>
        <c:gapWidth val="100"/>
        <c:overlap val="-27"/>
        <c:axId val="252137984"/>
        <c:axId val="250098752"/>
        <c:extLst/>
      </c:barChart>
      <c:catAx>
        <c:axId val="25213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0098752"/>
        <c:crosses val="autoZero"/>
        <c:auto val="1"/>
        <c:lblAlgn val="ctr"/>
        <c:lblOffset val="100"/>
        <c:noMultiLvlLbl val="0"/>
      </c:catAx>
      <c:valAx>
        <c:axId val="25009875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21379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328E-4EBE-9D46-6B1D57827105}"/>
              </c:ext>
            </c:extLst>
          </c:dPt>
          <c:dPt>
            <c:idx val="1"/>
            <c:invertIfNegative val="0"/>
            <c:bubble3D val="0"/>
            <c:extLst>
              <c:ext xmlns:c16="http://schemas.microsoft.com/office/drawing/2014/chart" uri="{C3380CC4-5D6E-409C-BE32-E72D297353CC}">
                <c16:uniqueId val="{00000003-328E-4EBE-9D46-6B1D57827105}"/>
              </c:ext>
            </c:extLst>
          </c:dPt>
          <c:dPt>
            <c:idx val="2"/>
            <c:invertIfNegative val="0"/>
            <c:bubble3D val="0"/>
            <c:extLst>
              <c:ext xmlns:c16="http://schemas.microsoft.com/office/drawing/2014/chart" uri="{C3380CC4-5D6E-409C-BE32-E72D297353CC}">
                <c16:uniqueId val="{00000005-328E-4EBE-9D46-6B1D57827105}"/>
              </c:ext>
            </c:extLst>
          </c:dPt>
          <c:dPt>
            <c:idx val="3"/>
            <c:invertIfNegative val="0"/>
            <c:bubble3D val="0"/>
            <c:extLst>
              <c:ext xmlns:c16="http://schemas.microsoft.com/office/drawing/2014/chart" uri="{C3380CC4-5D6E-409C-BE32-E72D297353CC}">
                <c16:uniqueId val="{00000007-328E-4EBE-9D46-6B1D57827105}"/>
              </c:ext>
            </c:extLst>
          </c:dPt>
          <c:dPt>
            <c:idx val="4"/>
            <c:invertIfNegative val="0"/>
            <c:bubble3D val="0"/>
            <c:extLst>
              <c:ext xmlns:c16="http://schemas.microsoft.com/office/drawing/2014/chart" uri="{C3380CC4-5D6E-409C-BE32-E72D297353CC}">
                <c16:uniqueId val="{00000009-328E-4EBE-9D46-6B1D57827105}"/>
              </c:ext>
            </c:extLst>
          </c:dPt>
          <c:dPt>
            <c:idx val="5"/>
            <c:invertIfNegative val="0"/>
            <c:bubble3D val="0"/>
            <c:spPr>
              <a:solidFill>
                <a:srgbClr val="FBBB27"/>
              </a:solidFill>
              <a:ln>
                <a:noFill/>
              </a:ln>
              <a:effectLst/>
            </c:spPr>
            <c:extLst>
              <c:ext xmlns:c16="http://schemas.microsoft.com/office/drawing/2014/chart" uri="{C3380CC4-5D6E-409C-BE32-E72D297353CC}">
                <c16:uniqueId val="{0000000B-328E-4EBE-9D46-6B1D57827105}"/>
              </c:ext>
            </c:extLst>
          </c:dPt>
          <c:dPt>
            <c:idx val="6"/>
            <c:invertIfNegative val="0"/>
            <c:bubble3D val="0"/>
            <c:extLst>
              <c:ext xmlns:c16="http://schemas.microsoft.com/office/drawing/2014/chart" uri="{C3380CC4-5D6E-409C-BE32-E72D297353CC}">
                <c16:uniqueId val="{0000000D-328E-4EBE-9D46-6B1D57827105}"/>
              </c:ext>
            </c:extLst>
          </c:dPt>
          <c:dPt>
            <c:idx val="7"/>
            <c:invertIfNegative val="0"/>
            <c:bubble3D val="0"/>
            <c:extLst>
              <c:ext xmlns:c16="http://schemas.microsoft.com/office/drawing/2014/chart" uri="{C3380CC4-5D6E-409C-BE32-E72D297353CC}">
                <c16:uniqueId val="{0000000F-328E-4EBE-9D46-6B1D57827105}"/>
              </c:ext>
            </c:extLst>
          </c:dPt>
          <c:dPt>
            <c:idx val="8"/>
            <c:invertIfNegative val="0"/>
            <c:bubble3D val="0"/>
            <c:extLst>
              <c:ext xmlns:c16="http://schemas.microsoft.com/office/drawing/2014/chart" uri="{C3380CC4-5D6E-409C-BE32-E72D297353CC}">
                <c16:uniqueId val="{00000011-328E-4EBE-9D46-6B1D57827105}"/>
              </c:ext>
            </c:extLst>
          </c:dPt>
          <c:dPt>
            <c:idx val="9"/>
            <c:invertIfNegative val="0"/>
            <c:bubble3D val="0"/>
            <c:extLst>
              <c:ext xmlns:c16="http://schemas.microsoft.com/office/drawing/2014/chart" uri="{C3380CC4-5D6E-409C-BE32-E72D297353CC}">
                <c16:uniqueId val="{00000013-328E-4EBE-9D46-6B1D57827105}"/>
              </c:ext>
            </c:extLst>
          </c:dPt>
          <c:dPt>
            <c:idx val="10"/>
            <c:invertIfNegative val="0"/>
            <c:bubble3D val="0"/>
            <c:extLst>
              <c:ext xmlns:c16="http://schemas.microsoft.com/office/drawing/2014/chart" uri="{C3380CC4-5D6E-409C-BE32-E72D297353CC}">
                <c16:uniqueId val="{00000015-328E-4EBE-9D46-6B1D57827105}"/>
              </c:ext>
            </c:extLst>
          </c:dPt>
          <c:dPt>
            <c:idx val="11"/>
            <c:invertIfNegative val="0"/>
            <c:bubble3D val="0"/>
            <c:extLst>
              <c:ext xmlns:c16="http://schemas.microsoft.com/office/drawing/2014/chart" uri="{C3380CC4-5D6E-409C-BE32-E72D297353CC}">
                <c16:uniqueId val="{00000017-328E-4EBE-9D46-6B1D57827105}"/>
              </c:ext>
            </c:extLst>
          </c:dPt>
          <c:dPt>
            <c:idx val="12"/>
            <c:invertIfNegative val="0"/>
            <c:bubble3D val="0"/>
            <c:extLst>
              <c:ext xmlns:c16="http://schemas.microsoft.com/office/drawing/2014/chart" uri="{C3380CC4-5D6E-409C-BE32-E72D297353CC}">
                <c16:uniqueId val="{00000019-328E-4EBE-9D46-6B1D57827105}"/>
              </c:ext>
            </c:extLst>
          </c:dPt>
          <c:dPt>
            <c:idx val="13"/>
            <c:invertIfNegative val="0"/>
            <c:bubble3D val="0"/>
            <c:extLst>
              <c:ext xmlns:c16="http://schemas.microsoft.com/office/drawing/2014/chart" uri="{C3380CC4-5D6E-409C-BE32-E72D297353CC}">
                <c16:uniqueId val="{0000001B-328E-4EBE-9D46-6B1D57827105}"/>
              </c:ext>
            </c:extLst>
          </c:dPt>
          <c:dPt>
            <c:idx val="14"/>
            <c:invertIfNegative val="0"/>
            <c:bubble3D val="0"/>
            <c:extLst>
              <c:ext xmlns:c16="http://schemas.microsoft.com/office/drawing/2014/chart" uri="{C3380CC4-5D6E-409C-BE32-E72D297353CC}">
                <c16:uniqueId val="{0000001D-328E-4EBE-9D46-6B1D57827105}"/>
              </c:ext>
            </c:extLst>
          </c:dPt>
          <c:dPt>
            <c:idx val="15"/>
            <c:invertIfNegative val="0"/>
            <c:bubble3D val="0"/>
            <c:extLst>
              <c:ext xmlns:c16="http://schemas.microsoft.com/office/drawing/2014/chart" uri="{C3380CC4-5D6E-409C-BE32-E72D297353CC}">
                <c16:uniqueId val="{0000001F-328E-4EBE-9D46-6B1D57827105}"/>
              </c:ext>
            </c:extLst>
          </c:dPt>
          <c:dPt>
            <c:idx val="16"/>
            <c:invertIfNegative val="0"/>
            <c:bubble3D val="0"/>
            <c:extLst>
              <c:ext xmlns:c16="http://schemas.microsoft.com/office/drawing/2014/chart" uri="{C3380CC4-5D6E-409C-BE32-E72D297353CC}">
                <c16:uniqueId val="{00000021-328E-4EBE-9D46-6B1D57827105}"/>
              </c:ext>
            </c:extLst>
          </c:dPt>
          <c:dPt>
            <c:idx val="17"/>
            <c:invertIfNegative val="0"/>
            <c:bubble3D val="0"/>
            <c:extLst>
              <c:ext xmlns:c16="http://schemas.microsoft.com/office/drawing/2014/chart" uri="{C3380CC4-5D6E-409C-BE32-E72D297353CC}">
                <c16:uniqueId val="{00000023-328E-4EBE-9D46-6B1D57827105}"/>
              </c:ext>
            </c:extLst>
          </c:dPt>
          <c:dPt>
            <c:idx val="19"/>
            <c:invertIfNegative val="0"/>
            <c:bubble3D val="0"/>
            <c:extLst>
              <c:ext xmlns:c16="http://schemas.microsoft.com/office/drawing/2014/chart" uri="{C3380CC4-5D6E-409C-BE32-E72D297353CC}">
                <c16:uniqueId val="{00000025-328E-4EBE-9D46-6B1D57827105}"/>
              </c:ext>
            </c:extLst>
          </c:dPt>
          <c:dPt>
            <c:idx val="28"/>
            <c:invertIfNegative val="0"/>
            <c:bubble3D val="0"/>
            <c:extLst>
              <c:ext xmlns:c16="http://schemas.microsoft.com/office/drawing/2014/chart" uri="{C3380CC4-5D6E-409C-BE32-E72D297353CC}">
                <c16:uniqueId val="{00000027-328E-4EBE-9D46-6B1D57827105}"/>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'F30'!$A$6:$A$37</c:f>
              <c:strCache>
                <c:ptCount val="32"/>
                <c:pt idx="0">
                  <c:v>Sinaloa</c:v>
                </c:pt>
                <c:pt idx="1">
                  <c:v>Veracruz</c:v>
                </c:pt>
                <c:pt idx="2">
                  <c:v>Oaxaca</c:v>
                </c:pt>
                <c:pt idx="3">
                  <c:v>Michoacán</c:v>
                </c:pt>
                <c:pt idx="4">
                  <c:v>Chihuahua</c:v>
                </c:pt>
                <c:pt idx="5">
                  <c:v>Jalisco</c:v>
                </c:pt>
                <c:pt idx="6">
                  <c:v>Guanajuato</c:v>
                </c:pt>
                <c:pt idx="7">
                  <c:v>Tabasco</c:v>
                </c:pt>
                <c:pt idx="8">
                  <c:v>Durango</c:v>
                </c:pt>
                <c:pt idx="9">
                  <c:v>Sonora</c:v>
                </c:pt>
                <c:pt idx="10">
                  <c:v>Baja California Sur</c:v>
                </c:pt>
                <c:pt idx="11">
                  <c:v>Estado de México</c:v>
                </c:pt>
                <c:pt idx="12">
                  <c:v>Coahuila</c:v>
                </c:pt>
                <c:pt idx="13">
                  <c:v>Guerrero</c:v>
                </c:pt>
                <c:pt idx="14">
                  <c:v>Tamaulipas</c:v>
                </c:pt>
                <c:pt idx="15">
                  <c:v>San Luis Potosí</c:v>
                </c:pt>
                <c:pt idx="16">
                  <c:v>Chiapas</c:v>
                </c:pt>
                <c:pt idx="17">
                  <c:v>Morelos</c:v>
                </c:pt>
                <c:pt idx="18">
                  <c:v>Hidalgo</c:v>
                </c:pt>
                <c:pt idx="19">
                  <c:v>Nayarit</c:v>
                </c:pt>
                <c:pt idx="20">
                  <c:v>Campeche</c:v>
                </c:pt>
                <c:pt idx="21">
                  <c:v>Tlaxcala</c:v>
                </c:pt>
                <c:pt idx="22">
                  <c:v>Colima</c:v>
                </c:pt>
                <c:pt idx="23">
                  <c:v>Zacatecas</c:v>
                </c:pt>
                <c:pt idx="24">
                  <c:v>Yucatán</c:v>
                </c:pt>
                <c:pt idx="25">
                  <c:v>Puebla</c:v>
                </c:pt>
                <c:pt idx="26">
                  <c:v>Quintana Roo</c:v>
                </c:pt>
                <c:pt idx="27">
                  <c:v>Ciudad de México</c:v>
                </c:pt>
                <c:pt idx="28">
                  <c:v>Querétaro</c:v>
                </c:pt>
                <c:pt idx="29">
                  <c:v>Aguascalientes</c:v>
                </c:pt>
                <c:pt idx="30">
                  <c:v>Baja California</c:v>
                </c:pt>
                <c:pt idx="31">
                  <c:v>Nuevo León</c:v>
                </c:pt>
              </c:strCache>
            </c:strRef>
          </c:cat>
          <c:val>
            <c:numRef>
              <c:f>'F30'!$D$6:$D$37</c:f>
              <c:numCache>
                <c:formatCode>* #,##0</c:formatCode>
                <c:ptCount val="32"/>
                <c:pt idx="0">
                  <c:v>-10301</c:v>
                </c:pt>
                <c:pt idx="1">
                  <c:v>-7393</c:v>
                </c:pt>
                <c:pt idx="2">
                  <c:v>-6172</c:v>
                </c:pt>
                <c:pt idx="3">
                  <c:v>-3860</c:v>
                </c:pt>
                <c:pt idx="4">
                  <c:v>-2392</c:v>
                </c:pt>
                <c:pt idx="5">
                  <c:v>-2326</c:v>
                </c:pt>
                <c:pt idx="6">
                  <c:v>-1219</c:v>
                </c:pt>
                <c:pt idx="7">
                  <c:v>-1212</c:v>
                </c:pt>
                <c:pt idx="8">
                  <c:v>-1199</c:v>
                </c:pt>
                <c:pt idx="9">
                  <c:v>-965</c:v>
                </c:pt>
                <c:pt idx="10">
                  <c:v>-812</c:v>
                </c:pt>
                <c:pt idx="11">
                  <c:v>-801</c:v>
                </c:pt>
                <c:pt idx="12">
                  <c:v>-793</c:v>
                </c:pt>
                <c:pt idx="13">
                  <c:v>-781</c:v>
                </c:pt>
                <c:pt idx="14">
                  <c:v>-637</c:v>
                </c:pt>
                <c:pt idx="15">
                  <c:v>-629</c:v>
                </c:pt>
                <c:pt idx="16">
                  <c:v>-386</c:v>
                </c:pt>
                <c:pt idx="17">
                  <c:v>-49</c:v>
                </c:pt>
                <c:pt idx="18">
                  <c:v>2</c:v>
                </c:pt>
                <c:pt idx="19">
                  <c:v>6</c:v>
                </c:pt>
                <c:pt idx="20">
                  <c:v>49</c:v>
                </c:pt>
                <c:pt idx="21">
                  <c:v>414</c:v>
                </c:pt>
                <c:pt idx="22">
                  <c:v>843</c:v>
                </c:pt>
                <c:pt idx="23">
                  <c:v>1339</c:v>
                </c:pt>
                <c:pt idx="24">
                  <c:v>1341</c:v>
                </c:pt>
                <c:pt idx="25">
                  <c:v>1941</c:v>
                </c:pt>
                <c:pt idx="26">
                  <c:v>2365</c:v>
                </c:pt>
                <c:pt idx="27">
                  <c:v>2886</c:v>
                </c:pt>
                <c:pt idx="28">
                  <c:v>2999</c:v>
                </c:pt>
                <c:pt idx="29">
                  <c:v>3400</c:v>
                </c:pt>
                <c:pt idx="30">
                  <c:v>4765</c:v>
                </c:pt>
                <c:pt idx="31">
                  <c:v>5333</c:v>
                </c:pt>
              </c:numCache>
            </c:numRef>
          </c:val>
          <c:extLst>
            <c:ext xmlns:c16="http://schemas.microsoft.com/office/drawing/2014/chart" uri="{C3380CC4-5D6E-409C-BE32-E72D297353CC}">
              <c16:uniqueId val="{00000028-328E-4EBE-9D46-6B1D57827105}"/>
            </c:ext>
          </c:extLst>
        </c:ser>
        <c:dLbls>
          <c:showLegendKey val="0"/>
          <c:showVal val="0"/>
          <c:showCatName val="0"/>
          <c:showSerName val="0"/>
          <c:showPercent val="0"/>
          <c:showBubbleSize val="0"/>
        </c:dLbls>
        <c:gapWidth val="75"/>
        <c:axId val="252141056"/>
        <c:axId val="250100480"/>
      </c:barChart>
      <c:catAx>
        <c:axId val="25214105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0100480"/>
        <c:crosses val="autoZero"/>
        <c:auto val="1"/>
        <c:lblAlgn val="ctr"/>
        <c:lblOffset val="100"/>
        <c:noMultiLvlLbl val="0"/>
      </c:catAx>
      <c:valAx>
        <c:axId val="250100480"/>
        <c:scaling>
          <c:orientation val="minMax"/>
        </c:scaling>
        <c:delete val="1"/>
        <c:axPos val="b"/>
        <c:numFmt formatCode="* #,##0" sourceLinked="1"/>
        <c:majorTickMark val="none"/>
        <c:minorTickMark val="none"/>
        <c:tickLblPos val="nextTo"/>
        <c:crossAx val="252141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4D8A-43F4-96AA-698BD1ED4612}"/>
              </c:ext>
            </c:extLst>
          </c:dPt>
          <c:dPt>
            <c:idx val="1"/>
            <c:invertIfNegative val="0"/>
            <c:bubble3D val="0"/>
            <c:extLst>
              <c:ext xmlns:c16="http://schemas.microsoft.com/office/drawing/2014/chart" uri="{C3380CC4-5D6E-409C-BE32-E72D297353CC}">
                <c16:uniqueId val="{00000003-4D8A-43F4-96AA-698BD1ED4612}"/>
              </c:ext>
            </c:extLst>
          </c:dPt>
          <c:dPt>
            <c:idx val="2"/>
            <c:invertIfNegative val="0"/>
            <c:bubble3D val="0"/>
            <c:extLst>
              <c:ext xmlns:c16="http://schemas.microsoft.com/office/drawing/2014/chart" uri="{C3380CC4-5D6E-409C-BE32-E72D297353CC}">
                <c16:uniqueId val="{00000005-4D8A-43F4-96AA-698BD1ED4612}"/>
              </c:ext>
            </c:extLst>
          </c:dPt>
          <c:dPt>
            <c:idx val="3"/>
            <c:invertIfNegative val="0"/>
            <c:bubble3D val="0"/>
            <c:extLst>
              <c:ext xmlns:c16="http://schemas.microsoft.com/office/drawing/2014/chart" uri="{C3380CC4-5D6E-409C-BE32-E72D297353CC}">
                <c16:uniqueId val="{00000007-4D8A-43F4-96AA-698BD1ED4612}"/>
              </c:ext>
            </c:extLst>
          </c:dPt>
          <c:dPt>
            <c:idx val="4"/>
            <c:invertIfNegative val="0"/>
            <c:bubble3D val="0"/>
            <c:extLst>
              <c:ext xmlns:c16="http://schemas.microsoft.com/office/drawing/2014/chart" uri="{C3380CC4-5D6E-409C-BE32-E72D297353CC}">
                <c16:uniqueId val="{00000009-4D8A-43F4-96AA-698BD1ED4612}"/>
              </c:ext>
            </c:extLst>
          </c:dPt>
          <c:dPt>
            <c:idx val="5"/>
            <c:invertIfNegative val="0"/>
            <c:bubble3D val="0"/>
            <c:extLst>
              <c:ext xmlns:c16="http://schemas.microsoft.com/office/drawing/2014/chart" uri="{C3380CC4-5D6E-409C-BE32-E72D297353CC}">
                <c16:uniqueId val="{0000000B-4D8A-43F4-96AA-698BD1ED4612}"/>
              </c:ext>
            </c:extLst>
          </c:dPt>
          <c:dPt>
            <c:idx val="6"/>
            <c:invertIfNegative val="0"/>
            <c:bubble3D val="0"/>
            <c:extLst>
              <c:ext xmlns:c16="http://schemas.microsoft.com/office/drawing/2014/chart" uri="{C3380CC4-5D6E-409C-BE32-E72D297353CC}">
                <c16:uniqueId val="{0000000D-4D8A-43F4-96AA-698BD1ED4612}"/>
              </c:ext>
            </c:extLst>
          </c:dPt>
          <c:dPt>
            <c:idx val="7"/>
            <c:invertIfNegative val="0"/>
            <c:bubble3D val="0"/>
            <c:extLst>
              <c:ext xmlns:c16="http://schemas.microsoft.com/office/drawing/2014/chart" uri="{C3380CC4-5D6E-409C-BE32-E72D297353CC}">
                <c16:uniqueId val="{0000000F-4D8A-43F4-96AA-698BD1ED4612}"/>
              </c:ext>
            </c:extLst>
          </c:dPt>
          <c:dPt>
            <c:idx val="8"/>
            <c:invertIfNegative val="0"/>
            <c:bubble3D val="0"/>
            <c:extLst>
              <c:ext xmlns:c16="http://schemas.microsoft.com/office/drawing/2014/chart" uri="{C3380CC4-5D6E-409C-BE32-E72D297353CC}">
                <c16:uniqueId val="{00000011-4D8A-43F4-96AA-698BD1ED4612}"/>
              </c:ext>
            </c:extLst>
          </c:dPt>
          <c:dPt>
            <c:idx val="9"/>
            <c:invertIfNegative val="0"/>
            <c:bubble3D val="0"/>
            <c:extLst>
              <c:ext xmlns:c16="http://schemas.microsoft.com/office/drawing/2014/chart" uri="{C3380CC4-5D6E-409C-BE32-E72D297353CC}">
                <c16:uniqueId val="{00000013-4D8A-43F4-96AA-698BD1ED4612}"/>
              </c:ext>
            </c:extLst>
          </c:dPt>
          <c:dPt>
            <c:idx val="10"/>
            <c:invertIfNegative val="0"/>
            <c:bubble3D val="0"/>
            <c:extLst>
              <c:ext xmlns:c16="http://schemas.microsoft.com/office/drawing/2014/chart" uri="{C3380CC4-5D6E-409C-BE32-E72D297353CC}">
                <c16:uniqueId val="{00000015-4D8A-43F4-96AA-698BD1ED4612}"/>
              </c:ext>
            </c:extLst>
          </c:dPt>
          <c:dPt>
            <c:idx val="11"/>
            <c:invertIfNegative val="0"/>
            <c:bubble3D val="0"/>
            <c:extLst>
              <c:ext xmlns:c16="http://schemas.microsoft.com/office/drawing/2014/chart" uri="{C3380CC4-5D6E-409C-BE32-E72D297353CC}">
                <c16:uniqueId val="{00000017-4D8A-43F4-96AA-698BD1ED4612}"/>
              </c:ext>
            </c:extLst>
          </c:dPt>
          <c:dPt>
            <c:idx val="12"/>
            <c:invertIfNegative val="0"/>
            <c:bubble3D val="0"/>
            <c:spPr>
              <a:solidFill>
                <a:srgbClr val="FBBB27"/>
              </a:solidFill>
              <a:ln>
                <a:noFill/>
              </a:ln>
              <a:effectLst/>
            </c:spPr>
            <c:extLst>
              <c:ext xmlns:c16="http://schemas.microsoft.com/office/drawing/2014/chart" uri="{C3380CC4-5D6E-409C-BE32-E72D297353CC}">
                <c16:uniqueId val="{00000019-4D8A-43F4-96AA-698BD1ED4612}"/>
              </c:ext>
            </c:extLst>
          </c:dPt>
          <c:dPt>
            <c:idx val="13"/>
            <c:invertIfNegative val="0"/>
            <c:bubble3D val="0"/>
            <c:extLst>
              <c:ext xmlns:c16="http://schemas.microsoft.com/office/drawing/2014/chart" uri="{C3380CC4-5D6E-409C-BE32-E72D297353CC}">
                <c16:uniqueId val="{0000001B-4D8A-43F4-96AA-698BD1ED4612}"/>
              </c:ext>
            </c:extLst>
          </c:dPt>
          <c:dPt>
            <c:idx val="14"/>
            <c:invertIfNegative val="0"/>
            <c:bubble3D val="0"/>
            <c:extLst>
              <c:ext xmlns:c16="http://schemas.microsoft.com/office/drawing/2014/chart" uri="{C3380CC4-5D6E-409C-BE32-E72D297353CC}">
                <c16:uniqueId val="{0000001D-4D8A-43F4-96AA-698BD1ED4612}"/>
              </c:ext>
            </c:extLst>
          </c:dPt>
          <c:dPt>
            <c:idx val="15"/>
            <c:invertIfNegative val="0"/>
            <c:bubble3D val="0"/>
            <c:extLst>
              <c:ext xmlns:c16="http://schemas.microsoft.com/office/drawing/2014/chart" uri="{C3380CC4-5D6E-409C-BE32-E72D297353CC}">
                <c16:uniqueId val="{0000001F-4D8A-43F4-96AA-698BD1ED4612}"/>
              </c:ext>
            </c:extLst>
          </c:dPt>
          <c:dPt>
            <c:idx val="16"/>
            <c:invertIfNegative val="0"/>
            <c:bubble3D val="0"/>
            <c:spPr>
              <a:solidFill>
                <a:srgbClr val="95682B"/>
              </a:solidFill>
              <a:ln>
                <a:noFill/>
              </a:ln>
              <a:effectLst/>
            </c:spPr>
            <c:extLst>
              <c:ext xmlns:c16="http://schemas.microsoft.com/office/drawing/2014/chart" uri="{C3380CC4-5D6E-409C-BE32-E72D297353CC}">
                <c16:uniqueId val="{00000021-4D8A-43F4-96AA-698BD1ED4612}"/>
              </c:ext>
            </c:extLst>
          </c:dPt>
          <c:dPt>
            <c:idx val="17"/>
            <c:invertIfNegative val="0"/>
            <c:bubble3D val="0"/>
            <c:extLst>
              <c:ext xmlns:c16="http://schemas.microsoft.com/office/drawing/2014/chart" uri="{C3380CC4-5D6E-409C-BE32-E72D297353CC}">
                <c16:uniqueId val="{00000023-4D8A-43F4-96AA-698BD1ED4612}"/>
              </c:ext>
            </c:extLst>
          </c:dPt>
          <c:dPt>
            <c:idx val="19"/>
            <c:invertIfNegative val="0"/>
            <c:bubble3D val="0"/>
            <c:extLst>
              <c:ext xmlns:c16="http://schemas.microsoft.com/office/drawing/2014/chart" uri="{C3380CC4-5D6E-409C-BE32-E72D297353CC}">
                <c16:uniqueId val="{00000025-4D8A-43F4-96AA-698BD1ED4612}"/>
              </c:ext>
            </c:extLst>
          </c:dPt>
          <c:dPt>
            <c:idx val="28"/>
            <c:invertIfNegative val="0"/>
            <c:bubble3D val="0"/>
            <c:extLst>
              <c:ext xmlns:c16="http://schemas.microsoft.com/office/drawing/2014/chart" uri="{C3380CC4-5D6E-409C-BE32-E72D297353CC}">
                <c16:uniqueId val="{00000027-4D8A-43F4-96AA-698BD1ED461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'F31'!$A$6:$A$38</c:f>
              <c:strCache>
                <c:ptCount val="33"/>
                <c:pt idx="0">
                  <c:v>Oaxaca</c:v>
                </c:pt>
                <c:pt idx="1">
                  <c:v>Sinaloa</c:v>
                </c:pt>
                <c:pt idx="2">
                  <c:v>Veracruz</c:v>
                </c:pt>
                <c:pt idx="3">
                  <c:v>Michoacán</c:v>
                </c:pt>
                <c:pt idx="4">
                  <c:v>Tabasco</c:v>
                </c:pt>
                <c:pt idx="5">
                  <c:v>Guerrero</c:v>
                </c:pt>
                <c:pt idx="6">
                  <c:v>Durango</c:v>
                </c:pt>
                <c:pt idx="7">
                  <c:v>Baja California Sur</c:v>
                </c:pt>
                <c:pt idx="8">
                  <c:v>Chihuahua</c:v>
                </c:pt>
                <c:pt idx="9">
                  <c:v>Chiapas</c:v>
                </c:pt>
                <c:pt idx="10">
                  <c:v>Sonora</c:v>
                </c:pt>
                <c:pt idx="11">
                  <c:v>San Luis Potosí</c:v>
                </c:pt>
                <c:pt idx="12">
                  <c:v>Jalisco</c:v>
                </c:pt>
                <c:pt idx="13">
                  <c:v>Guanajuato</c:v>
                </c:pt>
                <c:pt idx="14">
                  <c:v>Coahuila</c:v>
                </c:pt>
                <c:pt idx="15">
                  <c:v>Tamaulipas</c:v>
                </c:pt>
                <c:pt idx="16">
                  <c:v>Nacional</c:v>
                </c:pt>
                <c:pt idx="17">
                  <c:v>Estado de México</c:v>
                </c:pt>
                <c:pt idx="18">
                  <c:v>Morelos</c:v>
                </c:pt>
                <c:pt idx="19">
                  <c:v>Hidalgo</c:v>
                </c:pt>
                <c:pt idx="20">
                  <c:v>Nayarit</c:v>
                </c:pt>
                <c:pt idx="21">
                  <c:v>Campeche</c:v>
                </c:pt>
                <c:pt idx="22">
                  <c:v>Ciudad de México</c:v>
                </c:pt>
                <c:pt idx="23">
                  <c:v>Puebla</c:v>
                </c:pt>
                <c:pt idx="24">
                  <c:v>Nuevo León</c:v>
                </c:pt>
                <c:pt idx="25">
                  <c:v>Yucatán</c:v>
                </c:pt>
                <c:pt idx="26">
                  <c:v>Tlaxcala</c:v>
                </c:pt>
                <c:pt idx="27">
                  <c:v>Querétaro</c:v>
                </c:pt>
                <c:pt idx="28">
                  <c:v>Quintana Roo</c:v>
                </c:pt>
                <c:pt idx="29">
                  <c:v>Baja California</c:v>
                </c:pt>
                <c:pt idx="30">
                  <c:v>Colima</c:v>
                </c:pt>
                <c:pt idx="31">
                  <c:v>Zacatecas</c:v>
                </c:pt>
                <c:pt idx="32">
                  <c:v>Aguascalientes</c:v>
                </c:pt>
              </c:strCache>
            </c:strRef>
          </c:cat>
          <c:val>
            <c:numRef>
              <c:f>'F31'!$F$6:$F$38</c:f>
              <c:numCache>
                <c:formatCode>0.00%</c:formatCode>
                <c:ptCount val="33"/>
                <c:pt idx="0">
                  <c:v>-2.8480983452234824E-2</c:v>
                </c:pt>
                <c:pt idx="1">
                  <c:v>-1.8710380528562345E-2</c:v>
                </c:pt>
                <c:pt idx="2">
                  <c:v>-9.8433164507075264E-3</c:v>
                </c:pt>
                <c:pt idx="3">
                  <c:v>-8.5633152897328958E-3</c:v>
                </c:pt>
                <c:pt idx="4">
                  <c:v>-7.2406191565754022E-3</c:v>
                </c:pt>
                <c:pt idx="5">
                  <c:v>-5.0471759079746669E-3</c:v>
                </c:pt>
                <c:pt idx="6">
                  <c:v>-4.8519919875361674E-3</c:v>
                </c:pt>
                <c:pt idx="7">
                  <c:v>-4.3346661186054337E-3</c:v>
                </c:pt>
                <c:pt idx="8">
                  <c:v>-2.6623807382541373E-3</c:v>
                </c:pt>
                <c:pt idx="9">
                  <c:v>-1.741814374932313E-3</c:v>
                </c:pt>
                <c:pt idx="10">
                  <c:v>-1.5415557092673857E-3</c:v>
                </c:pt>
                <c:pt idx="11">
                  <c:v>-1.413089386328304E-3</c:v>
                </c:pt>
                <c:pt idx="12">
                  <c:v>-1.2930404294717603E-3</c:v>
                </c:pt>
                <c:pt idx="13">
                  <c:v>-1.2000204761492238E-3</c:v>
                </c:pt>
                <c:pt idx="14">
                  <c:v>-1.0051206651794768E-3</c:v>
                </c:pt>
                <c:pt idx="15">
                  <c:v>-9.3108236497844044E-4</c:v>
                </c:pt>
                <c:pt idx="16">
                  <c:v>-6.9882072775673352E-4</c:v>
                </c:pt>
                <c:pt idx="17">
                  <c:v>-4.8688155101862183E-4</c:v>
                </c:pt>
                <c:pt idx="18">
                  <c:v>-2.3574012778077128E-4</c:v>
                </c:pt>
                <c:pt idx="19">
                  <c:v>8.5751894044960256E-6</c:v>
                </c:pt>
                <c:pt idx="20">
                  <c:v>3.9760377458516712E-5</c:v>
                </c:pt>
                <c:pt idx="21">
                  <c:v>3.7802516567531498E-4</c:v>
                </c:pt>
                <c:pt idx="22">
                  <c:v>8.3597895858920587E-4</c:v>
                </c:pt>
                <c:pt idx="23">
                  <c:v>3.1049442357774038E-3</c:v>
                </c:pt>
                <c:pt idx="24">
                  <c:v>3.2540753739776478E-3</c:v>
                </c:pt>
                <c:pt idx="25">
                  <c:v>3.5135064322582336E-3</c:v>
                </c:pt>
                <c:pt idx="26">
                  <c:v>4.0009277513626349E-3</c:v>
                </c:pt>
                <c:pt idx="27">
                  <c:v>4.9611331036114202E-3</c:v>
                </c:pt>
                <c:pt idx="28">
                  <c:v>5.1054992595406992E-3</c:v>
                </c:pt>
                <c:pt idx="29">
                  <c:v>5.3202714064162588E-3</c:v>
                </c:pt>
                <c:pt idx="30">
                  <c:v>6.2803120041123751E-3</c:v>
                </c:pt>
                <c:pt idx="31">
                  <c:v>7.1840545108243694E-3</c:v>
                </c:pt>
                <c:pt idx="32">
                  <c:v>1.0424043977202003E-2</c:v>
                </c:pt>
              </c:numCache>
            </c:numRef>
          </c:val>
          <c:extLst>
            <c:ext xmlns:c16="http://schemas.microsoft.com/office/drawing/2014/chart" uri="{C3380CC4-5D6E-409C-BE32-E72D297353CC}">
              <c16:uniqueId val="{00000028-4D8A-43F4-96AA-698BD1ED4612}"/>
            </c:ext>
          </c:extLst>
        </c:ser>
        <c:dLbls>
          <c:showLegendKey val="0"/>
          <c:showVal val="0"/>
          <c:showCatName val="0"/>
          <c:showSerName val="0"/>
          <c:showPercent val="0"/>
          <c:showBubbleSize val="0"/>
        </c:dLbls>
        <c:gapWidth val="75"/>
        <c:axId val="252337152"/>
        <c:axId val="250587968"/>
      </c:barChart>
      <c:catAx>
        <c:axId val="2523371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0587968"/>
        <c:crosses val="autoZero"/>
        <c:auto val="1"/>
        <c:lblAlgn val="ctr"/>
        <c:lblOffset val="100"/>
        <c:noMultiLvlLbl val="0"/>
      </c:catAx>
      <c:valAx>
        <c:axId val="250587968"/>
        <c:scaling>
          <c:orientation val="minMax"/>
        </c:scaling>
        <c:delete val="1"/>
        <c:axPos val="b"/>
        <c:numFmt formatCode="0.00%" sourceLinked="1"/>
        <c:majorTickMark val="none"/>
        <c:minorTickMark val="none"/>
        <c:tickLblPos val="nextTo"/>
        <c:crossAx val="252337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048F-40A9-9BAA-BBFD49BC20DE}"/>
              </c:ext>
            </c:extLst>
          </c:dPt>
          <c:dPt>
            <c:idx val="1"/>
            <c:invertIfNegative val="0"/>
            <c:bubble3D val="0"/>
            <c:extLst>
              <c:ext xmlns:c16="http://schemas.microsoft.com/office/drawing/2014/chart" uri="{C3380CC4-5D6E-409C-BE32-E72D297353CC}">
                <c16:uniqueId val="{00000003-048F-40A9-9BAA-BBFD49BC20DE}"/>
              </c:ext>
            </c:extLst>
          </c:dPt>
          <c:dPt>
            <c:idx val="2"/>
            <c:invertIfNegative val="0"/>
            <c:bubble3D val="0"/>
            <c:extLst>
              <c:ext xmlns:c16="http://schemas.microsoft.com/office/drawing/2014/chart" uri="{C3380CC4-5D6E-409C-BE32-E72D297353CC}">
                <c16:uniqueId val="{00000005-048F-40A9-9BAA-BBFD49BC20DE}"/>
              </c:ext>
            </c:extLst>
          </c:dPt>
          <c:dPt>
            <c:idx val="3"/>
            <c:invertIfNegative val="0"/>
            <c:bubble3D val="0"/>
            <c:extLst>
              <c:ext xmlns:c16="http://schemas.microsoft.com/office/drawing/2014/chart" uri="{C3380CC4-5D6E-409C-BE32-E72D297353CC}">
                <c16:uniqueId val="{00000007-048F-40A9-9BAA-BBFD49BC20DE}"/>
              </c:ext>
            </c:extLst>
          </c:dPt>
          <c:dPt>
            <c:idx val="4"/>
            <c:invertIfNegative val="0"/>
            <c:bubble3D val="0"/>
            <c:extLst>
              <c:ext xmlns:c16="http://schemas.microsoft.com/office/drawing/2014/chart" uri="{C3380CC4-5D6E-409C-BE32-E72D297353CC}">
                <c16:uniqueId val="{00000009-048F-40A9-9BAA-BBFD49BC20DE}"/>
              </c:ext>
            </c:extLst>
          </c:dPt>
          <c:dPt>
            <c:idx val="5"/>
            <c:invertIfNegative val="0"/>
            <c:bubble3D val="0"/>
            <c:extLst>
              <c:ext xmlns:c16="http://schemas.microsoft.com/office/drawing/2014/chart" uri="{C3380CC4-5D6E-409C-BE32-E72D297353CC}">
                <c16:uniqueId val="{0000000B-048F-40A9-9BAA-BBFD49BC20DE}"/>
              </c:ext>
            </c:extLst>
          </c:dPt>
          <c:dPt>
            <c:idx val="6"/>
            <c:invertIfNegative val="0"/>
            <c:bubble3D val="0"/>
            <c:extLst>
              <c:ext xmlns:c16="http://schemas.microsoft.com/office/drawing/2014/chart" uri="{C3380CC4-5D6E-409C-BE32-E72D297353CC}">
                <c16:uniqueId val="{0000000D-048F-40A9-9BAA-BBFD49BC20DE}"/>
              </c:ext>
            </c:extLst>
          </c:dPt>
          <c:dPt>
            <c:idx val="7"/>
            <c:invertIfNegative val="0"/>
            <c:bubble3D val="0"/>
            <c:extLst>
              <c:ext xmlns:c16="http://schemas.microsoft.com/office/drawing/2014/chart" uri="{C3380CC4-5D6E-409C-BE32-E72D297353CC}">
                <c16:uniqueId val="{0000000F-048F-40A9-9BAA-BBFD49BC20DE}"/>
              </c:ext>
            </c:extLst>
          </c:dPt>
          <c:dPt>
            <c:idx val="8"/>
            <c:invertIfNegative val="0"/>
            <c:bubble3D val="0"/>
            <c:extLst>
              <c:ext xmlns:c16="http://schemas.microsoft.com/office/drawing/2014/chart" uri="{C3380CC4-5D6E-409C-BE32-E72D297353CC}">
                <c16:uniqueId val="{00000011-048F-40A9-9BAA-BBFD49BC20DE}"/>
              </c:ext>
            </c:extLst>
          </c:dPt>
          <c:dPt>
            <c:idx val="9"/>
            <c:invertIfNegative val="0"/>
            <c:bubble3D val="0"/>
            <c:extLst>
              <c:ext xmlns:c16="http://schemas.microsoft.com/office/drawing/2014/chart" uri="{C3380CC4-5D6E-409C-BE32-E72D297353CC}">
                <c16:uniqueId val="{00000013-048F-40A9-9BAA-BBFD49BC20DE}"/>
              </c:ext>
            </c:extLst>
          </c:dPt>
          <c:dPt>
            <c:idx val="10"/>
            <c:invertIfNegative val="0"/>
            <c:bubble3D val="0"/>
            <c:extLst>
              <c:ext xmlns:c16="http://schemas.microsoft.com/office/drawing/2014/chart" uri="{C3380CC4-5D6E-409C-BE32-E72D297353CC}">
                <c16:uniqueId val="{00000015-048F-40A9-9BAA-BBFD49BC20DE}"/>
              </c:ext>
            </c:extLst>
          </c:dPt>
          <c:dPt>
            <c:idx val="11"/>
            <c:invertIfNegative val="0"/>
            <c:bubble3D val="0"/>
            <c:extLst>
              <c:ext xmlns:c16="http://schemas.microsoft.com/office/drawing/2014/chart" uri="{C3380CC4-5D6E-409C-BE32-E72D297353CC}">
                <c16:uniqueId val="{00000017-048F-40A9-9BAA-BBFD49BC20DE}"/>
              </c:ext>
            </c:extLst>
          </c:dPt>
          <c:dPt>
            <c:idx val="12"/>
            <c:invertIfNegative val="0"/>
            <c:bubble3D val="0"/>
            <c:spPr>
              <a:solidFill>
                <a:srgbClr val="FBBB27"/>
              </a:solidFill>
              <a:ln>
                <a:noFill/>
              </a:ln>
              <a:effectLst/>
            </c:spPr>
            <c:extLst>
              <c:ext xmlns:c16="http://schemas.microsoft.com/office/drawing/2014/chart" uri="{C3380CC4-5D6E-409C-BE32-E72D297353CC}">
                <c16:uniqueId val="{00000019-048F-40A9-9BAA-BBFD49BC20DE}"/>
              </c:ext>
            </c:extLst>
          </c:dPt>
          <c:dPt>
            <c:idx val="13"/>
            <c:invertIfNegative val="0"/>
            <c:bubble3D val="0"/>
            <c:extLst>
              <c:ext xmlns:c16="http://schemas.microsoft.com/office/drawing/2014/chart" uri="{C3380CC4-5D6E-409C-BE32-E72D297353CC}">
                <c16:uniqueId val="{0000001B-048F-40A9-9BAA-BBFD49BC20DE}"/>
              </c:ext>
            </c:extLst>
          </c:dPt>
          <c:dPt>
            <c:idx val="14"/>
            <c:invertIfNegative val="0"/>
            <c:bubble3D val="0"/>
            <c:extLst>
              <c:ext xmlns:c16="http://schemas.microsoft.com/office/drawing/2014/chart" uri="{C3380CC4-5D6E-409C-BE32-E72D297353CC}">
                <c16:uniqueId val="{0000001D-048F-40A9-9BAA-BBFD49BC20DE}"/>
              </c:ext>
            </c:extLst>
          </c:dPt>
          <c:dPt>
            <c:idx val="15"/>
            <c:invertIfNegative val="0"/>
            <c:bubble3D val="0"/>
            <c:extLst>
              <c:ext xmlns:c16="http://schemas.microsoft.com/office/drawing/2014/chart" uri="{C3380CC4-5D6E-409C-BE32-E72D297353CC}">
                <c16:uniqueId val="{0000001F-048F-40A9-9BAA-BBFD49BC20DE}"/>
              </c:ext>
            </c:extLst>
          </c:dPt>
          <c:dPt>
            <c:idx val="16"/>
            <c:invertIfNegative val="0"/>
            <c:bubble3D val="0"/>
            <c:spPr>
              <a:solidFill>
                <a:srgbClr val="95682B"/>
              </a:solidFill>
              <a:ln>
                <a:noFill/>
              </a:ln>
              <a:effectLst/>
            </c:spPr>
            <c:extLst>
              <c:ext xmlns:c16="http://schemas.microsoft.com/office/drawing/2014/chart" uri="{C3380CC4-5D6E-409C-BE32-E72D297353CC}">
                <c16:uniqueId val="{00000021-048F-40A9-9BAA-BBFD49BC20DE}"/>
              </c:ext>
            </c:extLst>
          </c:dPt>
          <c:dPt>
            <c:idx val="17"/>
            <c:invertIfNegative val="0"/>
            <c:bubble3D val="0"/>
            <c:extLst>
              <c:ext xmlns:c16="http://schemas.microsoft.com/office/drawing/2014/chart" uri="{C3380CC4-5D6E-409C-BE32-E72D297353CC}">
                <c16:uniqueId val="{00000023-048F-40A9-9BAA-BBFD49BC20DE}"/>
              </c:ext>
            </c:extLst>
          </c:dPt>
          <c:dPt>
            <c:idx val="19"/>
            <c:invertIfNegative val="0"/>
            <c:bubble3D val="0"/>
            <c:extLst>
              <c:ext xmlns:c16="http://schemas.microsoft.com/office/drawing/2014/chart" uri="{C3380CC4-5D6E-409C-BE32-E72D297353CC}">
                <c16:uniqueId val="{00000025-048F-40A9-9BAA-BBFD49BC20DE}"/>
              </c:ext>
            </c:extLst>
          </c:dPt>
          <c:dPt>
            <c:idx val="28"/>
            <c:invertIfNegative val="0"/>
            <c:bubble3D val="0"/>
            <c:extLst>
              <c:ext xmlns:c16="http://schemas.microsoft.com/office/drawing/2014/chart" uri="{C3380CC4-5D6E-409C-BE32-E72D297353CC}">
                <c16:uniqueId val="{00000027-048F-40A9-9BAA-BBFD49BC20D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'F31'!$A$6:$A$38</c:f>
              <c:strCache>
                <c:ptCount val="33"/>
                <c:pt idx="0">
                  <c:v>Oaxaca</c:v>
                </c:pt>
                <c:pt idx="1">
                  <c:v>Sinaloa</c:v>
                </c:pt>
                <c:pt idx="2">
                  <c:v>Veracruz</c:v>
                </c:pt>
                <c:pt idx="3">
                  <c:v>Michoacán</c:v>
                </c:pt>
                <c:pt idx="4">
                  <c:v>Tabasco</c:v>
                </c:pt>
                <c:pt idx="5">
                  <c:v>Guerrero</c:v>
                </c:pt>
                <c:pt idx="6">
                  <c:v>Durango</c:v>
                </c:pt>
                <c:pt idx="7">
                  <c:v>Baja California Sur</c:v>
                </c:pt>
                <c:pt idx="8">
                  <c:v>Chihuahua</c:v>
                </c:pt>
                <c:pt idx="9">
                  <c:v>Chiapas</c:v>
                </c:pt>
                <c:pt idx="10">
                  <c:v>Sonora</c:v>
                </c:pt>
                <c:pt idx="11">
                  <c:v>San Luis Potosí</c:v>
                </c:pt>
                <c:pt idx="12">
                  <c:v>Jalisco</c:v>
                </c:pt>
                <c:pt idx="13">
                  <c:v>Guanajuato</c:v>
                </c:pt>
                <c:pt idx="14">
                  <c:v>Coahuila</c:v>
                </c:pt>
                <c:pt idx="15">
                  <c:v>Tamaulipas</c:v>
                </c:pt>
                <c:pt idx="16">
                  <c:v>Nacional</c:v>
                </c:pt>
                <c:pt idx="17">
                  <c:v>Estado de México</c:v>
                </c:pt>
                <c:pt idx="18">
                  <c:v>Morelos</c:v>
                </c:pt>
                <c:pt idx="19">
                  <c:v>Hidalgo</c:v>
                </c:pt>
                <c:pt idx="20">
                  <c:v>Nayarit</c:v>
                </c:pt>
                <c:pt idx="21">
                  <c:v>Campeche</c:v>
                </c:pt>
                <c:pt idx="22">
                  <c:v>Ciudad de México</c:v>
                </c:pt>
                <c:pt idx="23">
                  <c:v>Puebla</c:v>
                </c:pt>
                <c:pt idx="24">
                  <c:v>Nuevo León</c:v>
                </c:pt>
                <c:pt idx="25">
                  <c:v>Yucatán</c:v>
                </c:pt>
                <c:pt idx="26">
                  <c:v>Tlaxcala</c:v>
                </c:pt>
                <c:pt idx="27">
                  <c:v>Querétaro</c:v>
                </c:pt>
                <c:pt idx="28">
                  <c:v>Quintana Roo</c:v>
                </c:pt>
                <c:pt idx="29">
                  <c:v>Baja California</c:v>
                </c:pt>
                <c:pt idx="30">
                  <c:v>Colima</c:v>
                </c:pt>
                <c:pt idx="31">
                  <c:v>Zacatecas</c:v>
                </c:pt>
                <c:pt idx="32">
                  <c:v>Aguascalientes</c:v>
                </c:pt>
              </c:strCache>
            </c:strRef>
          </c:cat>
          <c:val>
            <c:numRef>
              <c:f>'F31'!$F$6:$F$38</c:f>
              <c:numCache>
                <c:formatCode>0.00%</c:formatCode>
                <c:ptCount val="33"/>
                <c:pt idx="0">
                  <c:v>-2.8480983452234824E-2</c:v>
                </c:pt>
                <c:pt idx="1">
                  <c:v>-1.8710380528562345E-2</c:v>
                </c:pt>
                <c:pt idx="2">
                  <c:v>-9.8433164507075264E-3</c:v>
                </c:pt>
                <c:pt idx="3">
                  <c:v>-8.5633152897328958E-3</c:v>
                </c:pt>
                <c:pt idx="4">
                  <c:v>-7.2406191565754022E-3</c:v>
                </c:pt>
                <c:pt idx="5">
                  <c:v>-5.0471759079746669E-3</c:v>
                </c:pt>
                <c:pt idx="6">
                  <c:v>-4.8519919875361674E-3</c:v>
                </c:pt>
                <c:pt idx="7">
                  <c:v>-4.3346661186054337E-3</c:v>
                </c:pt>
                <c:pt idx="8">
                  <c:v>-2.6623807382541373E-3</c:v>
                </c:pt>
                <c:pt idx="9">
                  <c:v>-1.741814374932313E-3</c:v>
                </c:pt>
                <c:pt idx="10">
                  <c:v>-1.5415557092673857E-3</c:v>
                </c:pt>
                <c:pt idx="11">
                  <c:v>-1.413089386328304E-3</c:v>
                </c:pt>
                <c:pt idx="12">
                  <c:v>-1.2930404294717603E-3</c:v>
                </c:pt>
                <c:pt idx="13">
                  <c:v>-1.2000204761492238E-3</c:v>
                </c:pt>
                <c:pt idx="14">
                  <c:v>-1.0051206651794768E-3</c:v>
                </c:pt>
                <c:pt idx="15">
                  <c:v>-9.3108236497844044E-4</c:v>
                </c:pt>
                <c:pt idx="16">
                  <c:v>-6.9882072775673352E-4</c:v>
                </c:pt>
                <c:pt idx="17">
                  <c:v>-4.8688155101862183E-4</c:v>
                </c:pt>
                <c:pt idx="18">
                  <c:v>-2.3574012778077128E-4</c:v>
                </c:pt>
                <c:pt idx="19">
                  <c:v>8.5751894044960256E-6</c:v>
                </c:pt>
                <c:pt idx="20">
                  <c:v>3.9760377458516712E-5</c:v>
                </c:pt>
                <c:pt idx="21">
                  <c:v>3.7802516567531498E-4</c:v>
                </c:pt>
                <c:pt idx="22">
                  <c:v>8.3597895858920587E-4</c:v>
                </c:pt>
                <c:pt idx="23">
                  <c:v>3.1049442357774038E-3</c:v>
                </c:pt>
                <c:pt idx="24">
                  <c:v>3.2540753739776478E-3</c:v>
                </c:pt>
                <c:pt idx="25">
                  <c:v>3.5135064322582336E-3</c:v>
                </c:pt>
                <c:pt idx="26">
                  <c:v>4.0009277513626349E-3</c:v>
                </c:pt>
                <c:pt idx="27">
                  <c:v>4.9611331036114202E-3</c:v>
                </c:pt>
                <c:pt idx="28">
                  <c:v>5.1054992595406992E-3</c:v>
                </c:pt>
                <c:pt idx="29">
                  <c:v>5.3202714064162588E-3</c:v>
                </c:pt>
                <c:pt idx="30">
                  <c:v>6.2803120041123751E-3</c:v>
                </c:pt>
                <c:pt idx="31">
                  <c:v>7.1840545108243694E-3</c:v>
                </c:pt>
                <c:pt idx="32">
                  <c:v>1.0424043977202003E-2</c:v>
                </c:pt>
              </c:numCache>
            </c:numRef>
          </c:val>
          <c:extLst>
            <c:ext xmlns:c16="http://schemas.microsoft.com/office/drawing/2014/chart" uri="{C3380CC4-5D6E-409C-BE32-E72D297353CC}">
              <c16:uniqueId val="{00000028-048F-40A9-9BAA-BBFD49BC20DE}"/>
            </c:ext>
          </c:extLst>
        </c:ser>
        <c:dLbls>
          <c:showLegendKey val="0"/>
          <c:showVal val="0"/>
          <c:showCatName val="0"/>
          <c:showSerName val="0"/>
          <c:showPercent val="0"/>
          <c:showBubbleSize val="0"/>
        </c:dLbls>
        <c:gapWidth val="75"/>
        <c:axId val="254927872"/>
        <c:axId val="250590848"/>
      </c:barChart>
      <c:catAx>
        <c:axId val="2549278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0590848"/>
        <c:crosses val="autoZero"/>
        <c:auto val="1"/>
        <c:lblAlgn val="ctr"/>
        <c:lblOffset val="100"/>
        <c:noMultiLvlLbl val="0"/>
      </c:catAx>
      <c:valAx>
        <c:axId val="250590848"/>
        <c:scaling>
          <c:orientation val="minMax"/>
        </c:scaling>
        <c:delete val="1"/>
        <c:axPos val="b"/>
        <c:numFmt formatCode="0.00%" sourceLinked="1"/>
        <c:majorTickMark val="none"/>
        <c:minorTickMark val="none"/>
        <c:tickLblPos val="nextTo"/>
        <c:crossAx val="254927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D739-44AE-9AE1-157C46B953E0}"/>
              </c:ext>
            </c:extLst>
          </c:dPt>
          <c:dPt>
            <c:idx val="1"/>
            <c:invertIfNegative val="0"/>
            <c:bubble3D val="0"/>
            <c:extLst>
              <c:ext xmlns:c16="http://schemas.microsoft.com/office/drawing/2014/chart" uri="{C3380CC4-5D6E-409C-BE32-E72D297353CC}">
                <c16:uniqueId val="{00000003-D739-44AE-9AE1-157C46B953E0}"/>
              </c:ext>
            </c:extLst>
          </c:dPt>
          <c:dPt>
            <c:idx val="2"/>
            <c:invertIfNegative val="0"/>
            <c:bubble3D val="0"/>
            <c:extLst>
              <c:ext xmlns:c16="http://schemas.microsoft.com/office/drawing/2014/chart" uri="{C3380CC4-5D6E-409C-BE32-E72D297353CC}">
                <c16:uniqueId val="{00000005-D739-44AE-9AE1-157C46B953E0}"/>
              </c:ext>
            </c:extLst>
          </c:dPt>
          <c:dPt>
            <c:idx val="3"/>
            <c:invertIfNegative val="0"/>
            <c:bubble3D val="0"/>
            <c:extLst>
              <c:ext xmlns:c16="http://schemas.microsoft.com/office/drawing/2014/chart" uri="{C3380CC4-5D6E-409C-BE32-E72D297353CC}">
                <c16:uniqueId val="{00000007-D739-44AE-9AE1-157C46B953E0}"/>
              </c:ext>
            </c:extLst>
          </c:dPt>
          <c:dPt>
            <c:idx val="4"/>
            <c:invertIfNegative val="0"/>
            <c:bubble3D val="0"/>
            <c:extLst>
              <c:ext xmlns:c16="http://schemas.microsoft.com/office/drawing/2014/chart" uri="{C3380CC4-5D6E-409C-BE32-E72D297353CC}">
                <c16:uniqueId val="{00000009-D739-44AE-9AE1-157C46B953E0}"/>
              </c:ext>
            </c:extLst>
          </c:dPt>
          <c:dPt>
            <c:idx val="5"/>
            <c:invertIfNegative val="0"/>
            <c:bubble3D val="0"/>
            <c:extLst>
              <c:ext xmlns:c16="http://schemas.microsoft.com/office/drawing/2014/chart" uri="{C3380CC4-5D6E-409C-BE32-E72D297353CC}">
                <c16:uniqueId val="{0000000B-D739-44AE-9AE1-157C46B953E0}"/>
              </c:ext>
            </c:extLst>
          </c:dPt>
          <c:dPt>
            <c:idx val="6"/>
            <c:invertIfNegative val="0"/>
            <c:bubble3D val="0"/>
            <c:extLst>
              <c:ext xmlns:c16="http://schemas.microsoft.com/office/drawing/2014/chart" uri="{C3380CC4-5D6E-409C-BE32-E72D297353CC}">
                <c16:uniqueId val="{0000000D-D739-44AE-9AE1-157C46B953E0}"/>
              </c:ext>
            </c:extLst>
          </c:dPt>
          <c:dPt>
            <c:idx val="7"/>
            <c:invertIfNegative val="0"/>
            <c:bubble3D val="0"/>
            <c:extLst>
              <c:ext xmlns:c16="http://schemas.microsoft.com/office/drawing/2014/chart" uri="{C3380CC4-5D6E-409C-BE32-E72D297353CC}">
                <c16:uniqueId val="{0000000F-D739-44AE-9AE1-157C46B953E0}"/>
              </c:ext>
            </c:extLst>
          </c:dPt>
          <c:dPt>
            <c:idx val="8"/>
            <c:invertIfNegative val="0"/>
            <c:bubble3D val="0"/>
            <c:extLst>
              <c:ext xmlns:c16="http://schemas.microsoft.com/office/drawing/2014/chart" uri="{C3380CC4-5D6E-409C-BE32-E72D297353CC}">
                <c16:uniqueId val="{00000011-D739-44AE-9AE1-157C46B953E0}"/>
              </c:ext>
            </c:extLst>
          </c:dPt>
          <c:dPt>
            <c:idx val="9"/>
            <c:invertIfNegative val="0"/>
            <c:bubble3D val="0"/>
            <c:extLst>
              <c:ext xmlns:c16="http://schemas.microsoft.com/office/drawing/2014/chart" uri="{C3380CC4-5D6E-409C-BE32-E72D297353CC}">
                <c16:uniqueId val="{00000013-D739-44AE-9AE1-157C46B953E0}"/>
              </c:ext>
            </c:extLst>
          </c:dPt>
          <c:dPt>
            <c:idx val="10"/>
            <c:invertIfNegative val="0"/>
            <c:bubble3D val="0"/>
            <c:extLst>
              <c:ext xmlns:c16="http://schemas.microsoft.com/office/drawing/2014/chart" uri="{C3380CC4-5D6E-409C-BE32-E72D297353CC}">
                <c16:uniqueId val="{00000015-D739-44AE-9AE1-157C46B953E0}"/>
              </c:ext>
            </c:extLst>
          </c:dPt>
          <c:dPt>
            <c:idx val="11"/>
            <c:invertIfNegative val="0"/>
            <c:bubble3D val="0"/>
            <c:extLst>
              <c:ext xmlns:c16="http://schemas.microsoft.com/office/drawing/2014/chart" uri="{C3380CC4-5D6E-409C-BE32-E72D297353CC}">
                <c16:uniqueId val="{00000017-D739-44AE-9AE1-157C46B953E0}"/>
              </c:ext>
            </c:extLst>
          </c:dPt>
          <c:dPt>
            <c:idx val="12"/>
            <c:invertIfNegative val="0"/>
            <c:bubble3D val="0"/>
            <c:spPr>
              <a:solidFill>
                <a:srgbClr val="FBBB27"/>
              </a:solidFill>
              <a:ln>
                <a:noFill/>
              </a:ln>
              <a:effectLst/>
            </c:spPr>
            <c:extLst>
              <c:ext xmlns:c16="http://schemas.microsoft.com/office/drawing/2014/chart" uri="{C3380CC4-5D6E-409C-BE32-E72D297353CC}">
                <c16:uniqueId val="{00000019-D739-44AE-9AE1-157C46B953E0}"/>
              </c:ext>
            </c:extLst>
          </c:dPt>
          <c:dPt>
            <c:idx val="13"/>
            <c:invertIfNegative val="0"/>
            <c:bubble3D val="0"/>
            <c:extLst>
              <c:ext xmlns:c16="http://schemas.microsoft.com/office/drawing/2014/chart" uri="{C3380CC4-5D6E-409C-BE32-E72D297353CC}">
                <c16:uniqueId val="{0000001B-D739-44AE-9AE1-157C46B953E0}"/>
              </c:ext>
            </c:extLst>
          </c:dPt>
          <c:dPt>
            <c:idx val="14"/>
            <c:invertIfNegative val="0"/>
            <c:bubble3D val="0"/>
            <c:extLst>
              <c:ext xmlns:c16="http://schemas.microsoft.com/office/drawing/2014/chart" uri="{C3380CC4-5D6E-409C-BE32-E72D297353CC}">
                <c16:uniqueId val="{0000001D-D739-44AE-9AE1-157C46B953E0}"/>
              </c:ext>
            </c:extLst>
          </c:dPt>
          <c:dPt>
            <c:idx val="15"/>
            <c:invertIfNegative val="0"/>
            <c:bubble3D val="0"/>
            <c:extLst>
              <c:ext xmlns:c16="http://schemas.microsoft.com/office/drawing/2014/chart" uri="{C3380CC4-5D6E-409C-BE32-E72D297353CC}">
                <c16:uniqueId val="{0000001F-D739-44AE-9AE1-157C46B953E0}"/>
              </c:ext>
            </c:extLst>
          </c:dPt>
          <c:dPt>
            <c:idx val="16"/>
            <c:invertIfNegative val="0"/>
            <c:bubble3D val="0"/>
            <c:spPr>
              <a:solidFill>
                <a:srgbClr val="95682B"/>
              </a:solidFill>
              <a:ln>
                <a:noFill/>
              </a:ln>
              <a:effectLst/>
            </c:spPr>
            <c:extLst>
              <c:ext xmlns:c16="http://schemas.microsoft.com/office/drawing/2014/chart" uri="{C3380CC4-5D6E-409C-BE32-E72D297353CC}">
                <c16:uniqueId val="{00000021-D739-44AE-9AE1-157C46B953E0}"/>
              </c:ext>
            </c:extLst>
          </c:dPt>
          <c:dPt>
            <c:idx val="17"/>
            <c:invertIfNegative val="0"/>
            <c:bubble3D val="0"/>
            <c:extLst>
              <c:ext xmlns:c16="http://schemas.microsoft.com/office/drawing/2014/chart" uri="{C3380CC4-5D6E-409C-BE32-E72D297353CC}">
                <c16:uniqueId val="{00000023-D739-44AE-9AE1-157C46B953E0}"/>
              </c:ext>
            </c:extLst>
          </c:dPt>
          <c:dPt>
            <c:idx val="19"/>
            <c:invertIfNegative val="0"/>
            <c:bubble3D val="0"/>
            <c:extLst>
              <c:ext xmlns:c16="http://schemas.microsoft.com/office/drawing/2014/chart" uri="{C3380CC4-5D6E-409C-BE32-E72D297353CC}">
                <c16:uniqueId val="{00000025-D739-44AE-9AE1-157C46B953E0}"/>
              </c:ext>
            </c:extLst>
          </c:dPt>
          <c:dPt>
            <c:idx val="28"/>
            <c:invertIfNegative val="0"/>
            <c:bubble3D val="0"/>
            <c:extLst>
              <c:ext xmlns:c16="http://schemas.microsoft.com/office/drawing/2014/chart" uri="{C3380CC4-5D6E-409C-BE32-E72D297353CC}">
                <c16:uniqueId val="{00000027-D739-44AE-9AE1-157C46B953E0}"/>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'F31'!$A$6:$A$38</c:f>
              <c:strCache>
                <c:ptCount val="33"/>
                <c:pt idx="0">
                  <c:v>Oaxaca</c:v>
                </c:pt>
                <c:pt idx="1">
                  <c:v>Sinaloa</c:v>
                </c:pt>
                <c:pt idx="2">
                  <c:v>Veracruz</c:v>
                </c:pt>
                <c:pt idx="3">
                  <c:v>Michoacán</c:v>
                </c:pt>
                <c:pt idx="4">
                  <c:v>Tabasco</c:v>
                </c:pt>
                <c:pt idx="5">
                  <c:v>Guerrero</c:v>
                </c:pt>
                <c:pt idx="6">
                  <c:v>Durango</c:v>
                </c:pt>
                <c:pt idx="7">
                  <c:v>Baja California Sur</c:v>
                </c:pt>
                <c:pt idx="8">
                  <c:v>Chihuahua</c:v>
                </c:pt>
                <c:pt idx="9">
                  <c:v>Chiapas</c:v>
                </c:pt>
                <c:pt idx="10">
                  <c:v>Sonora</c:v>
                </c:pt>
                <c:pt idx="11">
                  <c:v>San Luis Potosí</c:v>
                </c:pt>
                <c:pt idx="12">
                  <c:v>Jalisco</c:v>
                </c:pt>
                <c:pt idx="13">
                  <c:v>Guanajuato</c:v>
                </c:pt>
                <c:pt idx="14">
                  <c:v>Coahuila</c:v>
                </c:pt>
                <c:pt idx="15">
                  <c:v>Tamaulipas</c:v>
                </c:pt>
                <c:pt idx="16">
                  <c:v>Nacional</c:v>
                </c:pt>
                <c:pt idx="17">
                  <c:v>Estado de México</c:v>
                </c:pt>
                <c:pt idx="18">
                  <c:v>Morelos</c:v>
                </c:pt>
                <c:pt idx="19">
                  <c:v>Hidalgo</c:v>
                </c:pt>
                <c:pt idx="20">
                  <c:v>Nayarit</c:v>
                </c:pt>
                <c:pt idx="21">
                  <c:v>Campeche</c:v>
                </c:pt>
                <c:pt idx="22">
                  <c:v>Ciudad de México</c:v>
                </c:pt>
                <c:pt idx="23">
                  <c:v>Puebla</c:v>
                </c:pt>
                <c:pt idx="24">
                  <c:v>Nuevo León</c:v>
                </c:pt>
                <c:pt idx="25">
                  <c:v>Yucatán</c:v>
                </c:pt>
                <c:pt idx="26">
                  <c:v>Tlaxcala</c:v>
                </c:pt>
                <c:pt idx="27">
                  <c:v>Querétaro</c:v>
                </c:pt>
                <c:pt idx="28">
                  <c:v>Quintana Roo</c:v>
                </c:pt>
                <c:pt idx="29">
                  <c:v>Baja California</c:v>
                </c:pt>
                <c:pt idx="30">
                  <c:v>Colima</c:v>
                </c:pt>
                <c:pt idx="31">
                  <c:v>Zacatecas</c:v>
                </c:pt>
                <c:pt idx="32">
                  <c:v>Aguascalientes</c:v>
                </c:pt>
              </c:strCache>
            </c:strRef>
          </c:cat>
          <c:val>
            <c:numRef>
              <c:f>'F31'!$F$6:$F$38</c:f>
              <c:numCache>
                <c:formatCode>0.00%</c:formatCode>
                <c:ptCount val="33"/>
                <c:pt idx="0">
                  <c:v>-2.8480983452234824E-2</c:v>
                </c:pt>
                <c:pt idx="1">
                  <c:v>-1.8710380528562345E-2</c:v>
                </c:pt>
                <c:pt idx="2">
                  <c:v>-9.8433164507075264E-3</c:v>
                </c:pt>
                <c:pt idx="3">
                  <c:v>-8.5633152897328958E-3</c:v>
                </c:pt>
                <c:pt idx="4">
                  <c:v>-7.2406191565754022E-3</c:v>
                </c:pt>
                <c:pt idx="5">
                  <c:v>-5.0471759079746669E-3</c:v>
                </c:pt>
                <c:pt idx="6">
                  <c:v>-4.8519919875361674E-3</c:v>
                </c:pt>
                <c:pt idx="7">
                  <c:v>-4.3346661186054337E-3</c:v>
                </c:pt>
                <c:pt idx="8">
                  <c:v>-2.6623807382541373E-3</c:v>
                </c:pt>
                <c:pt idx="9">
                  <c:v>-1.741814374932313E-3</c:v>
                </c:pt>
                <c:pt idx="10">
                  <c:v>-1.5415557092673857E-3</c:v>
                </c:pt>
                <c:pt idx="11">
                  <c:v>-1.413089386328304E-3</c:v>
                </c:pt>
                <c:pt idx="12">
                  <c:v>-1.2930404294717603E-3</c:v>
                </c:pt>
                <c:pt idx="13">
                  <c:v>-1.2000204761492238E-3</c:v>
                </c:pt>
                <c:pt idx="14">
                  <c:v>-1.0051206651794768E-3</c:v>
                </c:pt>
                <c:pt idx="15">
                  <c:v>-9.3108236497844044E-4</c:v>
                </c:pt>
                <c:pt idx="16">
                  <c:v>-6.9882072775673352E-4</c:v>
                </c:pt>
                <c:pt idx="17">
                  <c:v>-4.8688155101862183E-4</c:v>
                </c:pt>
                <c:pt idx="18">
                  <c:v>-2.3574012778077128E-4</c:v>
                </c:pt>
                <c:pt idx="19">
                  <c:v>8.5751894044960256E-6</c:v>
                </c:pt>
                <c:pt idx="20">
                  <c:v>3.9760377458516712E-5</c:v>
                </c:pt>
                <c:pt idx="21">
                  <c:v>3.7802516567531498E-4</c:v>
                </c:pt>
                <c:pt idx="22">
                  <c:v>8.3597895858920587E-4</c:v>
                </c:pt>
                <c:pt idx="23">
                  <c:v>3.1049442357774038E-3</c:v>
                </c:pt>
                <c:pt idx="24">
                  <c:v>3.2540753739776478E-3</c:v>
                </c:pt>
                <c:pt idx="25">
                  <c:v>3.5135064322582336E-3</c:v>
                </c:pt>
                <c:pt idx="26">
                  <c:v>4.0009277513626349E-3</c:v>
                </c:pt>
                <c:pt idx="27">
                  <c:v>4.9611331036114202E-3</c:v>
                </c:pt>
                <c:pt idx="28">
                  <c:v>5.1054992595406992E-3</c:v>
                </c:pt>
                <c:pt idx="29">
                  <c:v>5.3202714064162588E-3</c:v>
                </c:pt>
                <c:pt idx="30">
                  <c:v>6.2803120041123751E-3</c:v>
                </c:pt>
                <c:pt idx="31">
                  <c:v>7.1840545108243694E-3</c:v>
                </c:pt>
                <c:pt idx="32">
                  <c:v>1.0424043977202003E-2</c:v>
                </c:pt>
              </c:numCache>
            </c:numRef>
          </c:val>
          <c:extLst>
            <c:ext xmlns:c16="http://schemas.microsoft.com/office/drawing/2014/chart" uri="{C3380CC4-5D6E-409C-BE32-E72D297353CC}">
              <c16:uniqueId val="{00000028-D739-44AE-9AE1-157C46B953E0}"/>
            </c:ext>
          </c:extLst>
        </c:ser>
        <c:dLbls>
          <c:showLegendKey val="0"/>
          <c:showVal val="0"/>
          <c:showCatName val="0"/>
          <c:showSerName val="0"/>
          <c:showPercent val="0"/>
          <c:showBubbleSize val="0"/>
        </c:dLbls>
        <c:gapWidth val="75"/>
        <c:axId val="254929920"/>
        <c:axId val="250592576"/>
      </c:barChart>
      <c:catAx>
        <c:axId val="25492992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0592576"/>
        <c:crosses val="autoZero"/>
        <c:auto val="1"/>
        <c:lblAlgn val="ctr"/>
        <c:lblOffset val="100"/>
        <c:noMultiLvlLbl val="0"/>
      </c:catAx>
      <c:valAx>
        <c:axId val="250592576"/>
        <c:scaling>
          <c:orientation val="minMax"/>
        </c:scaling>
        <c:delete val="1"/>
        <c:axPos val="b"/>
        <c:numFmt formatCode="0.00%" sourceLinked="1"/>
        <c:majorTickMark val="none"/>
        <c:minorTickMark val="none"/>
        <c:tickLblPos val="nextTo"/>
        <c:crossAx val="254929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6313-4FE8-AFD8-2EFD8F0E24A6}"/>
              </c:ext>
            </c:extLst>
          </c:dPt>
          <c:dPt>
            <c:idx val="1"/>
            <c:invertIfNegative val="0"/>
            <c:bubble3D val="0"/>
            <c:extLst>
              <c:ext xmlns:c16="http://schemas.microsoft.com/office/drawing/2014/chart" uri="{C3380CC4-5D6E-409C-BE32-E72D297353CC}">
                <c16:uniqueId val="{00000003-6313-4FE8-AFD8-2EFD8F0E24A6}"/>
              </c:ext>
            </c:extLst>
          </c:dPt>
          <c:dPt>
            <c:idx val="2"/>
            <c:invertIfNegative val="0"/>
            <c:bubble3D val="0"/>
            <c:extLst>
              <c:ext xmlns:c16="http://schemas.microsoft.com/office/drawing/2014/chart" uri="{C3380CC4-5D6E-409C-BE32-E72D297353CC}">
                <c16:uniqueId val="{00000005-6313-4FE8-AFD8-2EFD8F0E24A6}"/>
              </c:ext>
            </c:extLst>
          </c:dPt>
          <c:dPt>
            <c:idx val="3"/>
            <c:invertIfNegative val="0"/>
            <c:bubble3D val="0"/>
            <c:extLst>
              <c:ext xmlns:c16="http://schemas.microsoft.com/office/drawing/2014/chart" uri="{C3380CC4-5D6E-409C-BE32-E72D297353CC}">
                <c16:uniqueId val="{00000007-6313-4FE8-AFD8-2EFD8F0E24A6}"/>
              </c:ext>
            </c:extLst>
          </c:dPt>
          <c:dPt>
            <c:idx val="4"/>
            <c:invertIfNegative val="0"/>
            <c:bubble3D val="0"/>
            <c:extLst>
              <c:ext xmlns:c16="http://schemas.microsoft.com/office/drawing/2014/chart" uri="{C3380CC4-5D6E-409C-BE32-E72D297353CC}">
                <c16:uniqueId val="{00000009-6313-4FE8-AFD8-2EFD8F0E24A6}"/>
              </c:ext>
            </c:extLst>
          </c:dPt>
          <c:dPt>
            <c:idx val="5"/>
            <c:invertIfNegative val="0"/>
            <c:bubble3D val="0"/>
            <c:extLst>
              <c:ext xmlns:c16="http://schemas.microsoft.com/office/drawing/2014/chart" uri="{C3380CC4-5D6E-409C-BE32-E72D297353CC}">
                <c16:uniqueId val="{0000000B-6313-4FE8-AFD8-2EFD8F0E24A6}"/>
              </c:ext>
            </c:extLst>
          </c:dPt>
          <c:dPt>
            <c:idx val="6"/>
            <c:invertIfNegative val="0"/>
            <c:bubble3D val="0"/>
            <c:extLst>
              <c:ext xmlns:c16="http://schemas.microsoft.com/office/drawing/2014/chart" uri="{C3380CC4-5D6E-409C-BE32-E72D297353CC}">
                <c16:uniqueId val="{0000000D-6313-4FE8-AFD8-2EFD8F0E24A6}"/>
              </c:ext>
            </c:extLst>
          </c:dPt>
          <c:dPt>
            <c:idx val="7"/>
            <c:invertIfNegative val="0"/>
            <c:bubble3D val="0"/>
            <c:extLst>
              <c:ext xmlns:c16="http://schemas.microsoft.com/office/drawing/2014/chart" uri="{C3380CC4-5D6E-409C-BE32-E72D297353CC}">
                <c16:uniqueId val="{0000000F-6313-4FE8-AFD8-2EFD8F0E24A6}"/>
              </c:ext>
            </c:extLst>
          </c:dPt>
          <c:dPt>
            <c:idx val="8"/>
            <c:invertIfNegative val="0"/>
            <c:bubble3D val="0"/>
            <c:extLst>
              <c:ext xmlns:c16="http://schemas.microsoft.com/office/drawing/2014/chart" uri="{C3380CC4-5D6E-409C-BE32-E72D297353CC}">
                <c16:uniqueId val="{00000011-6313-4FE8-AFD8-2EFD8F0E24A6}"/>
              </c:ext>
            </c:extLst>
          </c:dPt>
          <c:dPt>
            <c:idx val="9"/>
            <c:invertIfNegative val="0"/>
            <c:bubble3D val="0"/>
            <c:extLst>
              <c:ext xmlns:c16="http://schemas.microsoft.com/office/drawing/2014/chart" uri="{C3380CC4-5D6E-409C-BE32-E72D297353CC}">
                <c16:uniqueId val="{00000013-6313-4FE8-AFD8-2EFD8F0E24A6}"/>
              </c:ext>
            </c:extLst>
          </c:dPt>
          <c:dPt>
            <c:idx val="10"/>
            <c:invertIfNegative val="0"/>
            <c:bubble3D val="0"/>
            <c:extLst>
              <c:ext xmlns:c16="http://schemas.microsoft.com/office/drawing/2014/chart" uri="{C3380CC4-5D6E-409C-BE32-E72D297353CC}">
                <c16:uniqueId val="{00000015-6313-4FE8-AFD8-2EFD8F0E24A6}"/>
              </c:ext>
            </c:extLst>
          </c:dPt>
          <c:dPt>
            <c:idx val="11"/>
            <c:invertIfNegative val="0"/>
            <c:bubble3D val="0"/>
            <c:extLst>
              <c:ext xmlns:c16="http://schemas.microsoft.com/office/drawing/2014/chart" uri="{C3380CC4-5D6E-409C-BE32-E72D297353CC}">
                <c16:uniqueId val="{00000017-6313-4FE8-AFD8-2EFD8F0E24A6}"/>
              </c:ext>
            </c:extLst>
          </c:dPt>
          <c:dPt>
            <c:idx val="12"/>
            <c:invertIfNegative val="0"/>
            <c:bubble3D val="0"/>
            <c:spPr>
              <a:solidFill>
                <a:srgbClr val="FBBB27"/>
              </a:solidFill>
              <a:ln>
                <a:noFill/>
              </a:ln>
              <a:effectLst/>
            </c:spPr>
            <c:extLst>
              <c:ext xmlns:c16="http://schemas.microsoft.com/office/drawing/2014/chart" uri="{C3380CC4-5D6E-409C-BE32-E72D297353CC}">
                <c16:uniqueId val="{00000019-6313-4FE8-AFD8-2EFD8F0E24A6}"/>
              </c:ext>
            </c:extLst>
          </c:dPt>
          <c:dPt>
            <c:idx val="13"/>
            <c:invertIfNegative val="0"/>
            <c:bubble3D val="0"/>
            <c:extLst>
              <c:ext xmlns:c16="http://schemas.microsoft.com/office/drawing/2014/chart" uri="{C3380CC4-5D6E-409C-BE32-E72D297353CC}">
                <c16:uniqueId val="{0000001B-6313-4FE8-AFD8-2EFD8F0E24A6}"/>
              </c:ext>
            </c:extLst>
          </c:dPt>
          <c:dPt>
            <c:idx val="14"/>
            <c:invertIfNegative val="0"/>
            <c:bubble3D val="0"/>
            <c:extLst>
              <c:ext xmlns:c16="http://schemas.microsoft.com/office/drawing/2014/chart" uri="{C3380CC4-5D6E-409C-BE32-E72D297353CC}">
                <c16:uniqueId val="{0000001D-6313-4FE8-AFD8-2EFD8F0E24A6}"/>
              </c:ext>
            </c:extLst>
          </c:dPt>
          <c:dPt>
            <c:idx val="15"/>
            <c:invertIfNegative val="0"/>
            <c:bubble3D val="0"/>
            <c:extLst>
              <c:ext xmlns:c16="http://schemas.microsoft.com/office/drawing/2014/chart" uri="{C3380CC4-5D6E-409C-BE32-E72D297353CC}">
                <c16:uniqueId val="{0000001F-6313-4FE8-AFD8-2EFD8F0E24A6}"/>
              </c:ext>
            </c:extLst>
          </c:dPt>
          <c:dPt>
            <c:idx val="16"/>
            <c:invertIfNegative val="0"/>
            <c:bubble3D val="0"/>
            <c:spPr>
              <a:solidFill>
                <a:srgbClr val="95682B"/>
              </a:solidFill>
              <a:ln>
                <a:noFill/>
              </a:ln>
              <a:effectLst/>
            </c:spPr>
            <c:extLst>
              <c:ext xmlns:c16="http://schemas.microsoft.com/office/drawing/2014/chart" uri="{C3380CC4-5D6E-409C-BE32-E72D297353CC}">
                <c16:uniqueId val="{00000021-6313-4FE8-AFD8-2EFD8F0E24A6}"/>
              </c:ext>
            </c:extLst>
          </c:dPt>
          <c:dPt>
            <c:idx val="17"/>
            <c:invertIfNegative val="0"/>
            <c:bubble3D val="0"/>
            <c:extLst>
              <c:ext xmlns:c16="http://schemas.microsoft.com/office/drawing/2014/chart" uri="{C3380CC4-5D6E-409C-BE32-E72D297353CC}">
                <c16:uniqueId val="{00000023-6313-4FE8-AFD8-2EFD8F0E24A6}"/>
              </c:ext>
            </c:extLst>
          </c:dPt>
          <c:dPt>
            <c:idx val="19"/>
            <c:invertIfNegative val="0"/>
            <c:bubble3D val="0"/>
            <c:extLst>
              <c:ext xmlns:c16="http://schemas.microsoft.com/office/drawing/2014/chart" uri="{C3380CC4-5D6E-409C-BE32-E72D297353CC}">
                <c16:uniqueId val="{00000025-6313-4FE8-AFD8-2EFD8F0E24A6}"/>
              </c:ext>
            </c:extLst>
          </c:dPt>
          <c:dPt>
            <c:idx val="28"/>
            <c:invertIfNegative val="0"/>
            <c:bubble3D val="0"/>
            <c:extLst>
              <c:ext xmlns:c16="http://schemas.microsoft.com/office/drawing/2014/chart" uri="{C3380CC4-5D6E-409C-BE32-E72D297353CC}">
                <c16:uniqueId val="{00000027-6313-4FE8-AFD8-2EFD8F0E24A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'F31'!$A$6:$A$38</c:f>
              <c:strCache>
                <c:ptCount val="33"/>
                <c:pt idx="0">
                  <c:v>Oaxaca</c:v>
                </c:pt>
                <c:pt idx="1">
                  <c:v>Sinaloa</c:v>
                </c:pt>
                <c:pt idx="2">
                  <c:v>Veracruz</c:v>
                </c:pt>
                <c:pt idx="3">
                  <c:v>Michoacán</c:v>
                </c:pt>
                <c:pt idx="4">
                  <c:v>Tabasco</c:v>
                </c:pt>
                <c:pt idx="5">
                  <c:v>Guerrero</c:v>
                </c:pt>
                <c:pt idx="6">
                  <c:v>Durango</c:v>
                </c:pt>
                <c:pt idx="7">
                  <c:v>Baja California Sur</c:v>
                </c:pt>
                <c:pt idx="8">
                  <c:v>Chihuahua</c:v>
                </c:pt>
                <c:pt idx="9">
                  <c:v>Chiapas</c:v>
                </c:pt>
                <c:pt idx="10">
                  <c:v>Sonora</c:v>
                </c:pt>
                <c:pt idx="11">
                  <c:v>San Luis Potosí</c:v>
                </c:pt>
                <c:pt idx="12">
                  <c:v>Jalisco</c:v>
                </c:pt>
                <c:pt idx="13">
                  <c:v>Guanajuato</c:v>
                </c:pt>
                <c:pt idx="14">
                  <c:v>Coahuila</c:v>
                </c:pt>
                <c:pt idx="15">
                  <c:v>Tamaulipas</c:v>
                </c:pt>
                <c:pt idx="16">
                  <c:v>Nacional</c:v>
                </c:pt>
                <c:pt idx="17">
                  <c:v>Estado de México</c:v>
                </c:pt>
                <c:pt idx="18">
                  <c:v>Morelos</c:v>
                </c:pt>
                <c:pt idx="19">
                  <c:v>Hidalgo</c:v>
                </c:pt>
                <c:pt idx="20">
                  <c:v>Nayarit</c:v>
                </c:pt>
                <c:pt idx="21">
                  <c:v>Campeche</c:v>
                </c:pt>
                <c:pt idx="22">
                  <c:v>Ciudad de México</c:v>
                </c:pt>
                <c:pt idx="23">
                  <c:v>Puebla</c:v>
                </c:pt>
                <c:pt idx="24">
                  <c:v>Nuevo León</c:v>
                </c:pt>
                <c:pt idx="25">
                  <c:v>Yucatán</c:v>
                </c:pt>
                <c:pt idx="26">
                  <c:v>Tlaxcala</c:v>
                </c:pt>
                <c:pt idx="27">
                  <c:v>Querétaro</c:v>
                </c:pt>
                <c:pt idx="28">
                  <c:v>Quintana Roo</c:v>
                </c:pt>
                <c:pt idx="29">
                  <c:v>Baja California</c:v>
                </c:pt>
                <c:pt idx="30">
                  <c:v>Colima</c:v>
                </c:pt>
                <c:pt idx="31">
                  <c:v>Zacatecas</c:v>
                </c:pt>
                <c:pt idx="32">
                  <c:v>Aguascalientes</c:v>
                </c:pt>
              </c:strCache>
            </c:strRef>
          </c:cat>
          <c:val>
            <c:numRef>
              <c:f>'F31'!$F$6:$F$38</c:f>
              <c:numCache>
                <c:formatCode>0.00%</c:formatCode>
                <c:ptCount val="33"/>
                <c:pt idx="0">
                  <c:v>-2.8480983452234824E-2</c:v>
                </c:pt>
                <c:pt idx="1">
                  <c:v>-1.8710380528562345E-2</c:v>
                </c:pt>
                <c:pt idx="2">
                  <c:v>-9.8433164507075264E-3</c:v>
                </c:pt>
                <c:pt idx="3">
                  <c:v>-8.5633152897328958E-3</c:v>
                </c:pt>
                <c:pt idx="4">
                  <c:v>-7.2406191565754022E-3</c:v>
                </c:pt>
                <c:pt idx="5">
                  <c:v>-5.0471759079746669E-3</c:v>
                </c:pt>
                <c:pt idx="6">
                  <c:v>-4.8519919875361674E-3</c:v>
                </c:pt>
                <c:pt idx="7">
                  <c:v>-4.3346661186054337E-3</c:v>
                </c:pt>
                <c:pt idx="8">
                  <c:v>-2.6623807382541373E-3</c:v>
                </c:pt>
                <c:pt idx="9">
                  <c:v>-1.741814374932313E-3</c:v>
                </c:pt>
                <c:pt idx="10">
                  <c:v>-1.5415557092673857E-3</c:v>
                </c:pt>
                <c:pt idx="11">
                  <c:v>-1.413089386328304E-3</c:v>
                </c:pt>
                <c:pt idx="12">
                  <c:v>-1.2930404294717603E-3</c:v>
                </c:pt>
                <c:pt idx="13">
                  <c:v>-1.2000204761492238E-3</c:v>
                </c:pt>
                <c:pt idx="14">
                  <c:v>-1.0051206651794768E-3</c:v>
                </c:pt>
                <c:pt idx="15">
                  <c:v>-9.3108236497844044E-4</c:v>
                </c:pt>
                <c:pt idx="16">
                  <c:v>-6.9882072775673352E-4</c:v>
                </c:pt>
                <c:pt idx="17">
                  <c:v>-4.8688155101862183E-4</c:v>
                </c:pt>
                <c:pt idx="18">
                  <c:v>-2.3574012778077128E-4</c:v>
                </c:pt>
                <c:pt idx="19">
                  <c:v>8.5751894044960256E-6</c:v>
                </c:pt>
                <c:pt idx="20">
                  <c:v>3.9760377458516712E-5</c:v>
                </c:pt>
                <c:pt idx="21">
                  <c:v>3.7802516567531498E-4</c:v>
                </c:pt>
                <c:pt idx="22">
                  <c:v>8.3597895858920587E-4</c:v>
                </c:pt>
                <c:pt idx="23">
                  <c:v>3.1049442357774038E-3</c:v>
                </c:pt>
                <c:pt idx="24">
                  <c:v>3.2540753739776478E-3</c:v>
                </c:pt>
                <c:pt idx="25">
                  <c:v>3.5135064322582336E-3</c:v>
                </c:pt>
                <c:pt idx="26">
                  <c:v>4.0009277513626349E-3</c:v>
                </c:pt>
                <c:pt idx="27">
                  <c:v>4.9611331036114202E-3</c:v>
                </c:pt>
                <c:pt idx="28">
                  <c:v>5.1054992595406992E-3</c:v>
                </c:pt>
                <c:pt idx="29">
                  <c:v>5.3202714064162588E-3</c:v>
                </c:pt>
                <c:pt idx="30">
                  <c:v>6.2803120041123751E-3</c:v>
                </c:pt>
                <c:pt idx="31">
                  <c:v>7.1840545108243694E-3</c:v>
                </c:pt>
                <c:pt idx="32">
                  <c:v>1.0424043977202003E-2</c:v>
                </c:pt>
              </c:numCache>
            </c:numRef>
          </c:val>
          <c:extLst>
            <c:ext xmlns:c16="http://schemas.microsoft.com/office/drawing/2014/chart" uri="{C3380CC4-5D6E-409C-BE32-E72D297353CC}">
              <c16:uniqueId val="{00000028-6313-4FE8-AFD8-2EFD8F0E24A6}"/>
            </c:ext>
          </c:extLst>
        </c:ser>
        <c:dLbls>
          <c:showLegendKey val="0"/>
          <c:showVal val="0"/>
          <c:showCatName val="0"/>
          <c:showSerName val="0"/>
          <c:showPercent val="0"/>
          <c:showBubbleSize val="0"/>
        </c:dLbls>
        <c:gapWidth val="75"/>
        <c:axId val="255382528"/>
        <c:axId val="250101056"/>
      </c:barChart>
      <c:catAx>
        <c:axId val="25538252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0101056"/>
        <c:crosses val="autoZero"/>
        <c:auto val="1"/>
        <c:lblAlgn val="ctr"/>
        <c:lblOffset val="100"/>
        <c:noMultiLvlLbl val="0"/>
      </c:catAx>
      <c:valAx>
        <c:axId val="250101056"/>
        <c:scaling>
          <c:orientation val="minMax"/>
        </c:scaling>
        <c:delete val="1"/>
        <c:axPos val="b"/>
        <c:numFmt formatCode="0.00%" sourceLinked="1"/>
        <c:majorTickMark val="none"/>
        <c:minorTickMark val="none"/>
        <c:tickLblPos val="nextTo"/>
        <c:crossAx val="255382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tx1">
                <a:lumMod val="65000"/>
                <a:lumOff val="35000"/>
              </a:schemeClr>
            </a:solidFill>
            <a:ln>
              <a:noFill/>
            </a:ln>
            <a:effectLst/>
          </c:spPr>
          <c:invertIfNegative val="0"/>
          <c:dPt>
            <c:idx val="20"/>
            <c:invertIfNegative val="0"/>
            <c:bubble3D val="0"/>
            <c:spPr>
              <a:solidFill>
                <a:srgbClr val="595959"/>
              </a:solidFill>
              <a:ln>
                <a:noFill/>
              </a:ln>
              <a:effectLst/>
            </c:spPr>
            <c:extLst>
              <c:ext xmlns:c16="http://schemas.microsoft.com/office/drawing/2014/chart" uri="{C3380CC4-5D6E-409C-BE32-E72D297353CC}">
                <c16:uniqueId val="{00000001-A9CB-4259-A049-55364060DA5A}"/>
              </c:ext>
            </c:extLst>
          </c:dPt>
          <c:dPt>
            <c:idx val="21"/>
            <c:invertIfNegative val="0"/>
            <c:bubble3D val="0"/>
            <c:spPr>
              <a:solidFill>
                <a:srgbClr val="FBBB27"/>
              </a:solidFill>
              <a:ln>
                <a:noFill/>
              </a:ln>
              <a:effectLst/>
            </c:spPr>
            <c:extLst xmlns:c15="http://schemas.microsoft.com/office/drawing/2012/chart">
              <c:ext xmlns:c16="http://schemas.microsoft.com/office/drawing/2014/chart" uri="{C3380CC4-5D6E-409C-BE32-E72D297353CC}">
                <c16:uniqueId val="{00000003-A9CB-4259-A049-55364060DA5A}"/>
              </c:ext>
            </c:extLst>
          </c:dPt>
          <c:dLbls>
            <c:dLbl>
              <c:idx val="0"/>
              <c:delete val="1"/>
              <c:extLst>
                <c:ext xmlns:c15="http://schemas.microsoft.com/office/drawing/2012/chart" uri="{CE6537A1-D6FC-4f65-9D91-7224C49458BB}"/>
                <c:ext xmlns:c16="http://schemas.microsoft.com/office/drawing/2014/chart" uri="{C3380CC4-5D6E-409C-BE32-E72D297353CC}">
                  <c16:uniqueId val="{00000004-A9CB-4259-A049-55364060DA5A}"/>
                </c:ext>
              </c:extLst>
            </c:dLbl>
            <c:dLbl>
              <c:idx val="1"/>
              <c:delete val="1"/>
              <c:extLst>
                <c:ext xmlns:c15="http://schemas.microsoft.com/office/drawing/2012/chart" uri="{CE6537A1-D6FC-4f65-9D91-7224C49458BB}"/>
                <c:ext xmlns:c16="http://schemas.microsoft.com/office/drawing/2014/chart" uri="{C3380CC4-5D6E-409C-BE32-E72D297353CC}">
                  <c16:uniqueId val="{00000005-A9CB-4259-A049-55364060DA5A}"/>
                </c:ext>
              </c:extLst>
            </c:dLbl>
            <c:dLbl>
              <c:idx val="2"/>
              <c:delete val="1"/>
              <c:extLst>
                <c:ext xmlns:c15="http://schemas.microsoft.com/office/drawing/2012/chart" uri="{CE6537A1-D6FC-4f65-9D91-7224C49458BB}"/>
                <c:ext xmlns:c16="http://schemas.microsoft.com/office/drawing/2014/chart" uri="{C3380CC4-5D6E-409C-BE32-E72D297353CC}">
                  <c16:uniqueId val="{00000006-A9CB-4259-A049-55364060DA5A}"/>
                </c:ext>
              </c:extLst>
            </c:dLbl>
            <c:dLbl>
              <c:idx val="3"/>
              <c:delete val="1"/>
              <c:extLst>
                <c:ext xmlns:c15="http://schemas.microsoft.com/office/drawing/2012/chart" uri="{CE6537A1-D6FC-4f65-9D91-7224C49458BB}"/>
                <c:ext xmlns:c16="http://schemas.microsoft.com/office/drawing/2014/chart" uri="{C3380CC4-5D6E-409C-BE32-E72D297353CC}">
                  <c16:uniqueId val="{00000007-A9CB-4259-A049-55364060DA5A}"/>
                </c:ext>
              </c:extLst>
            </c:dLbl>
            <c:dLbl>
              <c:idx val="4"/>
              <c:delete val="1"/>
              <c:extLst>
                <c:ext xmlns:c15="http://schemas.microsoft.com/office/drawing/2012/chart" uri="{CE6537A1-D6FC-4f65-9D91-7224C49458BB}"/>
                <c:ext xmlns:c16="http://schemas.microsoft.com/office/drawing/2014/chart" uri="{C3380CC4-5D6E-409C-BE32-E72D297353CC}">
                  <c16:uniqueId val="{00000008-A9CB-4259-A049-55364060DA5A}"/>
                </c:ext>
              </c:extLst>
            </c:dLbl>
            <c:dLbl>
              <c:idx val="5"/>
              <c:delete val="1"/>
              <c:extLst>
                <c:ext xmlns:c15="http://schemas.microsoft.com/office/drawing/2012/chart" uri="{CE6537A1-D6FC-4f65-9D91-7224C49458BB}"/>
                <c:ext xmlns:c16="http://schemas.microsoft.com/office/drawing/2014/chart" uri="{C3380CC4-5D6E-409C-BE32-E72D297353CC}">
                  <c16:uniqueId val="{00000009-A9CB-4259-A049-55364060DA5A}"/>
                </c:ext>
              </c:extLst>
            </c:dLbl>
            <c:dLbl>
              <c:idx val="6"/>
              <c:delete val="1"/>
              <c:extLst>
                <c:ext xmlns:c15="http://schemas.microsoft.com/office/drawing/2012/chart" uri="{CE6537A1-D6FC-4f65-9D91-7224C49458BB}"/>
                <c:ext xmlns:c16="http://schemas.microsoft.com/office/drawing/2014/chart" uri="{C3380CC4-5D6E-409C-BE32-E72D297353CC}">
                  <c16:uniqueId val="{0000000A-A9CB-4259-A049-55364060DA5A}"/>
                </c:ext>
              </c:extLst>
            </c:dLbl>
            <c:dLbl>
              <c:idx val="7"/>
              <c:delete val="1"/>
              <c:extLst>
                <c:ext xmlns:c15="http://schemas.microsoft.com/office/drawing/2012/chart" uri="{CE6537A1-D6FC-4f65-9D91-7224C49458BB}"/>
                <c:ext xmlns:c16="http://schemas.microsoft.com/office/drawing/2014/chart" uri="{C3380CC4-5D6E-409C-BE32-E72D297353CC}">
                  <c16:uniqueId val="{0000000B-A9CB-4259-A049-55364060DA5A}"/>
                </c:ext>
              </c:extLst>
            </c:dLbl>
            <c:dLbl>
              <c:idx val="8"/>
              <c:delete val="1"/>
              <c:extLst>
                <c:ext xmlns:c15="http://schemas.microsoft.com/office/drawing/2012/chart" uri="{CE6537A1-D6FC-4f65-9D91-7224C49458BB}"/>
                <c:ext xmlns:c16="http://schemas.microsoft.com/office/drawing/2014/chart" uri="{C3380CC4-5D6E-409C-BE32-E72D297353CC}">
                  <c16:uniqueId val="{0000000C-A9CB-4259-A049-55364060DA5A}"/>
                </c:ext>
              </c:extLst>
            </c:dLbl>
            <c:dLbl>
              <c:idx val="9"/>
              <c:delete val="1"/>
              <c:extLst>
                <c:ext xmlns:c15="http://schemas.microsoft.com/office/drawing/2012/chart" uri="{CE6537A1-D6FC-4f65-9D91-7224C49458BB}"/>
                <c:ext xmlns:c16="http://schemas.microsoft.com/office/drawing/2014/chart" uri="{C3380CC4-5D6E-409C-BE32-E72D297353CC}">
                  <c16:uniqueId val="{0000000D-A9CB-4259-A049-55364060DA5A}"/>
                </c:ext>
              </c:extLst>
            </c:dLbl>
            <c:dLbl>
              <c:idx val="10"/>
              <c:delete val="1"/>
              <c:extLst>
                <c:ext xmlns:c15="http://schemas.microsoft.com/office/drawing/2012/chart" uri="{CE6537A1-D6FC-4f65-9D91-7224C49458BB}"/>
                <c:ext xmlns:c16="http://schemas.microsoft.com/office/drawing/2014/chart" uri="{C3380CC4-5D6E-409C-BE32-E72D297353CC}">
                  <c16:uniqueId val="{0000000E-A9CB-4259-A049-55364060DA5A}"/>
                </c:ext>
              </c:extLst>
            </c:dLbl>
            <c:dLbl>
              <c:idx val="11"/>
              <c:delete val="1"/>
              <c:extLst>
                <c:ext xmlns:c15="http://schemas.microsoft.com/office/drawing/2012/chart" uri="{CE6537A1-D6FC-4f65-9D91-7224C49458BB}"/>
                <c:ext xmlns:c16="http://schemas.microsoft.com/office/drawing/2014/chart" uri="{C3380CC4-5D6E-409C-BE32-E72D297353CC}">
                  <c16:uniqueId val="{0000000F-A9CB-4259-A049-55364060DA5A}"/>
                </c:ext>
              </c:extLst>
            </c:dLbl>
            <c:dLbl>
              <c:idx val="12"/>
              <c:delete val="1"/>
              <c:extLst>
                <c:ext xmlns:c15="http://schemas.microsoft.com/office/drawing/2012/chart" uri="{CE6537A1-D6FC-4f65-9D91-7224C49458BB}"/>
                <c:ext xmlns:c16="http://schemas.microsoft.com/office/drawing/2014/chart" uri="{C3380CC4-5D6E-409C-BE32-E72D297353CC}">
                  <c16:uniqueId val="{00000010-A9CB-4259-A049-55364060DA5A}"/>
                </c:ext>
              </c:extLst>
            </c:dLbl>
            <c:dLbl>
              <c:idx val="13"/>
              <c:delete val="1"/>
              <c:extLst>
                <c:ext xmlns:c15="http://schemas.microsoft.com/office/drawing/2012/chart" uri="{CE6537A1-D6FC-4f65-9D91-7224C49458BB}"/>
                <c:ext xmlns:c16="http://schemas.microsoft.com/office/drawing/2014/chart" uri="{C3380CC4-5D6E-409C-BE32-E72D297353CC}">
                  <c16:uniqueId val="{00000011-A9CB-4259-A049-55364060DA5A}"/>
                </c:ext>
              </c:extLst>
            </c:dLbl>
            <c:dLbl>
              <c:idx val="14"/>
              <c:delete val="1"/>
              <c:extLst>
                <c:ext xmlns:c15="http://schemas.microsoft.com/office/drawing/2012/chart" uri="{CE6537A1-D6FC-4f65-9D91-7224C49458BB}"/>
                <c:ext xmlns:c16="http://schemas.microsoft.com/office/drawing/2014/chart" uri="{C3380CC4-5D6E-409C-BE32-E72D297353CC}">
                  <c16:uniqueId val="{00000012-A9CB-4259-A049-55364060DA5A}"/>
                </c:ext>
              </c:extLst>
            </c:dLbl>
            <c:dLbl>
              <c:idx val="15"/>
              <c:delete val="1"/>
              <c:extLst>
                <c:ext xmlns:c15="http://schemas.microsoft.com/office/drawing/2012/chart" uri="{CE6537A1-D6FC-4f65-9D91-7224C49458BB}"/>
                <c:ext xmlns:c16="http://schemas.microsoft.com/office/drawing/2014/chart" uri="{C3380CC4-5D6E-409C-BE32-E72D297353CC}">
                  <c16:uniqueId val="{00000013-A9CB-4259-A049-55364060DA5A}"/>
                </c:ext>
              </c:extLst>
            </c:dLbl>
            <c:dLbl>
              <c:idx val="16"/>
              <c:delete val="1"/>
              <c:extLst>
                <c:ext xmlns:c15="http://schemas.microsoft.com/office/drawing/2012/chart" uri="{CE6537A1-D6FC-4f65-9D91-7224C49458BB}"/>
                <c:ext xmlns:c16="http://schemas.microsoft.com/office/drawing/2014/chart" uri="{C3380CC4-5D6E-409C-BE32-E72D297353CC}">
                  <c16:uniqueId val="{00000014-A9CB-4259-A049-55364060DA5A}"/>
                </c:ext>
              </c:extLst>
            </c:dLbl>
            <c:dLbl>
              <c:idx val="17"/>
              <c:delete val="1"/>
              <c:extLst>
                <c:ext xmlns:c15="http://schemas.microsoft.com/office/drawing/2012/chart" uri="{CE6537A1-D6FC-4f65-9D91-7224C49458BB}"/>
                <c:ext xmlns:c16="http://schemas.microsoft.com/office/drawing/2014/chart" uri="{C3380CC4-5D6E-409C-BE32-E72D297353CC}">
                  <c16:uniqueId val="{00000015-A9CB-4259-A049-55364060DA5A}"/>
                </c:ext>
              </c:extLst>
            </c:dLbl>
            <c:dLbl>
              <c:idx val="18"/>
              <c:delete val="1"/>
              <c:extLst>
                <c:ext xmlns:c15="http://schemas.microsoft.com/office/drawing/2012/chart" uri="{CE6537A1-D6FC-4f65-9D91-7224C49458BB}"/>
                <c:ext xmlns:c16="http://schemas.microsoft.com/office/drawing/2014/chart" uri="{C3380CC4-5D6E-409C-BE32-E72D297353CC}">
                  <c16:uniqueId val="{00000016-A9CB-4259-A049-55364060DA5A}"/>
                </c:ext>
              </c:extLst>
            </c:dLbl>
            <c:dLbl>
              <c:idx val="20"/>
              <c:delete val="1"/>
              <c:extLst>
                <c:ext xmlns:c15="http://schemas.microsoft.com/office/drawing/2012/chart" uri="{CE6537A1-D6FC-4f65-9D91-7224C49458BB}"/>
                <c:ext xmlns:c16="http://schemas.microsoft.com/office/drawing/2014/chart" uri="{C3380CC4-5D6E-409C-BE32-E72D297353CC}">
                  <c16:uniqueId val="{00000001-A9CB-4259-A049-55364060DA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'F32'!$A$8:$A$29</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'1periodo'!#REF!</c:f>
              <c:numCache>
                <c:formatCode>General</c:formatCode>
                <c:ptCount val="1"/>
                <c:pt idx="0">
                  <c:v>1</c:v>
                </c:pt>
              </c:numCache>
            </c:numRef>
          </c:val>
          <c:extLst xmlns:c15="http://schemas.microsoft.com/office/drawing/2012/chart">
            <c:ext xmlns:c16="http://schemas.microsoft.com/office/drawing/2014/chart" uri="{C3380CC4-5D6E-409C-BE32-E72D297353CC}">
              <c16:uniqueId val="{00000017-A9CB-4259-A049-55364060DA5A}"/>
            </c:ext>
          </c:extLst>
        </c:ser>
        <c:dLbls>
          <c:showLegendKey val="0"/>
          <c:showVal val="0"/>
          <c:showCatName val="0"/>
          <c:showSerName val="0"/>
          <c:showPercent val="0"/>
          <c:showBubbleSize val="0"/>
        </c:dLbls>
        <c:gapWidth val="100"/>
        <c:overlap val="-27"/>
        <c:axId val="255139840"/>
        <c:axId val="254944960"/>
        <c:extLst/>
      </c:barChart>
      <c:catAx>
        <c:axId val="255139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4944960"/>
        <c:crosses val="autoZero"/>
        <c:auto val="1"/>
        <c:lblAlgn val="ctr"/>
        <c:lblOffset val="100"/>
        <c:noMultiLvlLbl val="0"/>
      </c:catAx>
      <c:valAx>
        <c:axId val="254944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5139840"/>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tx1">
                <a:lumMod val="65000"/>
                <a:lumOff val="35000"/>
              </a:schemeClr>
            </a:solidFill>
            <a:ln>
              <a:noFill/>
            </a:ln>
            <a:effectLst/>
          </c:spPr>
          <c:invertIfNegative val="0"/>
          <c:dPt>
            <c:idx val="20"/>
            <c:invertIfNegative val="0"/>
            <c:bubble3D val="0"/>
            <c:spPr>
              <a:solidFill>
                <a:srgbClr val="595959"/>
              </a:solidFill>
              <a:ln>
                <a:noFill/>
              </a:ln>
              <a:effectLst/>
            </c:spPr>
            <c:extLst>
              <c:ext xmlns:c16="http://schemas.microsoft.com/office/drawing/2014/chart" uri="{C3380CC4-5D6E-409C-BE32-E72D297353CC}">
                <c16:uniqueId val="{00000001-A635-428B-B6B7-8E10AB24B15A}"/>
              </c:ext>
            </c:extLst>
          </c:dPt>
          <c:dPt>
            <c:idx val="21"/>
            <c:invertIfNegative val="0"/>
            <c:bubble3D val="0"/>
            <c:spPr>
              <a:solidFill>
                <a:srgbClr val="FBBB27"/>
              </a:solidFill>
              <a:ln>
                <a:noFill/>
              </a:ln>
              <a:effectLst/>
            </c:spPr>
            <c:extLst xmlns:c15="http://schemas.microsoft.com/office/drawing/2012/chart">
              <c:ext xmlns:c16="http://schemas.microsoft.com/office/drawing/2014/chart" uri="{C3380CC4-5D6E-409C-BE32-E72D297353CC}">
                <c16:uniqueId val="{00000003-A635-428B-B6B7-8E10AB24B15A}"/>
              </c:ext>
            </c:extLst>
          </c:dPt>
          <c:dLbls>
            <c:dLbl>
              <c:idx val="0"/>
              <c:delete val="1"/>
              <c:extLst>
                <c:ext xmlns:c15="http://schemas.microsoft.com/office/drawing/2012/chart" uri="{CE6537A1-D6FC-4f65-9D91-7224C49458BB}"/>
                <c:ext xmlns:c16="http://schemas.microsoft.com/office/drawing/2014/chart" uri="{C3380CC4-5D6E-409C-BE32-E72D297353CC}">
                  <c16:uniqueId val="{00000004-A635-428B-B6B7-8E10AB24B15A}"/>
                </c:ext>
              </c:extLst>
            </c:dLbl>
            <c:dLbl>
              <c:idx val="1"/>
              <c:delete val="1"/>
              <c:extLst>
                <c:ext xmlns:c15="http://schemas.microsoft.com/office/drawing/2012/chart" uri="{CE6537A1-D6FC-4f65-9D91-7224C49458BB}"/>
                <c:ext xmlns:c16="http://schemas.microsoft.com/office/drawing/2014/chart" uri="{C3380CC4-5D6E-409C-BE32-E72D297353CC}">
                  <c16:uniqueId val="{00000005-A635-428B-B6B7-8E10AB24B15A}"/>
                </c:ext>
              </c:extLst>
            </c:dLbl>
            <c:dLbl>
              <c:idx val="2"/>
              <c:delete val="1"/>
              <c:extLst>
                <c:ext xmlns:c15="http://schemas.microsoft.com/office/drawing/2012/chart" uri="{CE6537A1-D6FC-4f65-9D91-7224C49458BB}"/>
                <c:ext xmlns:c16="http://schemas.microsoft.com/office/drawing/2014/chart" uri="{C3380CC4-5D6E-409C-BE32-E72D297353CC}">
                  <c16:uniqueId val="{00000006-A635-428B-B6B7-8E10AB24B15A}"/>
                </c:ext>
              </c:extLst>
            </c:dLbl>
            <c:dLbl>
              <c:idx val="3"/>
              <c:delete val="1"/>
              <c:extLst>
                <c:ext xmlns:c15="http://schemas.microsoft.com/office/drawing/2012/chart" uri="{CE6537A1-D6FC-4f65-9D91-7224C49458BB}"/>
                <c:ext xmlns:c16="http://schemas.microsoft.com/office/drawing/2014/chart" uri="{C3380CC4-5D6E-409C-BE32-E72D297353CC}">
                  <c16:uniqueId val="{00000007-A635-428B-B6B7-8E10AB24B15A}"/>
                </c:ext>
              </c:extLst>
            </c:dLbl>
            <c:dLbl>
              <c:idx val="4"/>
              <c:delete val="1"/>
              <c:extLst>
                <c:ext xmlns:c15="http://schemas.microsoft.com/office/drawing/2012/chart" uri="{CE6537A1-D6FC-4f65-9D91-7224C49458BB}"/>
                <c:ext xmlns:c16="http://schemas.microsoft.com/office/drawing/2014/chart" uri="{C3380CC4-5D6E-409C-BE32-E72D297353CC}">
                  <c16:uniqueId val="{00000008-A635-428B-B6B7-8E10AB24B15A}"/>
                </c:ext>
              </c:extLst>
            </c:dLbl>
            <c:dLbl>
              <c:idx val="5"/>
              <c:delete val="1"/>
              <c:extLst>
                <c:ext xmlns:c15="http://schemas.microsoft.com/office/drawing/2012/chart" uri="{CE6537A1-D6FC-4f65-9D91-7224C49458BB}"/>
                <c:ext xmlns:c16="http://schemas.microsoft.com/office/drawing/2014/chart" uri="{C3380CC4-5D6E-409C-BE32-E72D297353CC}">
                  <c16:uniqueId val="{00000009-A635-428B-B6B7-8E10AB24B15A}"/>
                </c:ext>
              </c:extLst>
            </c:dLbl>
            <c:dLbl>
              <c:idx val="6"/>
              <c:delete val="1"/>
              <c:extLst>
                <c:ext xmlns:c15="http://schemas.microsoft.com/office/drawing/2012/chart" uri="{CE6537A1-D6FC-4f65-9D91-7224C49458BB}"/>
                <c:ext xmlns:c16="http://schemas.microsoft.com/office/drawing/2014/chart" uri="{C3380CC4-5D6E-409C-BE32-E72D297353CC}">
                  <c16:uniqueId val="{0000000A-A635-428B-B6B7-8E10AB24B15A}"/>
                </c:ext>
              </c:extLst>
            </c:dLbl>
            <c:dLbl>
              <c:idx val="7"/>
              <c:delete val="1"/>
              <c:extLst>
                <c:ext xmlns:c15="http://schemas.microsoft.com/office/drawing/2012/chart" uri="{CE6537A1-D6FC-4f65-9D91-7224C49458BB}"/>
                <c:ext xmlns:c16="http://schemas.microsoft.com/office/drawing/2014/chart" uri="{C3380CC4-5D6E-409C-BE32-E72D297353CC}">
                  <c16:uniqueId val="{0000000B-A635-428B-B6B7-8E10AB24B15A}"/>
                </c:ext>
              </c:extLst>
            </c:dLbl>
            <c:dLbl>
              <c:idx val="8"/>
              <c:delete val="1"/>
              <c:extLst>
                <c:ext xmlns:c15="http://schemas.microsoft.com/office/drawing/2012/chart" uri="{CE6537A1-D6FC-4f65-9D91-7224C49458BB}"/>
                <c:ext xmlns:c16="http://schemas.microsoft.com/office/drawing/2014/chart" uri="{C3380CC4-5D6E-409C-BE32-E72D297353CC}">
                  <c16:uniqueId val="{0000000C-A635-428B-B6B7-8E10AB24B15A}"/>
                </c:ext>
              </c:extLst>
            </c:dLbl>
            <c:dLbl>
              <c:idx val="9"/>
              <c:delete val="1"/>
              <c:extLst>
                <c:ext xmlns:c15="http://schemas.microsoft.com/office/drawing/2012/chart" uri="{CE6537A1-D6FC-4f65-9D91-7224C49458BB}"/>
                <c:ext xmlns:c16="http://schemas.microsoft.com/office/drawing/2014/chart" uri="{C3380CC4-5D6E-409C-BE32-E72D297353CC}">
                  <c16:uniqueId val="{0000000D-A635-428B-B6B7-8E10AB24B15A}"/>
                </c:ext>
              </c:extLst>
            </c:dLbl>
            <c:dLbl>
              <c:idx val="10"/>
              <c:delete val="1"/>
              <c:extLst>
                <c:ext xmlns:c15="http://schemas.microsoft.com/office/drawing/2012/chart" uri="{CE6537A1-D6FC-4f65-9D91-7224C49458BB}"/>
                <c:ext xmlns:c16="http://schemas.microsoft.com/office/drawing/2014/chart" uri="{C3380CC4-5D6E-409C-BE32-E72D297353CC}">
                  <c16:uniqueId val="{0000000E-A635-428B-B6B7-8E10AB24B15A}"/>
                </c:ext>
              </c:extLst>
            </c:dLbl>
            <c:dLbl>
              <c:idx val="11"/>
              <c:delete val="1"/>
              <c:extLst>
                <c:ext xmlns:c15="http://schemas.microsoft.com/office/drawing/2012/chart" uri="{CE6537A1-D6FC-4f65-9D91-7224C49458BB}"/>
                <c:ext xmlns:c16="http://schemas.microsoft.com/office/drawing/2014/chart" uri="{C3380CC4-5D6E-409C-BE32-E72D297353CC}">
                  <c16:uniqueId val="{0000000F-A635-428B-B6B7-8E10AB24B15A}"/>
                </c:ext>
              </c:extLst>
            </c:dLbl>
            <c:dLbl>
              <c:idx val="12"/>
              <c:delete val="1"/>
              <c:extLst>
                <c:ext xmlns:c15="http://schemas.microsoft.com/office/drawing/2012/chart" uri="{CE6537A1-D6FC-4f65-9D91-7224C49458BB}"/>
                <c:ext xmlns:c16="http://schemas.microsoft.com/office/drawing/2014/chart" uri="{C3380CC4-5D6E-409C-BE32-E72D297353CC}">
                  <c16:uniqueId val="{00000010-A635-428B-B6B7-8E10AB24B15A}"/>
                </c:ext>
              </c:extLst>
            </c:dLbl>
            <c:dLbl>
              <c:idx val="13"/>
              <c:delete val="1"/>
              <c:extLst>
                <c:ext xmlns:c15="http://schemas.microsoft.com/office/drawing/2012/chart" uri="{CE6537A1-D6FC-4f65-9D91-7224C49458BB}"/>
                <c:ext xmlns:c16="http://schemas.microsoft.com/office/drawing/2014/chart" uri="{C3380CC4-5D6E-409C-BE32-E72D297353CC}">
                  <c16:uniqueId val="{00000011-A635-428B-B6B7-8E10AB24B15A}"/>
                </c:ext>
              </c:extLst>
            </c:dLbl>
            <c:dLbl>
              <c:idx val="14"/>
              <c:delete val="1"/>
              <c:extLst>
                <c:ext xmlns:c15="http://schemas.microsoft.com/office/drawing/2012/chart" uri="{CE6537A1-D6FC-4f65-9D91-7224C49458BB}"/>
                <c:ext xmlns:c16="http://schemas.microsoft.com/office/drawing/2014/chart" uri="{C3380CC4-5D6E-409C-BE32-E72D297353CC}">
                  <c16:uniqueId val="{00000012-A635-428B-B6B7-8E10AB24B15A}"/>
                </c:ext>
              </c:extLst>
            </c:dLbl>
            <c:dLbl>
              <c:idx val="15"/>
              <c:delete val="1"/>
              <c:extLst>
                <c:ext xmlns:c15="http://schemas.microsoft.com/office/drawing/2012/chart" uri="{CE6537A1-D6FC-4f65-9D91-7224C49458BB}"/>
                <c:ext xmlns:c16="http://schemas.microsoft.com/office/drawing/2014/chart" uri="{C3380CC4-5D6E-409C-BE32-E72D297353CC}">
                  <c16:uniqueId val="{00000013-A635-428B-B6B7-8E10AB24B15A}"/>
                </c:ext>
              </c:extLst>
            </c:dLbl>
            <c:dLbl>
              <c:idx val="16"/>
              <c:delete val="1"/>
              <c:extLst>
                <c:ext xmlns:c15="http://schemas.microsoft.com/office/drawing/2012/chart" uri="{CE6537A1-D6FC-4f65-9D91-7224C49458BB}"/>
                <c:ext xmlns:c16="http://schemas.microsoft.com/office/drawing/2014/chart" uri="{C3380CC4-5D6E-409C-BE32-E72D297353CC}">
                  <c16:uniqueId val="{00000014-A635-428B-B6B7-8E10AB24B15A}"/>
                </c:ext>
              </c:extLst>
            </c:dLbl>
            <c:dLbl>
              <c:idx val="17"/>
              <c:delete val="1"/>
              <c:extLst>
                <c:ext xmlns:c15="http://schemas.microsoft.com/office/drawing/2012/chart" uri="{CE6537A1-D6FC-4f65-9D91-7224C49458BB}"/>
                <c:ext xmlns:c16="http://schemas.microsoft.com/office/drawing/2014/chart" uri="{C3380CC4-5D6E-409C-BE32-E72D297353CC}">
                  <c16:uniqueId val="{00000015-A635-428B-B6B7-8E10AB24B15A}"/>
                </c:ext>
              </c:extLst>
            </c:dLbl>
            <c:dLbl>
              <c:idx val="18"/>
              <c:delete val="1"/>
              <c:extLst>
                <c:ext xmlns:c15="http://schemas.microsoft.com/office/drawing/2012/chart" uri="{CE6537A1-D6FC-4f65-9D91-7224C49458BB}"/>
                <c:ext xmlns:c16="http://schemas.microsoft.com/office/drawing/2014/chart" uri="{C3380CC4-5D6E-409C-BE32-E72D297353CC}">
                  <c16:uniqueId val="{00000016-A635-428B-B6B7-8E10AB24B15A}"/>
                </c:ext>
              </c:extLst>
            </c:dLbl>
            <c:dLbl>
              <c:idx val="20"/>
              <c:delete val="1"/>
              <c:extLst>
                <c:ext xmlns:c15="http://schemas.microsoft.com/office/drawing/2012/chart" uri="{CE6537A1-D6FC-4f65-9D91-7224C49458BB}"/>
                <c:ext xmlns:c16="http://schemas.microsoft.com/office/drawing/2014/chart" uri="{C3380CC4-5D6E-409C-BE32-E72D297353CC}">
                  <c16:uniqueId val="{00000001-A635-428B-B6B7-8E10AB24B1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'F32'!$A$8:$A$29</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'1periodo'!#REF!</c:f>
              <c:numCache>
                <c:formatCode>_-* #,##0_-;\-* #,##0_-;_-* "-"??_-;_-@_-</c:formatCode>
                <c:ptCount val="22"/>
                <c:pt idx="0">
                  <c:v>30526</c:v>
                </c:pt>
                <c:pt idx="1">
                  <c:v>30947</c:v>
                </c:pt>
                <c:pt idx="2">
                  <c:v>20159</c:v>
                </c:pt>
                <c:pt idx="3">
                  <c:v>-21547</c:v>
                </c:pt>
                <c:pt idx="4">
                  <c:v>5770</c:v>
                </c:pt>
                <c:pt idx="5">
                  <c:v>-4029</c:v>
                </c:pt>
                <c:pt idx="6">
                  <c:v>11612</c:v>
                </c:pt>
                <c:pt idx="7">
                  <c:v>14913</c:v>
                </c:pt>
                <c:pt idx="8">
                  <c:v>33516</c:v>
                </c:pt>
                <c:pt idx="9">
                  <c:v>34163</c:v>
                </c:pt>
                <c:pt idx="10">
                  <c:v>24886</c:v>
                </c:pt>
                <c:pt idx="11">
                  <c:v>-9827</c:v>
                </c:pt>
                <c:pt idx="12">
                  <c:v>28506</c:v>
                </c:pt>
                <c:pt idx="13">
                  <c:v>25335</c:v>
                </c:pt>
                <c:pt idx="14">
                  <c:v>19731</c:v>
                </c:pt>
                <c:pt idx="15">
                  <c:v>30412</c:v>
                </c:pt>
                <c:pt idx="16">
                  <c:v>26372</c:v>
                </c:pt>
                <c:pt idx="17">
                  <c:v>30949</c:v>
                </c:pt>
                <c:pt idx="18">
                  <c:v>41584</c:v>
                </c:pt>
                <c:pt idx="19">
                  <c:v>48344</c:v>
                </c:pt>
                <c:pt idx="20">
                  <c:v>37885</c:v>
                </c:pt>
                <c:pt idx="21">
                  <c:v>35535</c:v>
                </c:pt>
              </c:numCache>
            </c:numRef>
          </c:val>
          <c:extLst xmlns:c15="http://schemas.microsoft.com/office/drawing/2012/chart">
            <c:ext xmlns:c16="http://schemas.microsoft.com/office/drawing/2014/chart" uri="{C3380CC4-5D6E-409C-BE32-E72D297353CC}">
              <c16:uniqueId val="{00000017-A635-428B-B6B7-8E10AB24B15A}"/>
            </c:ext>
          </c:extLst>
        </c:ser>
        <c:dLbls>
          <c:showLegendKey val="0"/>
          <c:showVal val="0"/>
          <c:showCatName val="0"/>
          <c:showSerName val="0"/>
          <c:showPercent val="0"/>
          <c:showBubbleSize val="0"/>
        </c:dLbls>
        <c:gapWidth val="100"/>
        <c:overlap val="-27"/>
        <c:axId val="255141888"/>
        <c:axId val="254947264"/>
        <c:extLst/>
      </c:barChart>
      <c:catAx>
        <c:axId val="255141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4947264"/>
        <c:crosses val="autoZero"/>
        <c:auto val="1"/>
        <c:lblAlgn val="ctr"/>
        <c:lblOffset val="100"/>
        <c:noMultiLvlLbl val="0"/>
      </c:catAx>
      <c:valAx>
        <c:axId val="254947264"/>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51418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tx1">
                <a:lumMod val="65000"/>
                <a:lumOff val="35000"/>
              </a:schemeClr>
            </a:solidFill>
            <a:ln>
              <a:noFill/>
            </a:ln>
            <a:effectLst/>
          </c:spPr>
          <c:invertIfNegative val="0"/>
          <c:dPt>
            <c:idx val="20"/>
            <c:invertIfNegative val="0"/>
            <c:bubble3D val="0"/>
            <c:spPr>
              <a:solidFill>
                <a:srgbClr val="595959"/>
              </a:solidFill>
              <a:ln>
                <a:noFill/>
              </a:ln>
              <a:effectLst/>
            </c:spPr>
            <c:extLst>
              <c:ext xmlns:c16="http://schemas.microsoft.com/office/drawing/2014/chart" uri="{C3380CC4-5D6E-409C-BE32-E72D297353CC}">
                <c16:uniqueId val="{00000001-1762-4281-AD1D-3A6D47A9CEF1}"/>
              </c:ext>
            </c:extLst>
          </c:dPt>
          <c:dPt>
            <c:idx val="21"/>
            <c:invertIfNegative val="0"/>
            <c:bubble3D val="0"/>
            <c:spPr>
              <a:solidFill>
                <a:srgbClr val="FBBB27"/>
              </a:solidFill>
              <a:ln>
                <a:noFill/>
              </a:ln>
              <a:effectLst/>
            </c:spPr>
            <c:extLst xmlns:c15="http://schemas.microsoft.com/office/drawing/2012/chart">
              <c:ext xmlns:c16="http://schemas.microsoft.com/office/drawing/2014/chart" uri="{C3380CC4-5D6E-409C-BE32-E72D297353CC}">
                <c16:uniqueId val="{00000003-1762-4281-AD1D-3A6D47A9CEF1}"/>
              </c:ext>
            </c:extLst>
          </c:dPt>
          <c:dLbls>
            <c:dLbl>
              <c:idx val="0"/>
              <c:delete val="1"/>
              <c:extLst>
                <c:ext xmlns:c15="http://schemas.microsoft.com/office/drawing/2012/chart" uri="{CE6537A1-D6FC-4f65-9D91-7224C49458BB}"/>
                <c:ext xmlns:c16="http://schemas.microsoft.com/office/drawing/2014/chart" uri="{C3380CC4-5D6E-409C-BE32-E72D297353CC}">
                  <c16:uniqueId val="{00000004-1762-4281-AD1D-3A6D47A9CEF1}"/>
                </c:ext>
              </c:extLst>
            </c:dLbl>
            <c:dLbl>
              <c:idx val="1"/>
              <c:delete val="1"/>
              <c:extLst>
                <c:ext xmlns:c15="http://schemas.microsoft.com/office/drawing/2012/chart" uri="{CE6537A1-D6FC-4f65-9D91-7224C49458BB}"/>
                <c:ext xmlns:c16="http://schemas.microsoft.com/office/drawing/2014/chart" uri="{C3380CC4-5D6E-409C-BE32-E72D297353CC}">
                  <c16:uniqueId val="{00000005-1762-4281-AD1D-3A6D47A9CEF1}"/>
                </c:ext>
              </c:extLst>
            </c:dLbl>
            <c:dLbl>
              <c:idx val="2"/>
              <c:delete val="1"/>
              <c:extLst>
                <c:ext xmlns:c15="http://schemas.microsoft.com/office/drawing/2012/chart" uri="{CE6537A1-D6FC-4f65-9D91-7224C49458BB}"/>
                <c:ext xmlns:c16="http://schemas.microsoft.com/office/drawing/2014/chart" uri="{C3380CC4-5D6E-409C-BE32-E72D297353CC}">
                  <c16:uniqueId val="{00000006-1762-4281-AD1D-3A6D47A9CEF1}"/>
                </c:ext>
              </c:extLst>
            </c:dLbl>
            <c:dLbl>
              <c:idx val="3"/>
              <c:delete val="1"/>
              <c:extLst>
                <c:ext xmlns:c15="http://schemas.microsoft.com/office/drawing/2012/chart" uri="{CE6537A1-D6FC-4f65-9D91-7224C49458BB}"/>
                <c:ext xmlns:c16="http://schemas.microsoft.com/office/drawing/2014/chart" uri="{C3380CC4-5D6E-409C-BE32-E72D297353CC}">
                  <c16:uniqueId val="{00000007-1762-4281-AD1D-3A6D47A9CEF1}"/>
                </c:ext>
              </c:extLst>
            </c:dLbl>
            <c:dLbl>
              <c:idx val="4"/>
              <c:delete val="1"/>
              <c:extLst>
                <c:ext xmlns:c15="http://schemas.microsoft.com/office/drawing/2012/chart" uri="{CE6537A1-D6FC-4f65-9D91-7224C49458BB}"/>
                <c:ext xmlns:c16="http://schemas.microsoft.com/office/drawing/2014/chart" uri="{C3380CC4-5D6E-409C-BE32-E72D297353CC}">
                  <c16:uniqueId val="{00000008-1762-4281-AD1D-3A6D47A9CEF1}"/>
                </c:ext>
              </c:extLst>
            </c:dLbl>
            <c:dLbl>
              <c:idx val="5"/>
              <c:delete val="1"/>
              <c:extLst>
                <c:ext xmlns:c15="http://schemas.microsoft.com/office/drawing/2012/chart" uri="{CE6537A1-D6FC-4f65-9D91-7224C49458BB}"/>
                <c:ext xmlns:c16="http://schemas.microsoft.com/office/drawing/2014/chart" uri="{C3380CC4-5D6E-409C-BE32-E72D297353CC}">
                  <c16:uniqueId val="{00000009-1762-4281-AD1D-3A6D47A9CEF1}"/>
                </c:ext>
              </c:extLst>
            </c:dLbl>
            <c:dLbl>
              <c:idx val="6"/>
              <c:delete val="1"/>
              <c:extLst>
                <c:ext xmlns:c15="http://schemas.microsoft.com/office/drawing/2012/chart" uri="{CE6537A1-D6FC-4f65-9D91-7224C49458BB}"/>
                <c:ext xmlns:c16="http://schemas.microsoft.com/office/drawing/2014/chart" uri="{C3380CC4-5D6E-409C-BE32-E72D297353CC}">
                  <c16:uniqueId val="{0000000A-1762-4281-AD1D-3A6D47A9CEF1}"/>
                </c:ext>
              </c:extLst>
            </c:dLbl>
            <c:dLbl>
              <c:idx val="7"/>
              <c:delete val="1"/>
              <c:extLst>
                <c:ext xmlns:c15="http://schemas.microsoft.com/office/drawing/2012/chart" uri="{CE6537A1-D6FC-4f65-9D91-7224C49458BB}"/>
                <c:ext xmlns:c16="http://schemas.microsoft.com/office/drawing/2014/chart" uri="{C3380CC4-5D6E-409C-BE32-E72D297353CC}">
                  <c16:uniqueId val="{0000000B-1762-4281-AD1D-3A6D47A9CEF1}"/>
                </c:ext>
              </c:extLst>
            </c:dLbl>
            <c:dLbl>
              <c:idx val="8"/>
              <c:delete val="1"/>
              <c:extLst>
                <c:ext xmlns:c15="http://schemas.microsoft.com/office/drawing/2012/chart" uri="{CE6537A1-D6FC-4f65-9D91-7224C49458BB}"/>
                <c:ext xmlns:c16="http://schemas.microsoft.com/office/drawing/2014/chart" uri="{C3380CC4-5D6E-409C-BE32-E72D297353CC}">
                  <c16:uniqueId val="{0000000C-1762-4281-AD1D-3A6D47A9CEF1}"/>
                </c:ext>
              </c:extLst>
            </c:dLbl>
            <c:dLbl>
              <c:idx val="9"/>
              <c:delete val="1"/>
              <c:extLst>
                <c:ext xmlns:c15="http://schemas.microsoft.com/office/drawing/2012/chart" uri="{CE6537A1-D6FC-4f65-9D91-7224C49458BB}"/>
                <c:ext xmlns:c16="http://schemas.microsoft.com/office/drawing/2014/chart" uri="{C3380CC4-5D6E-409C-BE32-E72D297353CC}">
                  <c16:uniqueId val="{0000000D-1762-4281-AD1D-3A6D47A9CEF1}"/>
                </c:ext>
              </c:extLst>
            </c:dLbl>
            <c:dLbl>
              <c:idx val="10"/>
              <c:delete val="1"/>
              <c:extLst>
                <c:ext xmlns:c15="http://schemas.microsoft.com/office/drawing/2012/chart" uri="{CE6537A1-D6FC-4f65-9D91-7224C49458BB}"/>
                <c:ext xmlns:c16="http://schemas.microsoft.com/office/drawing/2014/chart" uri="{C3380CC4-5D6E-409C-BE32-E72D297353CC}">
                  <c16:uniqueId val="{0000000E-1762-4281-AD1D-3A6D47A9CEF1}"/>
                </c:ext>
              </c:extLst>
            </c:dLbl>
            <c:dLbl>
              <c:idx val="11"/>
              <c:delete val="1"/>
              <c:extLst>
                <c:ext xmlns:c15="http://schemas.microsoft.com/office/drawing/2012/chart" uri="{CE6537A1-D6FC-4f65-9D91-7224C49458BB}"/>
                <c:ext xmlns:c16="http://schemas.microsoft.com/office/drawing/2014/chart" uri="{C3380CC4-5D6E-409C-BE32-E72D297353CC}">
                  <c16:uniqueId val="{0000000F-1762-4281-AD1D-3A6D47A9CEF1}"/>
                </c:ext>
              </c:extLst>
            </c:dLbl>
            <c:dLbl>
              <c:idx val="12"/>
              <c:delete val="1"/>
              <c:extLst>
                <c:ext xmlns:c15="http://schemas.microsoft.com/office/drawing/2012/chart" uri="{CE6537A1-D6FC-4f65-9D91-7224C49458BB}"/>
                <c:ext xmlns:c16="http://schemas.microsoft.com/office/drawing/2014/chart" uri="{C3380CC4-5D6E-409C-BE32-E72D297353CC}">
                  <c16:uniqueId val="{00000010-1762-4281-AD1D-3A6D47A9CEF1}"/>
                </c:ext>
              </c:extLst>
            </c:dLbl>
            <c:dLbl>
              <c:idx val="13"/>
              <c:delete val="1"/>
              <c:extLst>
                <c:ext xmlns:c15="http://schemas.microsoft.com/office/drawing/2012/chart" uri="{CE6537A1-D6FC-4f65-9D91-7224C49458BB}"/>
                <c:ext xmlns:c16="http://schemas.microsoft.com/office/drawing/2014/chart" uri="{C3380CC4-5D6E-409C-BE32-E72D297353CC}">
                  <c16:uniqueId val="{00000011-1762-4281-AD1D-3A6D47A9CEF1}"/>
                </c:ext>
              </c:extLst>
            </c:dLbl>
            <c:dLbl>
              <c:idx val="14"/>
              <c:delete val="1"/>
              <c:extLst>
                <c:ext xmlns:c15="http://schemas.microsoft.com/office/drawing/2012/chart" uri="{CE6537A1-D6FC-4f65-9D91-7224C49458BB}"/>
                <c:ext xmlns:c16="http://schemas.microsoft.com/office/drawing/2014/chart" uri="{C3380CC4-5D6E-409C-BE32-E72D297353CC}">
                  <c16:uniqueId val="{00000012-1762-4281-AD1D-3A6D47A9CEF1}"/>
                </c:ext>
              </c:extLst>
            </c:dLbl>
            <c:dLbl>
              <c:idx val="15"/>
              <c:delete val="1"/>
              <c:extLst>
                <c:ext xmlns:c15="http://schemas.microsoft.com/office/drawing/2012/chart" uri="{CE6537A1-D6FC-4f65-9D91-7224C49458BB}"/>
                <c:ext xmlns:c16="http://schemas.microsoft.com/office/drawing/2014/chart" uri="{C3380CC4-5D6E-409C-BE32-E72D297353CC}">
                  <c16:uniqueId val="{00000013-1762-4281-AD1D-3A6D47A9CEF1}"/>
                </c:ext>
              </c:extLst>
            </c:dLbl>
            <c:dLbl>
              <c:idx val="16"/>
              <c:delete val="1"/>
              <c:extLst>
                <c:ext xmlns:c15="http://schemas.microsoft.com/office/drawing/2012/chart" uri="{CE6537A1-D6FC-4f65-9D91-7224C49458BB}"/>
                <c:ext xmlns:c16="http://schemas.microsoft.com/office/drawing/2014/chart" uri="{C3380CC4-5D6E-409C-BE32-E72D297353CC}">
                  <c16:uniqueId val="{00000014-1762-4281-AD1D-3A6D47A9CEF1}"/>
                </c:ext>
              </c:extLst>
            </c:dLbl>
            <c:dLbl>
              <c:idx val="17"/>
              <c:delete val="1"/>
              <c:extLst>
                <c:ext xmlns:c15="http://schemas.microsoft.com/office/drawing/2012/chart" uri="{CE6537A1-D6FC-4f65-9D91-7224C49458BB}"/>
                <c:ext xmlns:c16="http://schemas.microsoft.com/office/drawing/2014/chart" uri="{C3380CC4-5D6E-409C-BE32-E72D297353CC}">
                  <c16:uniqueId val="{00000015-1762-4281-AD1D-3A6D47A9CEF1}"/>
                </c:ext>
              </c:extLst>
            </c:dLbl>
            <c:dLbl>
              <c:idx val="18"/>
              <c:delete val="1"/>
              <c:extLst>
                <c:ext xmlns:c15="http://schemas.microsoft.com/office/drawing/2012/chart" uri="{CE6537A1-D6FC-4f65-9D91-7224C49458BB}"/>
                <c:ext xmlns:c16="http://schemas.microsoft.com/office/drawing/2014/chart" uri="{C3380CC4-5D6E-409C-BE32-E72D297353CC}">
                  <c16:uniqueId val="{00000016-1762-4281-AD1D-3A6D47A9CEF1}"/>
                </c:ext>
              </c:extLst>
            </c:dLbl>
            <c:dLbl>
              <c:idx val="20"/>
              <c:delete val="1"/>
              <c:extLst>
                <c:ext xmlns:c15="http://schemas.microsoft.com/office/drawing/2012/chart" uri="{CE6537A1-D6FC-4f65-9D91-7224C49458BB}"/>
                <c:ext xmlns:c16="http://schemas.microsoft.com/office/drawing/2014/chart" uri="{C3380CC4-5D6E-409C-BE32-E72D297353CC}">
                  <c16:uniqueId val="{00000001-1762-4281-AD1D-3A6D47A9CE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'F32'!$A$8:$A$29</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'1periodo'!#REF!</c:f>
              <c:numCache>
                <c:formatCode>_-* #,##0_-;\-* #,##0_-;_-* "-"??_-;_-@_-</c:formatCode>
                <c:ptCount val="22"/>
                <c:pt idx="0">
                  <c:v>30526</c:v>
                </c:pt>
                <c:pt idx="1">
                  <c:v>30947</c:v>
                </c:pt>
                <c:pt idx="2">
                  <c:v>20159</c:v>
                </c:pt>
                <c:pt idx="3">
                  <c:v>-21547</c:v>
                </c:pt>
                <c:pt idx="4">
                  <c:v>5770</c:v>
                </c:pt>
                <c:pt idx="5">
                  <c:v>-4029</c:v>
                </c:pt>
                <c:pt idx="6">
                  <c:v>11612</c:v>
                </c:pt>
                <c:pt idx="7">
                  <c:v>14913</c:v>
                </c:pt>
                <c:pt idx="8">
                  <c:v>33516</c:v>
                </c:pt>
                <c:pt idx="9">
                  <c:v>34163</c:v>
                </c:pt>
                <c:pt idx="10">
                  <c:v>24886</c:v>
                </c:pt>
                <c:pt idx="11">
                  <c:v>-9827</c:v>
                </c:pt>
                <c:pt idx="12">
                  <c:v>28506</c:v>
                </c:pt>
                <c:pt idx="13">
                  <c:v>25335</c:v>
                </c:pt>
                <c:pt idx="14">
                  <c:v>19731</c:v>
                </c:pt>
                <c:pt idx="15">
                  <c:v>30412</c:v>
                </c:pt>
                <c:pt idx="16">
                  <c:v>26372</c:v>
                </c:pt>
                <c:pt idx="17">
                  <c:v>30949</c:v>
                </c:pt>
                <c:pt idx="18">
                  <c:v>41584</c:v>
                </c:pt>
                <c:pt idx="19">
                  <c:v>48344</c:v>
                </c:pt>
                <c:pt idx="20">
                  <c:v>37885</c:v>
                </c:pt>
                <c:pt idx="21">
                  <c:v>35535</c:v>
                </c:pt>
              </c:numCache>
            </c:numRef>
          </c:val>
          <c:extLst xmlns:c15="http://schemas.microsoft.com/office/drawing/2012/chart">
            <c:ext xmlns:c16="http://schemas.microsoft.com/office/drawing/2014/chart" uri="{C3380CC4-5D6E-409C-BE32-E72D297353CC}">
              <c16:uniqueId val="{00000017-1762-4281-AD1D-3A6D47A9CEF1}"/>
            </c:ext>
          </c:extLst>
        </c:ser>
        <c:dLbls>
          <c:showLegendKey val="0"/>
          <c:showVal val="0"/>
          <c:showCatName val="0"/>
          <c:showSerName val="0"/>
          <c:showPercent val="0"/>
          <c:showBubbleSize val="0"/>
        </c:dLbls>
        <c:gapWidth val="100"/>
        <c:overlap val="-27"/>
        <c:axId val="255142400"/>
        <c:axId val="254946688"/>
        <c:extLst/>
      </c:barChart>
      <c:catAx>
        <c:axId val="255142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4946688"/>
        <c:crosses val="autoZero"/>
        <c:auto val="1"/>
        <c:lblAlgn val="ctr"/>
        <c:lblOffset val="100"/>
        <c:noMultiLvlLbl val="0"/>
      </c:catAx>
      <c:valAx>
        <c:axId val="254946688"/>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51424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tx1">
                <a:lumMod val="65000"/>
                <a:lumOff val="35000"/>
              </a:schemeClr>
            </a:solidFill>
            <a:ln>
              <a:noFill/>
            </a:ln>
            <a:effectLst/>
          </c:spPr>
          <c:invertIfNegative val="0"/>
          <c:dPt>
            <c:idx val="20"/>
            <c:invertIfNegative val="0"/>
            <c:bubble3D val="0"/>
            <c:spPr>
              <a:solidFill>
                <a:srgbClr val="595959"/>
              </a:solidFill>
              <a:ln>
                <a:noFill/>
              </a:ln>
              <a:effectLst/>
            </c:spPr>
            <c:extLst>
              <c:ext xmlns:c16="http://schemas.microsoft.com/office/drawing/2014/chart" uri="{C3380CC4-5D6E-409C-BE32-E72D297353CC}">
                <c16:uniqueId val="{00000001-1403-4618-83BF-1E34F6EC35BA}"/>
              </c:ext>
            </c:extLst>
          </c:dPt>
          <c:dPt>
            <c:idx val="21"/>
            <c:invertIfNegative val="0"/>
            <c:bubble3D val="0"/>
            <c:spPr>
              <a:solidFill>
                <a:srgbClr val="FBBB27"/>
              </a:solidFill>
              <a:ln>
                <a:noFill/>
              </a:ln>
              <a:effectLst/>
            </c:spPr>
            <c:extLst xmlns:c15="http://schemas.microsoft.com/office/drawing/2012/chart">
              <c:ext xmlns:c16="http://schemas.microsoft.com/office/drawing/2014/chart" uri="{C3380CC4-5D6E-409C-BE32-E72D297353CC}">
                <c16:uniqueId val="{00000003-1403-4618-83BF-1E34F6EC35BA}"/>
              </c:ext>
            </c:extLst>
          </c:dPt>
          <c:dLbls>
            <c:dLbl>
              <c:idx val="0"/>
              <c:delete val="1"/>
              <c:extLst>
                <c:ext xmlns:c15="http://schemas.microsoft.com/office/drawing/2012/chart" uri="{CE6537A1-D6FC-4f65-9D91-7224C49458BB}"/>
                <c:ext xmlns:c16="http://schemas.microsoft.com/office/drawing/2014/chart" uri="{C3380CC4-5D6E-409C-BE32-E72D297353CC}">
                  <c16:uniqueId val="{00000004-1403-4618-83BF-1E34F6EC35BA}"/>
                </c:ext>
              </c:extLst>
            </c:dLbl>
            <c:dLbl>
              <c:idx val="1"/>
              <c:delete val="1"/>
              <c:extLst>
                <c:ext xmlns:c15="http://schemas.microsoft.com/office/drawing/2012/chart" uri="{CE6537A1-D6FC-4f65-9D91-7224C49458BB}"/>
                <c:ext xmlns:c16="http://schemas.microsoft.com/office/drawing/2014/chart" uri="{C3380CC4-5D6E-409C-BE32-E72D297353CC}">
                  <c16:uniqueId val="{00000005-1403-4618-83BF-1E34F6EC35BA}"/>
                </c:ext>
              </c:extLst>
            </c:dLbl>
            <c:dLbl>
              <c:idx val="2"/>
              <c:delete val="1"/>
              <c:extLst>
                <c:ext xmlns:c15="http://schemas.microsoft.com/office/drawing/2012/chart" uri="{CE6537A1-D6FC-4f65-9D91-7224C49458BB}"/>
                <c:ext xmlns:c16="http://schemas.microsoft.com/office/drawing/2014/chart" uri="{C3380CC4-5D6E-409C-BE32-E72D297353CC}">
                  <c16:uniqueId val="{00000006-1403-4618-83BF-1E34F6EC35BA}"/>
                </c:ext>
              </c:extLst>
            </c:dLbl>
            <c:dLbl>
              <c:idx val="3"/>
              <c:delete val="1"/>
              <c:extLst>
                <c:ext xmlns:c15="http://schemas.microsoft.com/office/drawing/2012/chart" uri="{CE6537A1-D6FC-4f65-9D91-7224C49458BB}"/>
                <c:ext xmlns:c16="http://schemas.microsoft.com/office/drawing/2014/chart" uri="{C3380CC4-5D6E-409C-BE32-E72D297353CC}">
                  <c16:uniqueId val="{00000007-1403-4618-83BF-1E34F6EC35BA}"/>
                </c:ext>
              </c:extLst>
            </c:dLbl>
            <c:dLbl>
              <c:idx val="4"/>
              <c:delete val="1"/>
              <c:extLst>
                <c:ext xmlns:c15="http://schemas.microsoft.com/office/drawing/2012/chart" uri="{CE6537A1-D6FC-4f65-9D91-7224C49458BB}"/>
                <c:ext xmlns:c16="http://schemas.microsoft.com/office/drawing/2014/chart" uri="{C3380CC4-5D6E-409C-BE32-E72D297353CC}">
                  <c16:uniqueId val="{00000008-1403-4618-83BF-1E34F6EC35BA}"/>
                </c:ext>
              </c:extLst>
            </c:dLbl>
            <c:dLbl>
              <c:idx val="5"/>
              <c:delete val="1"/>
              <c:extLst>
                <c:ext xmlns:c15="http://schemas.microsoft.com/office/drawing/2012/chart" uri="{CE6537A1-D6FC-4f65-9D91-7224C49458BB}"/>
                <c:ext xmlns:c16="http://schemas.microsoft.com/office/drawing/2014/chart" uri="{C3380CC4-5D6E-409C-BE32-E72D297353CC}">
                  <c16:uniqueId val="{00000009-1403-4618-83BF-1E34F6EC35BA}"/>
                </c:ext>
              </c:extLst>
            </c:dLbl>
            <c:dLbl>
              <c:idx val="6"/>
              <c:delete val="1"/>
              <c:extLst>
                <c:ext xmlns:c15="http://schemas.microsoft.com/office/drawing/2012/chart" uri="{CE6537A1-D6FC-4f65-9D91-7224C49458BB}"/>
                <c:ext xmlns:c16="http://schemas.microsoft.com/office/drawing/2014/chart" uri="{C3380CC4-5D6E-409C-BE32-E72D297353CC}">
                  <c16:uniqueId val="{0000000A-1403-4618-83BF-1E34F6EC35BA}"/>
                </c:ext>
              </c:extLst>
            </c:dLbl>
            <c:dLbl>
              <c:idx val="7"/>
              <c:delete val="1"/>
              <c:extLst>
                <c:ext xmlns:c15="http://schemas.microsoft.com/office/drawing/2012/chart" uri="{CE6537A1-D6FC-4f65-9D91-7224C49458BB}"/>
                <c:ext xmlns:c16="http://schemas.microsoft.com/office/drawing/2014/chart" uri="{C3380CC4-5D6E-409C-BE32-E72D297353CC}">
                  <c16:uniqueId val="{0000000B-1403-4618-83BF-1E34F6EC35BA}"/>
                </c:ext>
              </c:extLst>
            </c:dLbl>
            <c:dLbl>
              <c:idx val="8"/>
              <c:delete val="1"/>
              <c:extLst>
                <c:ext xmlns:c15="http://schemas.microsoft.com/office/drawing/2012/chart" uri="{CE6537A1-D6FC-4f65-9D91-7224C49458BB}"/>
                <c:ext xmlns:c16="http://schemas.microsoft.com/office/drawing/2014/chart" uri="{C3380CC4-5D6E-409C-BE32-E72D297353CC}">
                  <c16:uniqueId val="{0000000C-1403-4618-83BF-1E34F6EC35BA}"/>
                </c:ext>
              </c:extLst>
            </c:dLbl>
            <c:dLbl>
              <c:idx val="9"/>
              <c:delete val="1"/>
              <c:extLst>
                <c:ext xmlns:c15="http://schemas.microsoft.com/office/drawing/2012/chart" uri="{CE6537A1-D6FC-4f65-9D91-7224C49458BB}"/>
                <c:ext xmlns:c16="http://schemas.microsoft.com/office/drawing/2014/chart" uri="{C3380CC4-5D6E-409C-BE32-E72D297353CC}">
                  <c16:uniqueId val="{0000000D-1403-4618-83BF-1E34F6EC35BA}"/>
                </c:ext>
              </c:extLst>
            </c:dLbl>
            <c:dLbl>
              <c:idx val="10"/>
              <c:delete val="1"/>
              <c:extLst>
                <c:ext xmlns:c15="http://schemas.microsoft.com/office/drawing/2012/chart" uri="{CE6537A1-D6FC-4f65-9D91-7224C49458BB}"/>
                <c:ext xmlns:c16="http://schemas.microsoft.com/office/drawing/2014/chart" uri="{C3380CC4-5D6E-409C-BE32-E72D297353CC}">
                  <c16:uniqueId val="{0000000E-1403-4618-83BF-1E34F6EC35BA}"/>
                </c:ext>
              </c:extLst>
            </c:dLbl>
            <c:dLbl>
              <c:idx val="11"/>
              <c:delete val="1"/>
              <c:extLst>
                <c:ext xmlns:c15="http://schemas.microsoft.com/office/drawing/2012/chart" uri="{CE6537A1-D6FC-4f65-9D91-7224C49458BB}"/>
                <c:ext xmlns:c16="http://schemas.microsoft.com/office/drawing/2014/chart" uri="{C3380CC4-5D6E-409C-BE32-E72D297353CC}">
                  <c16:uniqueId val="{0000000F-1403-4618-83BF-1E34F6EC35BA}"/>
                </c:ext>
              </c:extLst>
            </c:dLbl>
            <c:dLbl>
              <c:idx val="12"/>
              <c:delete val="1"/>
              <c:extLst>
                <c:ext xmlns:c15="http://schemas.microsoft.com/office/drawing/2012/chart" uri="{CE6537A1-D6FC-4f65-9D91-7224C49458BB}"/>
                <c:ext xmlns:c16="http://schemas.microsoft.com/office/drawing/2014/chart" uri="{C3380CC4-5D6E-409C-BE32-E72D297353CC}">
                  <c16:uniqueId val="{00000010-1403-4618-83BF-1E34F6EC35BA}"/>
                </c:ext>
              </c:extLst>
            </c:dLbl>
            <c:dLbl>
              <c:idx val="13"/>
              <c:delete val="1"/>
              <c:extLst>
                <c:ext xmlns:c15="http://schemas.microsoft.com/office/drawing/2012/chart" uri="{CE6537A1-D6FC-4f65-9D91-7224C49458BB}"/>
                <c:ext xmlns:c16="http://schemas.microsoft.com/office/drawing/2014/chart" uri="{C3380CC4-5D6E-409C-BE32-E72D297353CC}">
                  <c16:uniqueId val="{00000011-1403-4618-83BF-1E34F6EC35BA}"/>
                </c:ext>
              </c:extLst>
            </c:dLbl>
            <c:dLbl>
              <c:idx val="14"/>
              <c:delete val="1"/>
              <c:extLst>
                <c:ext xmlns:c15="http://schemas.microsoft.com/office/drawing/2012/chart" uri="{CE6537A1-D6FC-4f65-9D91-7224C49458BB}"/>
                <c:ext xmlns:c16="http://schemas.microsoft.com/office/drawing/2014/chart" uri="{C3380CC4-5D6E-409C-BE32-E72D297353CC}">
                  <c16:uniqueId val="{00000012-1403-4618-83BF-1E34F6EC35BA}"/>
                </c:ext>
              </c:extLst>
            </c:dLbl>
            <c:dLbl>
              <c:idx val="15"/>
              <c:delete val="1"/>
              <c:extLst>
                <c:ext xmlns:c15="http://schemas.microsoft.com/office/drawing/2012/chart" uri="{CE6537A1-D6FC-4f65-9D91-7224C49458BB}"/>
                <c:ext xmlns:c16="http://schemas.microsoft.com/office/drawing/2014/chart" uri="{C3380CC4-5D6E-409C-BE32-E72D297353CC}">
                  <c16:uniqueId val="{00000013-1403-4618-83BF-1E34F6EC35BA}"/>
                </c:ext>
              </c:extLst>
            </c:dLbl>
            <c:dLbl>
              <c:idx val="16"/>
              <c:delete val="1"/>
              <c:extLst>
                <c:ext xmlns:c15="http://schemas.microsoft.com/office/drawing/2012/chart" uri="{CE6537A1-D6FC-4f65-9D91-7224C49458BB}"/>
                <c:ext xmlns:c16="http://schemas.microsoft.com/office/drawing/2014/chart" uri="{C3380CC4-5D6E-409C-BE32-E72D297353CC}">
                  <c16:uniqueId val="{00000014-1403-4618-83BF-1E34F6EC35BA}"/>
                </c:ext>
              </c:extLst>
            </c:dLbl>
            <c:dLbl>
              <c:idx val="17"/>
              <c:delete val="1"/>
              <c:extLst>
                <c:ext xmlns:c15="http://schemas.microsoft.com/office/drawing/2012/chart" uri="{CE6537A1-D6FC-4f65-9D91-7224C49458BB}"/>
                <c:ext xmlns:c16="http://schemas.microsoft.com/office/drawing/2014/chart" uri="{C3380CC4-5D6E-409C-BE32-E72D297353CC}">
                  <c16:uniqueId val="{00000015-1403-4618-83BF-1E34F6EC35BA}"/>
                </c:ext>
              </c:extLst>
            </c:dLbl>
            <c:dLbl>
              <c:idx val="18"/>
              <c:delete val="1"/>
              <c:extLst>
                <c:ext xmlns:c15="http://schemas.microsoft.com/office/drawing/2012/chart" uri="{CE6537A1-D6FC-4f65-9D91-7224C49458BB}"/>
                <c:ext xmlns:c16="http://schemas.microsoft.com/office/drawing/2014/chart" uri="{C3380CC4-5D6E-409C-BE32-E72D297353CC}">
                  <c16:uniqueId val="{00000016-1403-4618-83BF-1E34F6EC35BA}"/>
                </c:ext>
              </c:extLst>
            </c:dLbl>
            <c:dLbl>
              <c:idx val="20"/>
              <c:delete val="1"/>
              <c:extLst>
                <c:ext xmlns:c15="http://schemas.microsoft.com/office/drawing/2012/chart" uri="{CE6537A1-D6FC-4f65-9D91-7224C49458BB}"/>
                <c:ext xmlns:c16="http://schemas.microsoft.com/office/drawing/2014/chart" uri="{C3380CC4-5D6E-409C-BE32-E72D297353CC}">
                  <c16:uniqueId val="{00000001-1403-4618-83BF-1E34F6EC35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'F32'!$A$8:$A$29</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'F32'!$H$8:$H$29</c:f>
              <c:numCache>
                <c:formatCode>_-* #,##0_-;\-* #,##0_-;_-* "-"??_-;_-@_-</c:formatCode>
                <c:ptCount val="22"/>
                <c:pt idx="0">
                  <c:v>30526</c:v>
                </c:pt>
                <c:pt idx="1">
                  <c:v>30947</c:v>
                </c:pt>
                <c:pt idx="2">
                  <c:v>20159</c:v>
                </c:pt>
                <c:pt idx="3">
                  <c:v>-21547</c:v>
                </c:pt>
                <c:pt idx="4">
                  <c:v>5770</c:v>
                </c:pt>
                <c:pt idx="5">
                  <c:v>-4029</c:v>
                </c:pt>
                <c:pt idx="6">
                  <c:v>11612</c:v>
                </c:pt>
                <c:pt idx="7">
                  <c:v>14913</c:v>
                </c:pt>
                <c:pt idx="8">
                  <c:v>33516</c:v>
                </c:pt>
                <c:pt idx="9">
                  <c:v>34163</c:v>
                </c:pt>
                <c:pt idx="10">
                  <c:v>24886</c:v>
                </c:pt>
                <c:pt idx="11">
                  <c:v>-9827</c:v>
                </c:pt>
                <c:pt idx="12">
                  <c:v>28506</c:v>
                </c:pt>
                <c:pt idx="13">
                  <c:v>25335</c:v>
                </c:pt>
                <c:pt idx="14">
                  <c:v>19731</c:v>
                </c:pt>
                <c:pt idx="15">
                  <c:v>30412</c:v>
                </c:pt>
                <c:pt idx="16">
                  <c:v>26372</c:v>
                </c:pt>
                <c:pt idx="17">
                  <c:v>30949</c:v>
                </c:pt>
                <c:pt idx="18">
                  <c:v>41584</c:v>
                </c:pt>
                <c:pt idx="19">
                  <c:v>48344</c:v>
                </c:pt>
                <c:pt idx="20">
                  <c:v>37885</c:v>
                </c:pt>
                <c:pt idx="21">
                  <c:v>35535</c:v>
                </c:pt>
              </c:numCache>
            </c:numRef>
          </c:val>
          <c:extLst xmlns:c15="http://schemas.microsoft.com/office/drawing/2012/chart">
            <c:ext xmlns:c16="http://schemas.microsoft.com/office/drawing/2014/chart" uri="{C3380CC4-5D6E-409C-BE32-E72D297353CC}">
              <c16:uniqueId val="{00000017-1403-4618-83BF-1E34F6EC35BA}"/>
            </c:ext>
          </c:extLst>
        </c:ser>
        <c:dLbls>
          <c:showLegendKey val="0"/>
          <c:showVal val="0"/>
          <c:showCatName val="0"/>
          <c:showSerName val="0"/>
          <c:showPercent val="0"/>
          <c:showBubbleSize val="0"/>
        </c:dLbls>
        <c:gapWidth val="100"/>
        <c:overlap val="-27"/>
        <c:axId val="255142912"/>
        <c:axId val="251985920"/>
        <c:extLst/>
      </c:barChart>
      <c:catAx>
        <c:axId val="2551429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1985920"/>
        <c:crosses val="autoZero"/>
        <c:auto val="1"/>
        <c:lblAlgn val="ctr"/>
        <c:lblOffset val="100"/>
        <c:noMultiLvlLbl val="0"/>
      </c:catAx>
      <c:valAx>
        <c:axId val="2519859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551429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'F4'!$B$5</c:f>
              <c:strCache>
                <c:ptCount val="1"/>
                <c:pt idx="0">
                  <c:v>Indicador Coincidente</c:v>
                </c:pt>
              </c:strCache>
            </c:strRef>
          </c:tx>
          <c:spPr>
            <a:solidFill>
              <a:srgbClr val="7C878E"/>
            </a:solidFill>
            <a:ln>
              <a:noFill/>
            </a:ln>
            <a:effectLst/>
          </c:spPr>
          <c:invertIfNegative val="0"/>
          <c:dPt>
            <c:idx val="1"/>
            <c:invertIfNegative val="0"/>
            <c:bubble3D val="0"/>
            <c:spPr>
              <a:solidFill>
                <a:srgbClr val="BDCFD6"/>
              </a:solidFill>
              <a:ln>
                <a:noFill/>
              </a:ln>
              <a:effectLst/>
            </c:spPr>
            <c:extLst>
              <c:ext xmlns:c16="http://schemas.microsoft.com/office/drawing/2014/chart" uri="{C3380CC4-5D6E-409C-BE32-E72D297353CC}">
                <c16:uniqueId val="{00000001-A1EA-4130-B24D-B02C6F494689}"/>
              </c:ext>
            </c:extLst>
          </c:dPt>
          <c:dPt>
            <c:idx val="4"/>
            <c:invertIfNegative val="0"/>
            <c:bubble3D val="0"/>
            <c:spPr>
              <a:solidFill>
                <a:srgbClr val="BDCFD6"/>
              </a:solidFill>
              <a:ln>
                <a:noFill/>
              </a:ln>
              <a:effectLst/>
            </c:spPr>
            <c:extLst>
              <c:ext xmlns:c16="http://schemas.microsoft.com/office/drawing/2014/chart" uri="{C3380CC4-5D6E-409C-BE32-E72D297353CC}">
                <c16:uniqueId val="{00000003-A1EA-4130-B24D-B02C6F494689}"/>
              </c:ext>
            </c:extLst>
          </c:dPt>
          <c:dPt>
            <c:idx val="5"/>
            <c:invertIfNegative val="0"/>
            <c:bubble3D val="0"/>
            <c:spPr>
              <a:solidFill>
                <a:srgbClr val="BDCFD6"/>
              </a:solidFill>
              <a:ln>
                <a:noFill/>
              </a:ln>
              <a:effectLst/>
            </c:spPr>
            <c:extLst>
              <c:ext xmlns:c16="http://schemas.microsoft.com/office/drawing/2014/chart" uri="{C3380CC4-5D6E-409C-BE32-E72D297353CC}">
                <c16:uniqueId val="{00000005-A1EA-4130-B24D-B02C6F494689}"/>
              </c:ext>
            </c:extLst>
          </c:dPt>
          <c:dPt>
            <c:idx val="6"/>
            <c:invertIfNegative val="0"/>
            <c:bubble3D val="0"/>
            <c:spPr>
              <a:solidFill>
                <a:srgbClr val="BDCFD6"/>
              </a:solidFill>
              <a:ln>
                <a:noFill/>
              </a:ln>
              <a:effectLst/>
            </c:spPr>
            <c:extLst>
              <c:ext xmlns:c16="http://schemas.microsoft.com/office/drawing/2014/chart" uri="{C3380CC4-5D6E-409C-BE32-E72D297353CC}">
                <c16:uniqueId val="{00000007-A1EA-4130-B24D-B02C6F494689}"/>
              </c:ext>
            </c:extLst>
          </c:dPt>
          <c:dPt>
            <c:idx val="9"/>
            <c:invertIfNegative val="0"/>
            <c:bubble3D val="0"/>
            <c:spPr>
              <a:solidFill>
                <a:srgbClr val="BDCFD6"/>
              </a:solidFill>
              <a:ln>
                <a:noFill/>
              </a:ln>
              <a:effectLst/>
            </c:spPr>
            <c:extLst>
              <c:ext xmlns:c16="http://schemas.microsoft.com/office/drawing/2014/chart" uri="{C3380CC4-5D6E-409C-BE32-E72D297353CC}">
                <c16:uniqueId val="{00000009-A1EA-4130-B24D-B02C6F494689}"/>
              </c:ext>
            </c:extLst>
          </c:dPt>
          <c:dPt>
            <c:idx val="11"/>
            <c:invertIfNegative val="0"/>
            <c:bubble3D val="0"/>
            <c:spPr>
              <a:solidFill>
                <a:srgbClr val="BDCFD6"/>
              </a:solidFill>
              <a:ln>
                <a:noFill/>
              </a:ln>
              <a:effectLst/>
            </c:spPr>
            <c:extLst>
              <c:ext xmlns:c16="http://schemas.microsoft.com/office/drawing/2014/chart" uri="{C3380CC4-5D6E-409C-BE32-E72D297353CC}">
                <c16:uniqueId val="{0000000B-A1EA-4130-B24D-B02C6F494689}"/>
              </c:ext>
            </c:extLst>
          </c:dPt>
          <c:dPt>
            <c:idx val="12"/>
            <c:invertIfNegative val="0"/>
            <c:bubble3D val="0"/>
            <c:spPr>
              <a:solidFill>
                <a:srgbClr val="BDCFD6"/>
              </a:solidFill>
              <a:ln>
                <a:noFill/>
              </a:ln>
              <a:effectLst/>
            </c:spPr>
            <c:extLst>
              <c:ext xmlns:c16="http://schemas.microsoft.com/office/drawing/2014/chart" uri="{C3380CC4-5D6E-409C-BE32-E72D297353CC}">
                <c16:uniqueId val="{0000000D-A1EA-4130-B24D-B02C6F494689}"/>
              </c:ext>
            </c:extLst>
          </c:dPt>
          <c:dPt>
            <c:idx val="13"/>
            <c:invertIfNegative val="0"/>
            <c:bubble3D val="0"/>
            <c:spPr>
              <a:solidFill>
                <a:srgbClr val="BDCFD6"/>
              </a:solidFill>
              <a:ln>
                <a:noFill/>
              </a:ln>
              <a:effectLst/>
            </c:spPr>
            <c:extLst>
              <c:ext xmlns:c16="http://schemas.microsoft.com/office/drawing/2014/chart" uri="{C3380CC4-5D6E-409C-BE32-E72D297353CC}">
                <c16:uniqueId val="{0000000F-A1EA-4130-B24D-B02C6F494689}"/>
              </c:ext>
            </c:extLst>
          </c:dPt>
          <c:dPt>
            <c:idx val="14"/>
            <c:invertIfNegative val="0"/>
            <c:bubble3D val="0"/>
            <c:spPr>
              <a:solidFill>
                <a:srgbClr val="BDCFD6"/>
              </a:solidFill>
              <a:ln>
                <a:noFill/>
              </a:ln>
              <a:effectLst/>
            </c:spPr>
            <c:extLst>
              <c:ext xmlns:c16="http://schemas.microsoft.com/office/drawing/2014/chart" uri="{C3380CC4-5D6E-409C-BE32-E72D297353CC}">
                <c16:uniqueId val="{00000011-A1EA-4130-B24D-B02C6F494689}"/>
              </c:ext>
            </c:extLst>
          </c:dPt>
          <c:dPt>
            <c:idx val="15"/>
            <c:invertIfNegative val="0"/>
            <c:bubble3D val="0"/>
            <c:spPr>
              <a:solidFill>
                <a:srgbClr val="BDCFD6"/>
              </a:solidFill>
              <a:ln>
                <a:noFill/>
              </a:ln>
              <a:effectLst/>
            </c:spPr>
            <c:extLst>
              <c:ext xmlns:c16="http://schemas.microsoft.com/office/drawing/2014/chart" uri="{C3380CC4-5D6E-409C-BE32-E72D297353CC}">
                <c16:uniqueId val="{00000013-A1EA-4130-B24D-B02C6F494689}"/>
              </c:ext>
            </c:extLst>
          </c:dPt>
          <c:dPt>
            <c:idx val="19"/>
            <c:invertIfNegative val="0"/>
            <c:bubble3D val="0"/>
            <c:spPr>
              <a:solidFill>
                <a:srgbClr val="BDCFD6"/>
              </a:solidFill>
              <a:ln>
                <a:noFill/>
              </a:ln>
              <a:effectLst/>
            </c:spPr>
            <c:extLst>
              <c:ext xmlns:c16="http://schemas.microsoft.com/office/drawing/2014/chart" uri="{C3380CC4-5D6E-409C-BE32-E72D297353CC}">
                <c16:uniqueId val="{00000015-A1EA-4130-B24D-B02C6F494689}"/>
              </c:ext>
            </c:extLst>
          </c:dPt>
          <c:dPt>
            <c:idx val="20"/>
            <c:invertIfNegative val="0"/>
            <c:bubble3D val="0"/>
            <c:spPr>
              <a:solidFill>
                <a:srgbClr val="BDCFD6"/>
              </a:solidFill>
              <a:ln>
                <a:noFill/>
              </a:ln>
              <a:effectLst/>
            </c:spPr>
            <c:extLst>
              <c:ext xmlns:c16="http://schemas.microsoft.com/office/drawing/2014/chart" uri="{C3380CC4-5D6E-409C-BE32-E72D297353CC}">
                <c16:uniqueId val="{00000017-A1EA-4130-B24D-B02C6F494689}"/>
              </c:ext>
            </c:extLst>
          </c:dPt>
          <c:dPt>
            <c:idx val="21"/>
            <c:invertIfNegative val="0"/>
            <c:bubble3D val="0"/>
            <c:spPr>
              <a:solidFill>
                <a:srgbClr val="BDCFD6"/>
              </a:solidFill>
              <a:ln>
                <a:noFill/>
              </a:ln>
              <a:effectLst/>
            </c:spPr>
            <c:extLst>
              <c:ext xmlns:c16="http://schemas.microsoft.com/office/drawing/2014/chart" uri="{C3380CC4-5D6E-409C-BE32-E72D297353CC}">
                <c16:uniqueId val="{00000019-A1EA-4130-B24D-B02C6F494689}"/>
              </c:ext>
            </c:extLst>
          </c:dPt>
          <c:dPt>
            <c:idx val="26"/>
            <c:invertIfNegative val="0"/>
            <c:bubble3D val="0"/>
            <c:spPr>
              <a:solidFill>
                <a:srgbClr val="BDCFD6"/>
              </a:solidFill>
              <a:ln>
                <a:noFill/>
              </a:ln>
              <a:effectLst/>
            </c:spPr>
            <c:extLst>
              <c:ext xmlns:c16="http://schemas.microsoft.com/office/drawing/2014/chart" uri="{C3380CC4-5D6E-409C-BE32-E72D297353CC}">
                <c16:uniqueId val="{0000001B-A1EA-4130-B24D-B02C6F494689}"/>
              </c:ext>
            </c:extLst>
          </c:dPt>
          <c:dPt>
            <c:idx val="27"/>
            <c:invertIfNegative val="0"/>
            <c:bubble3D val="0"/>
            <c:spPr>
              <a:solidFill>
                <a:srgbClr val="BDCFD6"/>
              </a:solidFill>
              <a:ln>
                <a:noFill/>
              </a:ln>
              <a:effectLst/>
            </c:spPr>
            <c:extLst>
              <c:ext xmlns:c16="http://schemas.microsoft.com/office/drawing/2014/chart" uri="{C3380CC4-5D6E-409C-BE32-E72D297353CC}">
                <c16:uniqueId val="{0000001D-A1EA-4130-B24D-B02C6F494689}"/>
              </c:ext>
            </c:extLst>
          </c:dPt>
          <c:dPt>
            <c:idx val="29"/>
            <c:invertIfNegative val="0"/>
            <c:bubble3D val="0"/>
            <c:spPr>
              <a:solidFill>
                <a:srgbClr val="BDCFD6"/>
              </a:solidFill>
              <a:ln>
                <a:noFill/>
              </a:ln>
              <a:effectLst/>
            </c:spPr>
            <c:extLst>
              <c:ext xmlns:c16="http://schemas.microsoft.com/office/drawing/2014/chart" uri="{C3380CC4-5D6E-409C-BE32-E72D297353CC}">
                <c16:uniqueId val="{0000001F-A1EA-4130-B24D-B02C6F494689}"/>
              </c:ext>
            </c:extLst>
          </c:dPt>
          <c:dPt>
            <c:idx val="30"/>
            <c:invertIfNegative val="0"/>
            <c:bubble3D val="0"/>
            <c:spPr>
              <a:solidFill>
                <a:srgbClr val="BDCFD6"/>
              </a:solidFill>
              <a:ln>
                <a:noFill/>
              </a:ln>
              <a:effectLst/>
            </c:spPr>
            <c:extLst>
              <c:ext xmlns:c16="http://schemas.microsoft.com/office/drawing/2014/chart" uri="{C3380CC4-5D6E-409C-BE32-E72D297353CC}">
                <c16:uniqueId val="{00000021-A1EA-4130-B24D-B02C6F494689}"/>
              </c:ext>
            </c:extLst>
          </c:dPt>
          <c:dPt>
            <c:idx val="35"/>
            <c:invertIfNegative val="0"/>
            <c:bubble3D val="0"/>
            <c:spPr>
              <a:solidFill>
                <a:srgbClr val="BDCFD6"/>
              </a:solidFill>
              <a:ln>
                <a:noFill/>
              </a:ln>
              <a:effectLst/>
            </c:spPr>
            <c:extLst>
              <c:ext xmlns:c16="http://schemas.microsoft.com/office/drawing/2014/chart" uri="{C3380CC4-5D6E-409C-BE32-E72D297353CC}">
                <c16:uniqueId val="{00000023-A1EA-4130-B24D-B02C6F494689}"/>
              </c:ext>
            </c:extLst>
          </c:dPt>
          <c:dPt>
            <c:idx val="36"/>
            <c:invertIfNegative val="0"/>
            <c:bubble3D val="0"/>
            <c:spPr>
              <a:solidFill>
                <a:srgbClr val="BDCFD6"/>
              </a:solidFill>
              <a:ln>
                <a:noFill/>
              </a:ln>
              <a:effectLst/>
            </c:spPr>
            <c:extLst>
              <c:ext xmlns:c16="http://schemas.microsoft.com/office/drawing/2014/chart" uri="{C3380CC4-5D6E-409C-BE32-E72D297353CC}">
                <c16:uniqueId val="{00000025-A1EA-4130-B24D-B02C6F494689}"/>
              </c:ext>
            </c:extLst>
          </c:dPt>
          <c:dPt>
            <c:idx val="37"/>
            <c:invertIfNegative val="0"/>
            <c:bubble3D val="0"/>
            <c:spPr>
              <a:solidFill>
                <a:srgbClr val="BDCFD6"/>
              </a:solidFill>
              <a:ln>
                <a:noFill/>
              </a:ln>
              <a:effectLst/>
            </c:spPr>
            <c:extLst>
              <c:ext xmlns:c16="http://schemas.microsoft.com/office/drawing/2014/chart" uri="{C3380CC4-5D6E-409C-BE32-E72D297353CC}">
                <c16:uniqueId val="{00000027-A1EA-4130-B24D-B02C6F494689}"/>
              </c:ext>
            </c:extLst>
          </c:dPt>
          <c:dPt>
            <c:idx val="38"/>
            <c:invertIfNegative val="0"/>
            <c:bubble3D val="0"/>
            <c:spPr>
              <a:solidFill>
                <a:srgbClr val="BDCFD6"/>
              </a:solidFill>
              <a:ln>
                <a:noFill/>
              </a:ln>
              <a:effectLst/>
            </c:spPr>
            <c:extLst>
              <c:ext xmlns:c16="http://schemas.microsoft.com/office/drawing/2014/chart" uri="{C3380CC4-5D6E-409C-BE32-E72D297353CC}">
                <c16:uniqueId val="{00000029-A1EA-4130-B24D-B02C6F494689}"/>
              </c:ext>
            </c:extLst>
          </c:dPt>
          <c:dPt>
            <c:idx val="39"/>
            <c:invertIfNegative val="0"/>
            <c:bubble3D val="0"/>
            <c:spPr>
              <a:solidFill>
                <a:srgbClr val="BDCFD6"/>
              </a:solidFill>
              <a:ln>
                <a:noFill/>
              </a:ln>
              <a:effectLst/>
            </c:spPr>
            <c:extLst>
              <c:ext xmlns:c16="http://schemas.microsoft.com/office/drawing/2014/chart" uri="{C3380CC4-5D6E-409C-BE32-E72D297353CC}">
                <c16:uniqueId val="{0000002B-A1EA-4130-B24D-B02C6F494689}"/>
              </c:ext>
            </c:extLst>
          </c:dPt>
          <c:dPt>
            <c:idx val="40"/>
            <c:invertIfNegative val="0"/>
            <c:bubble3D val="0"/>
            <c:spPr>
              <a:solidFill>
                <a:srgbClr val="BDCFD6"/>
              </a:solidFill>
              <a:ln>
                <a:noFill/>
              </a:ln>
              <a:effectLst/>
            </c:spPr>
            <c:extLst>
              <c:ext xmlns:c16="http://schemas.microsoft.com/office/drawing/2014/chart" uri="{C3380CC4-5D6E-409C-BE32-E72D297353CC}">
                <c16:uniqueId val="{0000002D-A1EA-4130-B24D-B02C6F494689}"/>
              </c:ext>
            </c:extLst>
          </c:dPt>
          <c:dPt>
            <c:idx val="41"/>
            <c:invertIfNegative val="0"/>
            <c:bubble3D val="0"/>
            <c:spPr>
              <a:solidFill>
                <a:srgbClr val="BDCFD6"/>
              </a:solidFill>
              <a:ln>
                <a:noFill/>
              </a:ln>
              <a:effectLst/>
            </c:spPr>
            <c:extLst>
              <c:ext xmlns:c16="http://schemas.microsoft.com/office/drawing/2014/chart" uri="{C3380CC4-5D6E-409C-BE32-E72D297353CC}">
                <c16:uniqueId val="{0000002F-A1EA-4130-B24D-B02C6F494689}"/>
              </c:ext>
            </c:extLst>
          </c:dPt>
          <c:dPt>
            <c:idx val="42"/>
            <c:invertIfNegative val="0"/>
            <c:bubble3D val="0"/>
            <c:spPr>
              <a:solidFill>
                <a:srgbClr val="BDCFD6"/>
              </a:solidFill>
              <a:ln>
                <a:noFill/>
              </a:ln>
              <a:effectLst/>
            </c:spPr>
            <c:extLst>
              <c:ext xmlns:c16="http://schemas.microsoft.com/office/drawing/2014/chart" uri="{C3380CC4-5D6E-409C-BE32-E72D297353CC}">
                <c16:uniqueId val="{00000031-A1EA-4130-B24D-B02C6F494689}"/>
              </c:ext>
            </c:extLst>
          </c:dPt>
          <c:dPt>
            <c:idx val="43"/>
            <c:invertIfNegative val="0"/>
            <c:bubble3D val="0"/>
            <c:spPr>
              <a:solidFill>
                <a:srgbClr val="BDCFD6"/>
              </a:solidFill>
              <a:ln>
                <a:noFill/>
              </a:ln>
              <a:effectLst/>
            </c:spPr>
            <c:extLst>
              <c:ext xmlns:c16="http://schemas.microsoft.com/office/drawing/2014/chart" uri="{C3380CC4-5D6E-409C-BE32-E72D297353CC}">
                <c16:uniqueId val="{00000033-A1EA-4130-B24D-B02C6F494689}"/>
              </c:ext>
            </c:extLst>
          </c:dPt>
          <c:dPt>
            <c:idx val="44"/>
            <c:invertIfNegative val="0"/>
            <c:bubble3D val="0"/>
            <c:spPr>
              <a:solidFill>
                <a:srgbClr val="BDCFD6"/>
              </a:solidFill>
              <a:ln>
                <a:noFill/>
              </a:ln>
              <a:effectLst/>
            </c:spPr>
            <c:extLst>
              <c:ext xmlns:c16="http://schemas.microsoft.com/office/drawing/2014/chart" uri="{C3380CC4-5D6E-409C-BE32-E72D297353CC}">
                <c16:uniqueId val="{00000035-A1EA-4130-B24D-B02C6F494689}"/>
              </c:ext>
            </c:extLst>
          </c:dPt>
          <c:dPt>
            <c:idx val="45"/>
            <c:invertIfNegative val="0"/>
            <c:bubble3D val="0"/>
            <c:spPr>
              <a:solidFill>
                <a:srgbClr val="BDCFD6"/>
              </a:solidFill>
              <a:ln>
                <a:noFill/>
              </a:ln>
              <a:effectLst/>
            </c:spPr>
            <c:extLst>
              <c:ext xmlns:c16="http://schemas.microsoft.com/office/drawing/2014/chart" uri="{C3380CC4-5D6E-409C-BE32-E72D297353CC}">
                <c16:uniqueId val="{00000037-A1EA-4130-B24D-B02C6F494689}"/>
              </c:ext>
            </c:extLst>
          </c:dPt>
          <c:dPt>
            <c:idx val="55"/>
            <c:invertIfNegative val="0"/>
            <c:bubble3D val="0"/>
            <c:spPr>
              <a:solidFill>
                <a:srgbClr val="BDCFD6"/>
              </a:solidFill>
              <a:ln>
                <a:noFill/>
              </a:ln>
              <a:effectLst/>
            </c:spPr>
            <c:extLst>
              <c:ext xmlns:c16="http://schemas.microsoft.com/office/drawing/2014/chart" uri="{C3380CC4-5D6E-409C-BE32-E72D297353CC}">
                <c16:uniqueId val="{00000039-A1EA-4130-B24D-B02C6F494689}"/>
              </c:ext>
            </c:extLst>
          </c:dPt>
          <c:dPt>
            <c:idx val="56"/>
            <c:invertIfNegative val="0"/>
            <c:bubble3D val="0"/>
            <c:spPr>
              <a:solidFill>
                <a:srgbClr val="BDCFD6"/>
              </a:solidFill>
              <a:ln>
                <a:noFill/>
              </a:ln>
              <a:effectLst/>
            </c:spPr>
            <c:extLst>
              <c:ext xmlns:c16="http://schemas.microsoft.com/office/drawing/2014/chart" uri="{C3380CC4-5D6E-409C-BE32-E72D297353CC}">
                <c16:uniqueId val="{0000003B-A1EA-4130-B24D-B02C6F494689}"/>
              </c:ext>
            </c:extLst>
          </c:dPt>
          <c:dPt>
            <c:idx val="57"/>
            <c:invertIfNegative val="0"/>
            <c:bubble3D val="0"/>
            <c:spPr>
              <a:solidFill>
                <a:srgbClr val="BDCFD6"/>
              </a:solidFill>
              <a:ln>
                <a:noFill/>
              </a:ln>
              <a:effectLst/>
            </c:spPr>
            <c:extLst>
              <c:ext xmlns:c16="http://schemas.microsoft.com/office/drawing/2014/chart" uri="{C3380CC4-5D6E-409C-BE32-E72D297353CC}">
                <c16:uniqueId val="{0000003D-A1EA-4130-B24D-B02C6F494689}"/>
              </c:ext>
            </c:extLst>
          </c:dPt>
          <c:dPt>
            <c:idx val="58"/>
            <c:invertIfNegative val="0"/>
            <c:bubble3D val="0"/>
            <c:spPr>
              <a:solidFill>
                <a:srgbClr val="BDCFD6"/>
              </a:solidFill>
              <a:ln>
                <a:noFill/>
              </a:ln>
              <a:effectLst/>
            </c:spPr>
            <c:extLst>
              <c:ext xmlns:c16="http://schemas.microsoft.com/office/drawing/2014/chart" uri="{C3380CC4-5D6E-409C-BE32-E72D297353CC}">
                <c16:uniqueId val="{0000003F-A1EA-4130-B24D-B02C6F494689}"/>
              </c:ext>
            </c:extLst>
          </c:dPt>
          <c:dPt>
            <c:idx val="59"/>
            <c:invertIfNegative val="0"/>
            <c:bubble3D val="0"/>
            <c:spPr>
              <a:solidFill>
                <a:srgbClr val="BDCFD6"/>
              </a:solidFill>
              <a:ln>
                <a:noFill/>
              </a:ln>
              <a:effectLst/>
            </c:spPr>
            <c:extLst>
              <c:ext xmlns:c16="http://schemas.microsoft.com/office/drawing/2014/chart" uri="{C3380CC4-5D6E-409C-BE32-E72D297353CC}">
                <c16:uniqueId val="{00000041-A1EA-4130-B24D-B02C6F494689}"/>
              </c:ext>
            </c:extLst>
          </c:dPt>
          <c:dPt>
            <c:idx val="72"/>
            <c:invertIfNegative val="0"/>
            <c:bubble3D val="0"/>
            <c:spPr>
              <a:solidFill>
                <a:srgbClr val="BDCFD6"/>
              </a:solidFill>
              <a:ln>
                <a:noFill/>
              </a:ln>
              <a:effectLst/>
            </c:spPr>
            <c:extLst>
              <c:ext xmlns:c16="http://schemas.microsoft.com/office/drawing/2014/chart" uri="{C3380CC4-5D6E-409C-BE32-E72D297353CC}">
                <c16:uniqueId val="{00000043-A1EA-4130-B24D-B02C6F494689}"/>
              </c:ext>
            </c:extLst>
          </c:dPt>
          <c:dPt>
            <c:idx val="73"/>
            <c:invertIfNegative val="0"/>
            <c:bubble3D val="0"/>
            <c:spPr>
              <a:solidFill>
                <a:srgbClr val="BDCFD6"/>
              </a:solidFill>
              <a:ln>
                <a:noFill/>
              </a:ln>
              <a:effectLst/>
            </c:spPr>
            <c:extLst>
              <c:ext xmlns:c16="http://schemas.microsoft.com/office/drawing/2014/chart" uri="{C3380CC4-5D6E-409C-BE32-E72D297353CC}">
                <c16:uniqueId val="{00000045-A1EA-4130-B24D-B02C6F494689}"/>
              </c:ext>
            </c:extLst>
          </c:dPt>
          <c:dPt>
            <c:idx val="74"/>
            <c:invertIfNegative val="0"/>
            <c:bubble3D val="0"/>
            <c:spPr>
              <a:solidFill>
                <a:srgbClr val="BDCFD6"/>
              </a:solidFill>
              <a:ln>
                <a:noFill/>
              </a:ln>
              <a:effectLst/>
            </c:spPr>
            <c:extLst>
              <c:ext xmlns:c16="http://schemas.microsoft.com/office/drawing/2014/chart" uri="{C3380CC4-5D6E-409C-BE32-E72D297353CC}">
                <c16:uniqueId val="{00000047-A1EA-4130-B24D-B02C6F494689}"/>
              </c:ext>
            </c:extLst>
          </c:dPt>
          <c:dPt>
            <c:idx val="75"/>
            <c:invertIfNegative val="0"/>
            <c:bubble3D val="0"/>
            <c:spPr>
              <a:solidFill>
                <a:srgbClr val="BDCFD6"/>
              </a:solidFill>
              <a:ln>
                <a:noFill/>
              </a:ln>
              <a:effectLst/>
            </c:spPr>
            <c:extLst>
              <c:ext xmlns:c16="http://schemas.microsoft.com/office/drawing/2014/chart" uri="{C3380CC4-5D6E-409C-BE32-E72D297353CC}">
                <c16:uniqueId val="{00000049-A1EA-4130-B24D-B02C6F494689}"/>
              </c:ext>
            </c:extLst>
          </c:dPt>
          <c:cat>
            <c:strRef>
              <c:f>'F4'!$A$6:$A$82</c:f>
              <c:strCache>
                <c:ptCount val="77"/>
                <c:pt idx="0">
                  <c:v>2013/01</c:v>
                </c:pt>
                <c:pt idx="1">
                  <c:v>2013/02</c:v>
                </c:pt>
                <c:pt idx="2">
                  <c:v>2013/03</c:v>
                </c:pt>
                <c:pt idx="3">
                  <c:v>2013/04</c:v>
                </c:pt>
                <c:pt idx="4">
                  <c:v>2013/05</c:v>
                </c:pt>
                <c:pt idx="5">
                  <c:v>2013/06</c:v>
                </c:pt>
                <c:pt idx="6">
                  <c:v>2013/07</c:v>
                </c:pt>
                <c:pt idx="7">
                  <c:v>2013/08</c:v>
                </c:pt>
                <c:pt idx="8">
                  <c:v>2013/09</c:v>
                </c:pt>
                <c:pt idx="9">
                  <c:v>2013/10</c:v>
                </c:pt>
                <c:pt idx="10">
                  <c:v>2013/11</c:v>
                </c:pt>
                <c:pt idx="11">
                  <c:v>2013/12</c:v>
                </c:pt>
                <c:pt idx="12">
                  <c:v>2014/01</c:v>
                </c:pt>
                <c:pt idx="13">
                  <c:v>2014/02</c:v>
                </c:pt>
                <c:pt idx="14">
                  <c:v>2014/03</c:v>
                </c:pt>
                <c:pt idx="15">
                  <c:v>2014/04</c:v>
                </c:pt>
                <c:pt idx="16">
                  <c:v>2014/05</c:v>
                </c:pt>
                <c:pt idx="17">
                  <c:v>2014/06</c:v>
                </c:pt>
                <c:pt idx="18">
                  <c:v>2014/07</c:v>
                </c:pt>
                <c:pt idx="19">
                  <c:v>2014/08</c:v>
                </c:pt>
                <c:pt idx="20">
                  <c:v>2014/09</c:v>
                </c:pt>
                <c:pt idx="21">
                  <c:v>2014/10</c:v>
                </c:pt>
                <c:pt idx="22">
                  <c:v>2014/11</c:v>
                </c:pt>
                <c:pt idx="23">
                  <c:v>2014/12</c:v>
                </c:pt>
                <c:pt idx="24">
                  <c:v>2015/01</c:v>
                </c:pt>
                <c:pt idx="25">
                  <c:v>2015/02</c:v>
                </c:pt>
                <c:pt idx="26">
                  <c:v>2015/03</c:v>
                </c:pt>
                <c:pt idx="27">
                  <c:v>2015/04</c:v>
                </c:pt>
                <c:pt idx="28">
                  <c:v>2015/05</c:v>
                </c:pt>
                <c:pt idx="29">
                  <c:v>2015/06</c:v>
                </c:pt>
                <c:pt idx="30">
                  <c:v>2015/07</c:v>
                </c:pt>
                <c:pt idx="31">
                  <c:v>2015/08</c:v>
                </c:pt>
                <c:pt idx="32">
                  <c:v>2015/09</c:v>
                </c:pt>
                <c:pt idx="33">
                  <c:v>2015/10</c:v>
                </c:pt>
                <c:pt idx="34">
                  <c:v>2015/11</c:v>
                </c:pt>
                <c:pt idx="35">
                  <c:v>2015/12</c:v>
                </c:pt>
                <c:pt idx="36">
                  <c:v>2016/01</c:v>
                </c:pt>
                <c:pt idx="37">
                  <c:v>2016/02</c:v>
                </c:pt>
                <c:pt idx="38">
                  <c:v>2016/03</c:v>
                </c:pt>
                <c:pt idx="39">
                  <c:v>2016/04</c:v>
                </c:pt>
                <c:pt idx="40">
                  <c:v>2016/05</c:v>
                </c:pt>
                <c:pt idx="41">
                  <c:v>2016/06</c:v>
                </c:pt>
                <c:pt idx="42">
                  <c:v>2016/07</c:v>
                </c:pt>
                <c:pt idx="43">
                  <c:v>2016/08</c:v>
                </c:pt>
                <c:pt idx="44">
                  <c:v>2016/09</c:v>
                </c:pt>
                <c:pt idx="45">
                  <c:v>2016/10</c:v>
                </c:pt>
                <c:pt idx="46">
                  <c:v>2016/11</c:v>
                </c:pt>
                <c:pt idx="47">
                  <c:v>2016/12</c:v>
                </c:pt>
                <c:pt idx="48">
                  <c:v>2017/01</c:v>
                </c:pt>
                <c:pt idx="49">
                  <c:v>2017/02</c:v>
                </c:pt>
                <c:pt idx="50">
                  <c:v>2017/03</c:v>
                </c:pt>
                <c:pt idx="51">
                  <c:v>2017/04</c:v>
                </c:pt>
                <c:pt idx="52">
                  <c:v>2017/05</c:v>
                </c:pt>
                <c:pt idx="53">
                  <c:v>2017/06</c:v>
                </c:pt>
                <c:pt idx="54">
                  <c:v>2017/07</c:v>
                </c:pt>
                <c:pt idx="55">
                  <c:v>2017/08</c:v>
                </c:pt>
                <c:pt idx="56">
                  <c:v>2017/09</c:v>
                </c:pt>
                <c:pt idx="57">
                  <c:v>2017/10</c:v>
                </c:pt>
                <c:pt idx="58">
                  <c:v>2017/11</c:v>
                </c:pt>
                <c:pt idx="59">
                  <c:v>2017/12</c:v>
                </c:pt>
                <c:pt idx="60">
                  <c:v>2018/01</c:v>
                </c:pt>
                <c:pt idx="61">
                  <c:v>2018/02</c:v>
                </c:pt>
                <c:pt idx="62">
                  <c:v>2018/03</c:v>
                </c:pt>
                <c:pt idx="63">
                  <c:v>2018/04</c:v>
                </c:pt>
                <c:pt idx="64">
                  <c:v>2018/05</c:v>
                </c:pt>
                <c:pt idx="65">
                  <c:v>2018/06</c:v>
                </c:pt>
                <c:pt idx="66">
                  <c:v>2018/07</c:v>
                </c:pt>
                <c:pt idx="67">
                  <c:v>2018/08</c:v>
                </c:pt>
                <c:pt idx="68">
                  <c:v>2018/09</c:v>
                </c:pt>
                <c:pt idx="69">
                  <c:v>2018/10</c:v>
                </c:pt>
                <c:pt idx="70">
                  <c:v>2018/11</c:v>
                </c:pt>
                <c:pt idx="71">
                  <c:v>2018/12</c:v>
                </c:pt>
                <c:pt idx="72">
                  <c:v>2019/01</c:v>
                </c:pt>
                <c:pt idx="73">
                  <c:v>2019/02</c:v>
                </c:pt>
                <c:pt idx="74">
                  <c:v>2019/03</c:v>
                </c:pt>
                <c:pt idx="75">
                  <c:v>2019/04</c:v>
                </c:pt>
                <c:pt idx="76">
                  <c:v>2019/05</c:v>
                </c:pt>
              </c:strCache>
            </c:strRef>
          </c:cat>
          <c:val>
            <c:numRef>
              <c:f>'F4'!$B$6:$B$82</c:f>
              <c:numCache>
                <c:formatCode>0.00</c:formatCode>
                <c:ptCount val="77"/>
                <c:pt idx="0">
                  <c:v>-5.7036410504174295E-2</c:v>
                </c:pt>
                <c:pt idx="1">
                  <c:v>-5.1896336265755405E-2</c:v>
                </c:pt>
                <c:pt idx="2">
                  <c:v>-5.4943304788623859E-2</c:v>
                </c:pt>
                <c:pt idx="3">
                  <c:v>-5.5233467691984117E-2</c:v>
                </c:pt>
                <c:pt idx="4">
                  <c:v>-4.3747810918137731E-2</c:v>
                </c:pt>
                <c:pt idx="5">
                  <c:v>-4.1410104902561695E-2</c:v>
                </c:pt>
                <c:pt idx="6">
                  <c:v>-3.7007533990696118E-2</c:v>
                </c:pt>
                <c:pt idx="7">
                  <c:v>-3.7441036722285492E-2</c:v>
                </c:pt>
                <c:pt idx="8">
                  <c:v>-4.0949480348095868E-2</c:v>
                </c:pt>
                <c:pt idx="9">
                  <c:v>-4.103904110387413E-2</c:v>
                </c:pt>
                <c:pt idx="10">
                  <c:v>-4.3336651223402356E-2</c:v>
                </c:pt>
                <c:pt idx="11">
                  <c:v>-4.3212454371510667E-2</c:v>
                </c:pt>
                <c:pt idx="12">
                  <c:v>-2.5167981331097877E-2</c:v>
                </c:pt>
                <c:pt idx="13">
                  <c:v>2.7925441895559899E-3</c:v>
                </c:pt>
                <c:pt idx="14">
                  <c:v>1.9109021829377681E-2</c:v>
                </c:pt>
                <c:pt idx="15">
                  <c:v>2.9574864922898847E-2</c:v>
                </c:pt>
                <c:pt idx="16">
                  <c:v>2.7931469050690438E-2</c:v>
                </c:pt>
                <c:pt idx="17">
                  <c:v>1.7446837618528832E-2</c:v>
                </c:pt>
                <c:pt idx="18">
                  <c:v>1.6756868502532107E-2</c:v>
                </c:pt>
                <c:pt idx="19">
                  <c:v>3.0365856806957581E-2</c:v>
                </c:pt>
                <c:pt idx="20">
                  <c:v>4.1142941797778221E-2</c:v>
                </c:pt>
                <c:pt idx="21">
                  <c:v>5.0517551008066874E-2</c:v>
                </c:pt>
                <c:pt idx="22">
                  <c:v>4.6771245076393519E-2</c:v>
                </c:pt>
                <c:pt idx="23">
                  <c:v>3.2728937337545005E-2</c:v>
                </c:pt>
                <c:pt idx="24">
                  <c:v>1.6674796356075383E-2</c:v>
                </c:pt>
                <c:pt idx="25">
                  <c:v>1.115008647114557E-2</c:v>
                </c:pt>
                <c:pt idx="26">
                  <c:v>1.5026542586182856E-2</c:v>
                </c:pt>
                <c:pt idx="27">
                  <c:v>1.8328002168299662E-2</c:v>
                </c:pt>
                <c:pt idx="28">
                  <c:v>1.4994139419144403E-2</c:v>
                </c:pt>
                <c:pt idx="29">
                  <c:v>2.2713620501280118E-2</c:v>
                </c:pt>
                <c:pt idx="30">
                  <c:v>2.3557847472766014E-2</c:v>
                </c:pt>
                <c:pt idx="31">
                  <c:v>6.6781550812855528E-3</c:v>
                </c:pt>
                <c:pt idx="32">
                  <c:v>-1.9108547296464717E-2</c:v>
                </c:pt>
                <c:pt idx="33">
                  <c:v>-4.1716671910596581E-2</c:v>
                </c:pt>
                <c:pt idx="34">
                  <c:v>-4.7461292667383415E-2</c:v>
                </c:pt>
                <c:pt idx="35">
                  <c:v>-4.2449720276060976E-2</c:v>
                </c:pt>
                <c:pt idx="36">
                  <c:v>-2.487682673205649E-2</c:v>
                </c:pt>
                <c:pt idx="37">
                  <c:v>-1.5478630952581174E-2</c:v>
                </c:pt>
                <c:pt idx="38">
                  <c:v>-6.3279777413272065E-3</c:v>
                </c:pt>
                <c:pt idx="39">
                  <c:v>4.4929249999769993E-3</c:v>
                </c:pt>
                <c:pt idx="40">
                  <c:v>1.1683934756145931E-2</c:v>
                </c:pt>
                <c:pt idx="41">
                  <c:v>2.6709043965089663E-2</c:v>
                </c:pt>
                <c:pt idx="42">
                  <c:v>3.5863578325545653E-2</c:v>
                </c:pt>
                <c:pt idx="43">
                  <c:v>4.3277618852299859E-2</c:v>
                </c:pt>
                <c:pt idx="44">
                  <c:v>5.3614016419367694E-2</c:v>
                </c:pt>
                <c:pt idx="45">
                  <c:v>6.1600818840501503E-2</c:v>
                </c:pt>
                <c:pt idx="46">
                  <c:v>5.6648527683900163E-2</c:v>
                </c:pt>
                <c:pt idx="47">
                  <c:v>4.5348270810463553E-2</c:v>
                </c:pt>
                <c:pt idx="48">
                  <c:v>2.5193897774844487E-2</c:v>
                </c:pt>
                <c:pt idx="49">
                  <c:v>-4.2234295194454319E-4</c:v>
                </c:pt>
                <c:pt idx="50">
                  <c:v>-2.5804335204060447E-2</c:v>
                </c:pt>
                <c:pt idx="51">
                  <c:v>-4.3607279035917657E-2</c:v>
                </c:pt>
                <c:pt idx="52">
                  <c:v>-5.2102038892165581E-2</c:v>
                </c:pt>
                <c:pt idx="53">
                  <c:v>-5.6380356487129024E-2</c:v>
                </c:pt>
                <c:pt idx="54">
                  <c:v>-5.613115931387691E-2</c:v>
                </c:pt>
                <c:pt idx="55">
                  <c:v>-4.1824803853496295E-2</c:v>
                </c:pt>
                <c:pt idx="56">
                  <c:v>-2.1039723957083645E-2</c:v>
                </c:pt>
                <c:pt idx="57">
                  <c:v>1.072909726320681E-2</c:v>
                </c:pt>
                <c:pt idx="58">
                  <c:v>3.6390768132132933E-2</c:v>
                </c:pt>
                <c:pt idx="59">
                  <c:v>4.6561598152905503E-2</c:v>
                </c:pt>
                <c:pt idx="60">
                  <c:v>3.4376924373802353E-2</c:v>
                </c:pt>
                <c:pt idx="61">
                  <c:v>2.7289058314772241E-2</c:v>
                </c:pt>
                <c:pt idx="62">
                  <c:v>1.7507584390541453E-2</c:v>
                </c:pt>
                <c:pt idx="63">
                  <c:v>2.1807085493597E-3</c:v>
                </c:pt>
                <c:pt idx="64">
                  <c:v>-5.7007387228580342E-3</c:v>
                </c:pt>
                <c:pt idx="65">
                  <c:v>-2.1037807140211751E-2</c:v>
                </c:pt>
                <c:pt idx="66">
                  <c:v>-3.2611319884379153E-2</c:v>
                </c:pt>
                <c:pt idx="67">
                  <c:v>-4.92660343630269E-2</c:v>
                </c:pt>
                <c:pt idx="68">
                  <c:v>-7.0910893757447635E-2</c:v>
                </c:pt>
                <c:pt idx="69">
                  <c:v>-0.10418976628380205</c:v>
                </c:pt>
                <c:pt idx="70">
                  <c:v>-0.12603809108026054</c:v>
                </c:pt>
                <c:pt idx="71">
                  <c:v>-0.12887560495437045</c:v>
                </c:pt>
                <c:pt idx="72">
                  <c:v>-0.1034617482799649</c:v>
                </c:pt>
                <c:pt idx="73">
                  <c:v>-8.2076929591590186E-2</c:v>
                </c:pt>
                <c:pt idx="74">
                  <c:v>-6.4299763172337432E-2</c:v>
                </c:pt>
                <c:pt idx="75">
                  <c:v>-4.4899663306208204E-2</c:v>
                </c:pt>
                <c:pt idx="76">
                  <c:v>0</c:v>
                </c:pt>
              </c:numCache>
            </c:numRef>
          </c:val>
          <c:extLst>
            <c:ext xmlns:c16="http://schemas.microsoft.com/office/drawing/2014/chart" uri="{C3380CC4-5D6E-409C-BE32-E72D297353CC}">
              <c16:uniqueId val="{0000004A-A1EA-4130-B24D-B02C6F494689}"/>
            </c:ext>
          </c:extLst>
        </c:ser>
        <c:dLbls>
          <c:showLegendKey val="0"/>
          <c:showVal val="0"/>
          <c:showCatName val="0"/>
          <c:showSerName val="0"/>
          <c:showPercent val="0"/>
          <c:showBubbleSize val="0"/>
        </c:dLbls>
        <c:gapWidth val="150"/>
        <c:axId val="145903616"/>
        <c:axId val="145967936"/>
      </c:barChart>
      <c:lineChart>
        <c:grouping val="standard"/>
        <c:varyColors val="0"/>
        <c:ser>
          <c:idx val="1"/>
          <c:order val="1"/>
          <c:tx>
            <c:strRef>
              <c:f>'F4'!$C$5</c:f>
              <c:strCache>
                <c:ptCount val="1"/>
                <c:pt idx="0">
                  <c:v>IGAE Ciclo</c:v>
                </c:pt>
              </c:strCache>
            </c:strRef>
          </c:tx>
          <c:spPr>
            <a:ln w="28575" cap="rnd">
              <a:solidFill>
                <a:srgbClr val="FBBB27"/>
              </a:solidFill>
              <a:round/>
            </a:ln>
            <a:effectLst/>
          </c:spPr>
          <c:marker>
            <c:symbol val="none"/>
          </c:marker>
          <c:val>
            <c:numRef>
              <c:f>'F4'!$C$6:$C$82</c:f>
              <c:numCache>
                <c:formatCode>0.00</c:formatCode>
                <c:ptCount val="77"/>
                <c:pt idx="0">
                  <c:v>-0.11548041547001509</c:v>
                </c:pt>
                <c:pt idx="1">
                  <c:v>-0.12648962136617703</c:v>
                </c:pt>
                <c:pt idx="2">
                  <c:v>-0.1245492556968375</c:v>
                </c:pt>
                <c:pt idx="3">
                  <c:v>-0.11385948207514041</c:v>
                </c:pt>
                <c:pt idx="4">
                  <c:v>-8.8910674484132812E-2</c:v>
                </c:pt>
                <c:pt idx="5">
                  <c:v>-6.8184050503228288E-2</c:v>
                </c:pt>
                <c:pt idx="6">
                  <c:v>-4.4994490968752743E-2</c:v>
                </c:pt>
                <c:pt idx="7">
                  <c:v>-2.6745291754393108E-2</c:v>
                </c:pt>
                <c:pt idx="8">
                  <c:v>-2.4815276993761515E-2</c:v>
                </c:pt>
                <c:pt idx="9">
                  <c:v>-2.872863806344661E-2</c:v>
                </c:pt>
                <c:pt idx="10">
                  <c:v>-2.9187040768507977E-2</c:v>
                </c:pt>
                <c:pt idx="11">
                  <c:v>-1.8207640056444596E-2</c:v>
                </c:pt>
                <c:pt idx="12">
                  <c:v>2.9791556456437718E-3</c:v>
                </c:pt>
                <c:pt idx="13">
                  <c:v>4.1718578829752495E-2</c:v>
                </c:pt>
                <c:pt idx="14">
                  <c:v>6.1644694517459797E-2</c:v>
                </c:pt>
                <c:pt idx="15">
                  <c:v>6.8402848952153761E-2</c:v>
                </c:pt>
                <c:pt idx="16">
                  <c:v>4.9261377836362641E-2</c:v>
                </c:pt>
                <c:pt idx="17">
                  <c:v>1.817779565218558E-2</c:v>
                </c:pt>
                <c:pt idx="18">
                  <c:v>8.8640136921558366E-4</c:v>
                </c:pt>
                <c:pt idx="19">
                  <c:v>-5.2423701547676949E-3</c:v>
                </c:pt>
                <c:pt idx="20">
                  <c:v>4.6907331752832349E-3</c:v>
                </c:pt>
                <c:pt idx="21">
                  <c:v>1.8529223875218825E-2</c:v>
                </c:pt>
                <c:pt idx="22">
                  <c:v>1.722654496689735E-2</c:v>
                </c:pt>
                <c:pt idx="23">
                  <c:v>1.7680957944765652E-2</c:v>
                </c:pt>
                <c:pt idx="24">
                  <c:v>2.5268197590522234E-2</c:v>
                </c:pt>
                <c:pt idx="25">
                  <c:v>4.0378636439530879E-2</c:v>
                </c:pt>
                <c:pt idx="26">
                  <c:v>5.7298844797770698E-2</c:v>
                </c:pt>
                <c:pt idx="27">
                  <c:v>6.8624534132144532E-2</c:v>
                </c:pt>
                <c:pt idx="28">
                  <c:v>5.527973392827068E-2</c:v>
                </c:pt>
                <c:pt idx="29">
                  <c:v>5.4436116181677541E-2</c:v>
                </c:pt>
                <c:pt idx="30">
                  <c:v>5.1247519956798548E-2</c:v>
                </c:pt>
                <c:pt idx="31">
                  <c:v>2.568263612028332E-2</c:v>
                </c:pt>
                <c:pt idx="32">
                  <c:v>-1.3769758856818637E-2</c:v>
                </c:pt>
                <c:pt idx="33">
                  <c:v>-6.1666655566139372E-2</c:v>
                </c:pt>
                <c:pt idx="34">
                  <c:v>-7.3292886218367936E-2</c:v>
                </c:pt>
                <c:pt idx="35">
                  <c:v>-4.785946424835652E-2</c:v>
                </c:pt>
                <c:pt idx="36">
                  <c:v>-2.1578950192324697E-2</c:v>
                </c:pt>
                <c:pt idx="37">
                  <c:v>-9.3391054344249547E-3</c:v>
                </c:pt>
                <c:pt idx="38">
                  <c:v>-8.8984883977683005E-3</c:v>
                </c:pt>
                <c:pt idx="39">
                  <c:v>1.6501109948663384E-3</c:v>
                </c:pt>
                <c:pt idx="40">
                  <c:v>2.1143954246660712E-2</c:v>
                </c:pt>
                <c:pt idx="41">
                  <c:v>3.9760607645322743E-2</c:v>
                </c:pt>
                <c:pt idx="42">
                  <c:v>4.9981368088514166E-2</c:v>
                </c:pt>
                <c:pt idx="43">
                  <c:v>6.1617315314599352E-2</c:v>
                </c:pt>
                <c:pt idx="44">
                  <c:v>7.1548599358983722E-2</c:v>
                </c:pt>
                <c:pt idx="45">
                  <c:v>6.5485427379186056E-2</c:v>
                </c:pt>
                <c:pt idx="46">
                  <c:v>4.9401070174548423E-2</c:v>
                </c:pt>
                <c:pt idx="47">
                  <c:v>2.9631811437336175E-2</c:v>
                </c:pt>
                <c:pt idx="48">
                  <c:v>-5.4245115365114671E-3</c:v>
                </c:pt>
                <c:pt idx="49">
                  <c:v>-3.8679457385737415E-2</c:v>
                </c:pt>
                <c:pt idx="50">
                  <c:v>-5.4161296290045069E-2</c:v>
                </c:pt>
                <c:pt idx="51">
                  <c:v>-7.1009116154197027E-2</c:v>
                </c:pt>
                <c:pt idx="52">
                  <c:v>-8.7437403178569628E-2</c:v>
                </c:pt>
                <c:pt idx="53">
                  <c:v>-9.1186618811522901E-2</c:v>
                </c:pt>
                <c:pt idx="54">
                  <c:v>-8.5665975563598007E-2</c:v>
                </c:pt>
                <c:pt idx="55">
                  <c:v>-5.573476932954069E-2</c:v>
                </c:pt>
                <c:pt idx="56">
                  <c:v>-2.4204069744671042E-2</c:v>
                </c:pt>
                <c:pt idx="57">
                  <c:v>2.4591099722770515E-2</c:v>
                </c:pt>
                <c:pt idx="58">
                  <c:v>6.1089149356452488E-2</c:v>
                </c:pt>
                <c:pt idx="59">
                  <c:v>7.1185525993877619E-2</c:v>
                </c:pt>
                <c:pt idx="60">
                  <c:v>5.4320563128285038E-2</c:v>
                </c:pt>
                <c:pt idx="61">
                  <c:v>4.420800039039996E-2</c:v>
                </c:pt>
                <c:pt idx="62">
                  <c:v>2.7288875838227256E-2</c:v>
                </c:pt>
                <c:pt idx="63">
                  <c:v>-3.1792693984011855E-3</c:v>
                </c:pt>
                <c:pt idx="64">
                  <c:v>-2.1089635052407019E-2</c:v>
                </c:pt>
                <c:pt idx="65">
                  <c:v>-3.773393516173229E-2</c:v>
                </c:pt>
                <c:pt idx="66">
                  <c:v>-5.0244557328349426E-2</c:v>
                </c:pt>
                <c:pt idx="67">
                  <c:v>-6.8724067125314203E-2</c:v>
                </c:pt>
                <c:pt idx="68">
                  <c:v>-8.9569220339902333E-2</c:v>
                </c:pt>
                <c:pt idx="69">
                  <c:v>-0.11297598112885998</c:v>
                </c:pt>
                <c:pt idx="70">
                  <c:v>-0.1261726692851628</c:v>
                </c:pt>
                <c:pt idx="71">
                  <c:v>-0.13697985651720535</c:v>
                </c:pt>
                <c:pt idx="72">
                  <c:v>-0.13944199538176161</c:v>
                </c:pt>
                <c:pt idx="73">
                  <c:v>-0.14313600303482721</c:v>
                </c:pt>
                <c:pt idx="74">
                  <c:v>-0.14875524881297064</c:v>
                </c:pt>
                <c:pt idx="75">
                  <c:v>-0.14467451101292106</c:v>
                </c:pt>
                <c:pt idx="76">
                  <c:v>-0.13991897090904759</c:v>
                </c:pt>
              </c:numCache>
            </c:numRef>
          </c:val>
          <c:smooth val="0"/>
          <c:extLst>
            <c:ext xmlns:c16="http://schemas.microsoft.com/office/drawing/2014/chart" uri="{C3380CC4-5D6E-409C-BE32-E72D297353CC}">
              <c16:uniqueId val="{0000004B-A1EA-4130-B24D-B02C6F494689}"/>
            </c:ext>
          </c:extLst>
        </c:ser>
        <c:dLbls>
          <c:showLegendKey val="0"/>
          <c:showVal val="0"/>
          <c:showCatName val="0"/>
          <c:showSerName val="0"/>
          <c:showPercent val="0"/>
          <c:showBubbleSize val="0"/>
        </c:dLbls>
        <c:marker val="1"/>
        <c:smooth val="0"/>
        <c:axId val="145903616"/>
        <c:axId val="145967936"/>
      </c:lineChart>
      <c:catAx>
        <c:axId val="1459036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5967936"/>
        <c:crosses val="autoZero"/>
        <c:auto val="1"/>
        <c:lblAlgn val="ctr"/>
        <c:lblOffset val="100"/>
        <c:noMultiLvlLbl val="0"/>
      </c:catAx>
      <c:valAx>
        <c:axId val="1459679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59036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14ED-46C3-A2D6-25256F201435}"/>
              </c:ext>
            </c:extLst>
          </c:dPt>
          <c:dPt>
            <c:idx val="1"/>
            <c:invertIfNegative val="0"/>
            <c:bubble3D val="0"/>
            <c:extLst>
              <c:ext xmlns:c16="http://schemas.microsoft.com/office/drawing/2014/chart" uri="{C3380CC4-5D6E-409C-BE32-E72D297353CC}">
                <c16:uniqueId val="{00000003-14ED-46C3-A2D6-25256F201435}"/>
              </c:ext>
            </c:extLst>
          </c:dPt>
          <c:dPt>
            <c:idx val="2"/>
            <c:invertIfNegative val="0"/>
            <c:bubble3D val="0"/>
            <c:extLst>
              <c:ext xmlns:c16="http://schemas.microsoft.com/office/drawing/2014/chart" uri="{C3380CC4-5D6E-409C-BE32-E72D297353CC}">
                <c16:uniqueId val="{00000005-14ED-46C3-A2D6-25256F201435}"/>
              </c:ext>
            </c:extLst>
          </c:dPt>
          <c:dPt>
            <c:idx val="3"/>
            <c:invertIfNegative val="0"/>
            <c:bubble3D val="0"/>
            <c:extLst>
              <c:ext xmlns:c16="http://schemas.microsoft.com/office/drawing/2014/chart" uri="{C3380CC4-5D6E-409C-BE32-E72D297353CC}">
                <c16:uniqueId val="{00000007-14ED-46C3-A2D6-25256F201435}"/>
              </c:ext>
            </c:extLst>
          </c:dPt>
          <c:dPt>
            <c:idx val="4"/>
            <c:invertIfNegative val="0"/>
            <c:bubble3D val="0"/>
            <c:extLst>
              <c:ext xmlns:c16="http://schemas.microsoft.com/office/drawing/2014/chart" uri="{C3380CC4-5D6E-409C-BE32-E72D297353CC}">
                <c16:uniqueId val="{00000009-14ED-46C3-A2D6-25256F201435}"/>
              </c:ext>
            </c:extLst>
          </c:dPt>
          <c:dPt>
            <c:idx val="5"/>
            <c:invertIfNegative val="0"/>
            <c:bubble3D val="0"/>
            <c:extLst>
              <c:ext xmlns:c16="http://schemas.microsoft.com/office/drawing/2014/chart" uri="{C3380CC4-5D6E-409C-BE32-E72D297353CC}">
                <c16:uniqueId val="{0000000B-14ED-46C3-A2D6-25256F201435}"/>
              </c:ext>
            </c:extLst>
          </c:dPt>
          <c:dPt>
            <c:idx val="6"/>
            <c:invertIfNegative val="0"/>
            <c:bubble3D val="0"/>
            <c:extLst>
              <c:ext xmlns:c16="http://schemas.microsoft.com/office/drawing/2014/chart" uri="{C3380CC4-5D6E-409C-BE32-E72D297353CC}">
                <c16:uniqueId val="{0000000D-14ED-46C3-A2D6-25256F201435}"/>
              </c:ext>
            </c:extLst>
          </c:dPt>
          <c:dPt>
            <c:idx val="7"/>
            <c:invertIfNegative val="0"/>
            <c:bubble3D val="0"/>
            <c:extLst>
              <c:ext xmlns:c16="http://schemas.microsoft.com/office/drawing/2014/chart" uri="{C3380CC4-5D6E-409C-BE32-E72D297353CC}">
                <c16:uniqueId val="{0000000F-14ED-46C3-A2D6-25256F201435}"/>
              </c:ext>
            </c:extLst>
          </c:dPt>
          <c:dPt>
            <c:idx val="8"/>
            <c:invertIfNegative val="0"/>
            <c:bubble3D val="0"/>
            <c:extLst>
              <c:ext xmlns:c16="http://schemas.microsoft.com/office/drawing/2014/chart" uri="{C3380CC4-5D6E-409C-BE32-E72D297353CC}">
                <c16:uniqueId val="{00000011-14ED-46C3-A2D6-25256F201435}"/>
              </c:ext>
            </c:extLst>
          </c:dPt>
          <c:dPt>
            <c:idx val="9"/>
            <c:invertIfNegative val="0"/>
            <c:bubble3D val="0"/>
            <c:extLst>
              <c:ext xmlns:c16="http://schemas.microsoft.com/office/drawing/2014/chart" uri="{C3380CC4-5D6E-409C-BE32-E72D297353CC}">
                <c16:uniqueId val="{00000013-14ED-46C3-A2D6-25256F201435}"/>
              </c:ext>
            </c:extLst>
          </c:dPt>
          <c:dPt>
            <c:idx val="10"/>
            <c:invertIfNegative val="0"/>
            <c:bubble3D val="0"/>
            <c:extLst>
              <c:ext xmlns:c16="http://schemas.microsoft.com/office/drawing/2014/chart" uri="{C3380CC4-5D6E-409C-BE32-E72D297353CC}">
                <c16:uniqueId val="{00000015-14ED-46C3-A2D6-25256F201435}"/>
              </c:ext>
            </c:extLst>
          </c:dPt>
          <c:dPt>
            <c:idx val="11"/>
            <c:invertIfNegative val="0"/>
            <c:bubble3D val="0"/>
            <c:extLst>
              <c:ext xmlns:c16="http://schemas.microsoft.com/office/drawing/2014/chart" uri="{C3380CC4-5D6E-409C-BE32-E72D297353CC}">
                <c16:uniqueId val="{00000017-14ED-46C3-A2D6-25256F201435}"/>
              </c:ext>
            </c:extLst>
          </c:dPt>
          <c:dPt>
            <c:idx val="12"/>
            <c:invertIfNegative val="0"/>
            <c:bubble3D val="0"/>
            <c:extLst>
              <c:ext xmlns:c16="http://schemas.microsoft.com/office/drawing/2014/chart" uri="{C3380CC4-5D6E-409C-BE32-E72D297353CC}">
                <c16:uniqueId val="{00000019-14ED-46C3-A2D6-25256F201435}"/>
              </c:ext>
            </c:extLst>
          </c:dPt>
          <c:dPt>
            <c:idx val="13"/>
            <c:invertIfNegative val="0"/>
            <c:bubble3D val="0"/>
            <c:extLst>
              <c:ext xmlns:c16="http://schemas.microsoft.com/office/drawing/2014/chart" uri="{C3380CC4-5D6E-409C-BE32-E72D297353CC}">
                <c16:uniqueId val="{0000001B-14ED-46C3-A2D6-25256F201435}"/>
              </c:ext>
            </c:extLst>
          </c:dPt>
          <c:dPt>
            <c:idx val="14"/>
            <c:invertIfNegative val="0"/>
            <c:bubble3D val="0"/>
            <c:extLst>
              <c:ext xmlns:c16="http://schemas.microsoft.com/office/drawing/2014/chart" uri="{C3380CC4-5D6E-409C-BE32-E72D297353CC}">
                <c16:uniqueId val="{0000001D-14ED-46C3-A2D6-25256F201435}"/>
              </c:ext>
            </c:extLst>
          </c:dPt>
          <c:dPt>
            <c:idx val="15"/>
            <c:invertIfNegative val="0"/>
            <c:bubble3D val="0"/>
            <c:extLst>
              <c:ext xmlns:c16="http://schemas.microsoft.com/office/drawing/2014/chart" uri="{C3380CC4-5D6E-409C-BE32-E72D297353CC}">
                <c16:uniqueId val="{0000001F-14ED-46C3-A2D6-25256F201435}"/>
              </c:ext>
            </c:extLst>
          </c:dPt>
          <c:dPt>
            <c:idx val="16"/>
            <c:invertIfNegative val="0"/>
            <c:bubble3D val="0"/>
            <c:extLst>
              <c:ext xmlns:c16="http://schemas.microsoft.com/office/drawing/2014/chart" uri="{C3380CC4-5D6E-409C-BE32-E72D297353CC}">
                <c16:uniqueId val="{00000021-14ED-46C3-A2D6-25256F201435}"/>
              </c:ext>
            </c:extLst>
          </c:dPt>
          <c:dPt>
            <c:idx val="17"/>
            <c:invertIfNegative val="0"/>
            <c:bubble3D val="0"/>
            <c:extLst>
              <c:ext xmlns:c16="http://schemas.microsoft.com/office/drawing/2014/chart" uri="{C3380CC4-5D6E-409C-BE32-E72D297353CC}">
                <c16:uniqueId val="{00000023-14ED-46C3-A2D6-25256F201435}"/>
              </c:ext>
            </c:extLst>
          </c:dPt>
          <c:dPt>
            <c:idx val="19"/>
            <c:invertIfNegative val="0"/>
            <c:bubble3D val="0"/>
            <c:extLst>
              <c:ext xmlns:c16="http://schemas.microsoft.com/office/drawing/2014/chart" uri="{C3380CC4-5D6E-409C-BE32-E72D297353CC}">
                <c16:uniqueId val="{00000025-14ED-46C3-A2D6-25256F201435}"/>
              </c:ext>
            </c:extLst>
          </c:dPt>
          <c:dPt>
            <c:idx val="28"/>
            <c:invertIfNegative val="0"/>
            <c:bubble3D val="0"/>
            <c:extLst>
              <c:ext xmlns:c16="http://schemas.microsoft.com/office/drawing/2014/chart" uri="{C3380CC4-5D6E-409C-BE32-E72D297353CC}">
                <c16:uniqueId val="{00000027-14ED-46C3-A2D6-25256F201435}"/>
              </c:ext>
            </c:extLst>
          </c:dPt>
          <c:dPt>
            <c:idx val="29"/>
            <c:invertIfNegative val="0"/>
            <c:bubble3D val="0"/>
            <c:spPr>
              <a:solidFill>
                <a:srgbClr val="FBBB27"/>
              </a:solidFill>
              <a:ln>
                <a:noFill/>
              </a:ln>
              <a:effectLst/>
            </c:spPr>
            <c:extLst>
              <c:ext xmlns:c16="http://schemas.microsoft.com/office/drawing/2014/chart" uri="{C3380CC4-5D6E-409C-BE32-E72D297353CC}">
                <c16:uniqueId val="{00000029-14ED-46C3-A2D6-25256F201435}"/>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'F33'!$A$7:$A$38</c:f>
              <c:strCache>
                <c:ptCount val="32"/>
                <c:pt idx="0">
                  <c:v>Sinaloa</c:v>
                </c:pt>
                <c:pt idx="1">
                  <c:v>Veracruz</c:v>
                </c:pt>
                <c:pt idx="2">
                  <c:v>Oaxaca</c:v>
                </c:pt>
                <c:pt idx="3">
                  <c:v>Chiapas</c:v>
                </c:pt>
                <c:pt idx="4">
                  <c:v>Morelos</c:v>
                </c:pt>
                <c:pt idx="5">
                  <c:v>Guerrero</c:v>
                </c:pt>
                <c:pt idx="6">
                  <c:v>Michoacán</c:v>
                </c:pt>
                <c:pt idx="7">
                  <c:v>Tabasco</c:v>
                </c:pt>
                <c:pt idx="8">
                  <c:v>Colima</c:v>
                </c:pt>
                <c:pt idx="9">
                  <c:v>Durango</c:v>
                </c:pt>
                <c:pt idx="10">
                  <c:v>Zacatecas</c:v>
                </c:pt>
                <c:pt idx="11">
                  <c:v>Tlaxcala</c:v>
                </c:pt>
                <c:pt idx="12">
                  <c:v>Campeche</c:v>
                </c:pt>
                <c:pt idx="13">
                  <c:v>San Luis Potosí</c:v>
                </c:pt>
                <c:pt idx="14">
                  <c:v>Baja California Sur</c:v>
                </c:pt>
                <c:pt idx="15">
                  <c:v>Hidalgo</c:v>
                </c:pt>
                <c:pt idx="16">
                  <c:v>Puebla</c:v>
                </c:pt>
                <c:pt idx="17">
                  <c:v>Aguascalientes</c:v>
                </c:pt>
                <c:pt idx="18">
                  <c:v>Yucatán</c:v>
                </c:pt>
                <c:pt idx="19">
                  <c:v>Coahuila</c:v>
                </c:pt>
                <c:pt idx="20">
                  <c:v>Tamaulipas</c:v>
                </c:pt>
                <c:pt idx="21">
                  <c:v>Nayarit</c:v>
                </c:pt>
                <c:pt idx="22">
                  <c:v>Chihuahua</c:v>
                </c:pt>
                <c:pt idx="23">
                  <c:v>Estado de México</c:v>
                </c:pt>
                <c:pt idx="24">
                  <c:v>Sonora</c:v>
                </c:pt>
                <c:pt idx="25">
                  <c:v>Quintana Roo</c:v>
                </c:pt>
                <c:pt idx="26">
                  <c:v>Guanajuato</c:v>
                </c:pt>
                <c:pt idx="27">
                  <c:v>Baja California</c:v>
                </c:pt>
                <c:pt idx="28">
                  <c:v>Querétaro</c:v>
                </c:pt>
                <c:pt idx="29">
                  <c:v>Jalisco</c:v>
                </c:pt>
                <c:pt idx="30">
                  <c:v>Nuevo León</c:v>
                </c:pt>
                <c:pt idx="31">
                  <c:v>Ciudad de México</c:v>
                </c:pt>
              </c:strCache>
            </c:strRef>
          </c:cat>
          <c:val>
            <c:numRef>
              <c:f>'F33'!$D$7:$D$38</c:f>
              <c:numCache>
                <c:formatCode>* #,##0</c:formatCode>
                <c:ptCount val="32"/>
                <c:pt idx="0">
                  <c:v>-21950</c:v>
                </c:pt>
                <c:pt idx="1">
                  <c:v>-8984</c:v>
                </c:pt>
                <c:pt idx="2">
                  <c:v>-4957</c:v>
                </c:pt>
                <c:pt idx="3">
                  <c:v>-4445</c:v>
                </c:pt>
                <c:pt idx="4">
                  <c:v>-4305</c:v>
                </c:pt>
                <c:pt idx="5">
                  <c:v>-3834</c:v>
                </c:pt>
                <c:pt idx="6">
                  <c:v>-1024</c:v>
                </c:pt>
                <c:pt idx="7">
                  <c:v>601</c:v>
                </c:pt>
                <c:pt idx="8">
                  <c:v>951</c:v>
                </c:pt>
                <c:pt idx="9">
                  <c:v>2265</c:v>
                </c:pt>
                <c:pt idx="10">
                  <c:v>2480</c:v>
                </c:pt>
                <c:pt idx="11">
                  <c:v>2911</c:v>
                </c:pt>
                <c:pt idx="12">
                  <c:v>4390</c:v>
                </c:pt>
                <c:pt idx="13">
                  <c:v>4679</c:v>
                </c:pt>
                <c:pt idx="14">
                  <c:v>4917</c:v>
                </c:pt>
                <c:pt idx="15">
                  <c:v>6304</c:v>
                </c:pt>
                <c:pt idx="16">
                  <c:v>6885</c:v>
                </c:pt>
                <c:pt idx="17">
                  <c:v>8271</c:v>
                </c:pt>
                <c:pt idx="18">
                  <c:v>8579</c:v>
                </c:pt>
                <c:pt idx="19">
                  <c:v>8587</c:v>
                </c:pt>
                <c:pt idx="20">
                  <c:v>9250</c:v>
                </c:pt>
                <c:pt idx="21">
                  <c:v>12102</c:v>
                </c:pt>
                <c:pt idx="22">
                  <c:v>13184</c:v>
                </c:pt>
                <c:pt idx="23">
                  <c:v>17167</c:v>
                </c:pt>
                <c:pt idx="24">
                  <c:v>17886</c:v>
                </c:pt>
                <c:pt idx="25">
                  <c:v>18243</c:v>
                </c:pt>
                <c:pt idx="26">
                  <c:v>19727</c:v>
                </c:pt>
                <c:pt idx="27">
                  <c:v>22951</c:v>
                </c:pt>
                <c:pt idx="28">
                  <c:v>30640</c:v>
                </c:pt>
                <c:pt idx="29">
                  <c:v>35535</c:v>
                </c:pt>
                <c:pt idx="30">
                  <c:v>36010</c:v>
                </c:pt>
                <c:pt idx="31">
                  <c:v>44285</c:v>
                </c:pt>
              </c:numCache>
            </c:numRef>
          </c:val>
          <c:extLst>
            <c:ext xmlns:c16="http://schemas.microsoft.com/office/drawing/2014/chart" uri="{C3380CC4-5D6E-409C-BE32-E72D297353CC}">
              <c16:uniqueId val="{0000002A-14ED-46C3-A2D6-25256F201435}"/>
            </c:ext>
          </c:extLst>
        </c:ser>
        <c:dLbls>
          <c:showLegendKey val="0"/>
          <c:showVal val="0"/>
          <c:showCatName val="0"/>
          <c:showSerName val="0"/>
          <c:showPercent val="0"/>
          <c:showBubbleSize val="0"/>
        </c:dLbls>
        <c:gapWidth val="75"/>
        <c:axId val="256064000"/>
        <c:axId val="251987072"/>
      </c:barChart>
      <c:catAx>
        <c:axId val="2560640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1987072"/>
        <c:crosses val="autoZero"/>
        <c:auto val="1"/>
        <c:lblAlgn val="ctr"/>
        <c:lblOffset val="100"/>
        <c:noMultiLvlLbl val="0"/>
      </c:catAx>
      <c:valAx>
        <c:axId val="251987072"/>
        <c:scaling>
          <c:orientation val="minMax"/>
        </c:scaling>
        <c:delete val="1"/>
        <c:axPos val="b"/>
        <c:numFmt formatCode="* #,##0" sourceLinked="1"/>
        <c:majorTickMark val="none"/>
        <c:minorTickMark val="none"/>
        <c:tickLblPos val="nextTo"/>
        <c:crossAx val="256064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5E4D-459B-AC9B-63918F294AE5}"/>
              </c:ext>
            </c:extLst>
          </c:dPt>
          <c:dPt>
            <c:idx val="1"/>
            <c:invertIfNegative val="0"/>
            <c:bubble3D val="0"/>
            <c:extLst>
              <c:ext xmlns:c16="http://schemas.microsoft.com/office/drawing/2014/chart" uri="{C3380CC4-5D6E-409C-BE32-E72D297353CC}">
                <c16:uniqueId val="{00000003-5E4D-459B-AC9B-63918F294AE5}"/>
              </c:ext>
            </c:extLst>
          </c:dPt>
          <c:dPt>
            <c:idx val="2"/>
            <c:invertIfNegative val="0"/>
            <c:bubble3D val="0"/>
            <c:extLst>
              <c:ext xmlns:c16="http://schemas.microsoft.com/office/drawing/2014/chart" uri="{C3380CC4-5D6E-409C-BE32-E72D297353CC}">
                <c16:uniqueId val="{00000005-5E4D-459B-AC9B-63918F294AE5}"/>
              </c:ext>
            </c:extLst>
          </c:dPt>
          <c:dPt>
            <c:idx val="3"/>
            <c:invertIfNegative val="0"/>
            <c:bubble3D val="0"/>
            <c:extLst>
              <c:ext xmlns:c16="http://schemas.microsoft.com/office/drawing/2014/chart" uri="{C3380CC4-5D6E-409C-BE32-E72D297353CC}">
                <c16:uniqueId val="{00000007-5E4D-459B-AC9B-63918F294AE5}"/>
              </c:ext>
            </c:extLst>
          </c:dPt>
          <c:dPt>
            <c:idx val="4"/>
            <c:invertIfNegative val="0"/>
            <c:bubble3D val="0"/>
            <c:extLst>
              <c:ext xmlns:c16="http://schemas.microsoft.com/office/drawing/2014/chart" uri="{C3380CC4-5D6E-409C-BE32-E72D297353CC}">
                <c16:uniqueId val="{00000009-5E4D-459B-AC9B-63918F294AE5}"/>
              </c:ext>
            </c:extLst>
          </c:dPt>
          <c:dPt>
            <c:idx val="5"/>
            <c:invertIfNegative val="0"/>
            <c:bubble3D val="0"/>
            <c:extLst>
              <c:ext xmlns:c16="http://schemas.microsoft.com/office/drawing/2014/chart" uri="{C3380CC4-5D6E-409C-BE32-E72D297353CC}">
                <c16:uniqueId val="{0000000B-5E4D-459B-AC9B-63918F294AE5}"/>
              </c:ext>
            </c:extLst>
          </c:dPt>
          <c:dPt>
            <c:idx val="6"/>
            <c:invertIfNegative val="0"/>
            <c:bubble3D val="0"/>
            <c:extLst>
              <c:ext xmlns:c16="http://schemas.microsoft.com/office/drawing/2014/chart" uri="{C3380CC4-5D6E-409C-BE32-E72D297353CC}">
                <c16:uniqueId val="{0000000D-5E4D-459B-AC9B-63918F294AE5}"/>
              </c:ext>
            </c:extLst>
          </c:dPt>
          <c:dPt>
            <c:idx val="7"/>
            <c:invertIfNegative val="0"/>
            <c:bubble3D val="0"/>
            <c:extLst>
              <c:ext xmlns:c16="http://schemas.microsoft.com/office/drawing/2014/chart" uri="{C3380CC4-5D6E-409C-BE32-E72D297353CC}">
                <c16:uniqueId val="{0000000F-5E4D-459B-AC9B-63918F294AE5}"/>
              </c:ext>
            </c:extLst>
          </c:dPt>
          <c:dPt>
            <c:idx val="8"/>
            <c:invertIfNegative val="0"/>
            <c:bubble3D val="0"/>
            <c:extLst>
              <c:ext xmlns:c16="http://schemas.microsoft.com/office/drawing/2014/chart" uri="{C3380CC4-5D6E-409C-BE32-E72D297353CC}">
                <c16:uniqueId val="{00000011-5E4D-459B-AC9B-63918F294AE5}"/>
              </c:ext>
            </c:extLst>
          </c:dPt>
          <c:dPt>
            <c:idx val="9"/>
            <c:invertIfNegative val="0"/>
            <c:bubble3D val="0"/>
            <c:extLst>
              <c:ext xmlns:c16="http://schemas.microsoft.com/office/drawing/2014/chart" uri="{C3380CC4-5D6E-409C-BE32-E72D297353CC}">
                <c16:uniqueId val="{00000013-5E4D-459B-AC9B-63918F294AE5}"/>
              </c:ext>
            </c:extLst>
          </c:dPt>
          <c:dPt>
            <c:idx val="10"/>
            <c:invertIfNegative val="0"/>
            <c:bubble3D val="0"/>
            <c:extLst>
              <c:ext xmlns:c16="http://schemas.microsoft.com/office/drawing/2014/chart" uri="{C3380CC4-5D6E-409C-BE32-E72D297353CC}">
                <c16:uniqueId val="{00000015-5E4D-459B-AC9B-63918F294AE5}"/>
              </c:ext>
            </c:extLst>
          </c:dPt>
          <c:dPt>
            <c:idx val="11"/>
            <c:invertIfNegative val="0"/>
            <c:bubble3D val="0"/>
            <c:extLst>
              <c:ext xmlns:c16="http://schemas.microsoft.com/office/drawing/2014/chart" uri="{C3380CC4-5D6E-409C-BE32-E72D297353CC}">
                <c16:uniqueId val="{00000017-5E4D-459B-AC9B-63918F294AE5}"/>
              </c:ext>
            </c:extLst>
          </c:dPt>
          <c:dPt>
            <c:idx val="12"/>
            <c:invertIfNegative val="0"/>
            <c:bubble3D val="0"/>
            <c:extLst>
              <c:ext xmlns:c16="http://schemas.microsoft.com/office/drawing/2014/chart" uri="{C3380CC4-5D6E-409C-BE32-E72D297353CC}">
                <c16:uniqueId val="{00000019-5E4D-459B-AC9B-63918F294AE5}"/>
              </c:ext>
            </c:extLst>
          </c:dPt>
          <c:dPt>
            <c:idx val="13"/>
            <c:invertIfNegative val="0"/>
            <c:bubble3D val="0"/>
            <c:extLst>
              <c:ext xmlns:c16="http://schemas.microsoft.com/office/drawing/2014/chart" uri="{C3380CC4-5D6E-409C-BE32-E72D297353CC}">
                <c16:uniqueId val="{0000001B-5E4D-459B-AC9B-63918F294AE5}"/>
              </c:ext>
            </c:extLst>
          </c:dPt>
          <c:dPt>
            <c:idx val="14"/>
            <c:invertIfNegative val="0"/>
            <c:bubble3D val="0"/>
            <c:extLst>
              <c:ext xmlns:c16="http://schemas.microsoft.com/office/drawing/2014/chart" uri="{C3380CC4-5D6E-409C-BE32-E72D297353CC}">
                <c16:uniqueId val="{0000001D-5E4D-459B-AC9B-63918F294AE5}"/>
              </c:ext>
            </c:extLst>
          </c:dPt>
          <c:dPt>
            <c:idx val="15"/>
            <c:invertIfNegative val="0"/>
            <c:bubble3D val="0"/>
            <c:extLst>
              <c:ext xmlns:c16="http://schemas.microsoft.com/office/drawing/2014/chart" uri="{C3380CC4-5D6E-409C-BE32-E72D297353CC}">
                <c16:uniqueId val="{0000001F-5E4D-459B-AC9B-63918F294AE5}"/>
              </c:ext>
            </c:extLst>
          </c:dPt>
          <c:dPt>
            <c:idx val="16"/>
            <c:invertIfNegative val="0"/>
            <c:bubble3D val="0"/>
            <c:extLst>
              <c:ext xmlns:c16="http://schemas.microsoft.com/office/drawing/2014/chart" uri="{C3380CC4-5D6E-409C-BE32-E72D297353CC}">
                <c16:uniqueId val="{00000021-5E4D-459B-AC9B-63918F294AE5}"/>
              </c:ext>
            </c:extLst>
          </c:dPt>
          <c:dPt>
            <c:idx val="17"/>
            <c:invertIfNegative val="0"/>
            <c:bubble3D val="0"/>
            <c:extLst>
              <c:ext xmlns:c16="http://schemas.microsoft.com/office/drawing/2014/chart" uri="{C3380CC4-5D6E-409C-BE32-E72D297353CC}">
                <c16:uniqueId val="{00000023-5E4D-459B-AC9B-63918F294AE5}"/>
              </c:ext>
            </c:extLst>
          </c:dPt>
          <c:dPt>
            <c:idx val="19"/>
            <c:invertIfNegative val="0"/>
            <c:bubble3D val="0"/>
            <c:extLst>
              <c:ext xmlns:c16="http://schemas.microsoft.com/office/drawing/2014/chart" uri="{C3380CC4-5D6E-409C-BE32-E72D297353CC}">
                <c16:uniqueId val="{00000025-5E4D-459B-AC9B-63918F294AE5}"/>
              </c:ext>
            </c:extLst>
          </c:dPt>
          <c:dPt>
            <c:idx val="28"/>
            <c:invertIfNegative val="0"/>
            <c:bubble3D val="0"/>
            <c:extLst>
              <c:ext xmlns:c16="http://schemas.microsoft.com/office/drawing/2014/chart" uri="{C3380CC4-5D6E-409C-BE32-E72D297353CC}">
                <c16:uniqueId val="{00000027-5E4D-459B-AC9B-63918F294AE5}"/>
              </c:ext>
            </c:extLst>
          </c:dPt>
          <c:dPt>
            <c:idx val="29"/>
            <c:invertIfNegative val="0"/>
            <c:bubble3D val="0"/>
            <c:spPr>
              <a:solidFill>
                <a:srgbClr val="FBBB27"/>
              </a:solidFill>
              <a:ln>
                <a:noFill/>
              </a:ln>
              <a:effectLst/>
            </c:spPr>
            <c:extLst>
              <c:ext xmlns:c16="http://schemas.microsoft.com/office/drawing/2014/chart" uri="{C3380CC4-5D6E-409C-BE32-E72D297353CC}">
                <c16:uniqueId val="{00000029-5E4D-459B-AC9B-63918F294AE5}"/>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'F33'!$A$7:$A$38</c:f>
              <c:strCache>
                <c:ptCount val="32"/>
                <c:pt idx="0">
                  <c:v>Sinaloa</c:v>
                </c:pt>
                <c:pt idx="1">
                  <c:v>Veracruz</c:v>
                </c:pt>
                <c:pt idx="2">
                  <c:v>Oaxaca</c:v>
                </c:pt>
                <c:pt idx="3">
                  <c:v>Chiapas</c:v>
                </c:pt>
                <c:pt idx="4">
                  <c:v>Morelos</c:v>
                </c:pt>
                <c:pt idx="5">
                  <c:v>Guerrero</c:v>
                </c:pt>
                <c:pt idx="6">
                  <c:v>Michoacán</c:v>
                </c:pt>
                <c:pt idx="7">
                  <c:v>Tabasco</c:v>
                </c:pt>
                <c:pt idx="8">
                  <c:v>Colima</c:v>
                </c:pt>
                <c:pt idx="9">
                  <c:v>Durango</c:v>
                </c:pt>
                <c:pt idx="10">
                  <c:v>Zacatecas</c:v>
                </c:pt>
                <c:pt idx="11">
                  <c:v>Tlaxcala</c:v>
                </c:pt>
                <c:pt idx="12">
                  <c:v>Campeche</c:v>
                </c:pt>
                <c:pt idx="13">
                  <c:v>San Luis Potosí</c:v>
                </c:pt>
                <c:pt idx="14">
                  <c:v>Baja California Sur</c:v>
                </c:pt>
                <c:pt idx="15">
                  <c:v>Hidalgo</c:v>
                </c:pt>
                <c:pt idx="16">
                  <c:v>Puebla</c:v>
                </c:pt>
                <c:pt idx="17">
                  <c:v>Aguascalientes</c:v>
                </c:pt>
                <c:pt idx="18">
                  <c:v>Yucatán</c:v>
                </c:pt>
                <c:pt idx="19">
                  <c:v>Coahuila</c:v>
                </c:pt>
                <c:pt idx="20">
                  <c:v>Tamaulipas</c:v>
                </c:pt>
                <c:pt idx="21">
                  <c:v>Nayarit</c:v>
                </c:pt>
                <c:pt idx="22">
                  <c:v>Chihuahua</c:v>
                </c:pt>
                <c:pt idx="23">
                  <c:v>Estado de México</c:v>
                </c:pt>
                <c:pt idx="24">
                  <c:v>Sonora</c:v>
                </c:pt>
                <c:pt idx="25">
                  <c:v>Quintana Roo</c:v>
                </c:pt>
                <c:pt idx="26">
                  <c:v>Guanajuato</c:v>
                </c:pt>
                <c:pt idx="27">
                  <c:v>Baja California</c:v>
                </c:pt>
                <c:pt idx="28">
                  <c:v>Querétaro</c:v>
                </c:pt>
                <c:pt idx="29">
                  <c:v>Jalisco</c:v>
                </c:pt>
                <c:pt idx="30">
                  <c:v>Nuevo León</c:v>
                </c:pt>
                <c:pt idx="31">
                  <c:v>Ciudad de México</c:v>
                </c:pt>
              </c:strCache>
            </c:strRef>
          </c:cat>
          <c:val>
            <c:numRef>
              <c:f>'F33'!$D$7:$D$38</c:f>
              <c:numCache>
                <c:formatCode>* #,##0</c:formatCode>
                <c:ptCount val="32"/>
                <c:pt idx="0">
                  <c:v>-21950</c:v>
                </c:pt>
                <c:pt idx="1">
                  <c:v>-8984</c:v>
                </c:pt>
                <c:pt idx="2">
                  <c:v>-4957</c:v>
                </c:pt>
                <c:pt idx="3">
                  <c:v>-4445</c:v>
                </c:pt>
                <c:pt idx="4">
                  <c:v>-4305</c:v>
                </c:pt>
                <c:pt idx="5">
                  <c:v>-3834</c:v>
                </c:pt>
                <c:pt idx="6">
                  <c:v>-1024</c:v>
                </c:pt>
                <c:pt idx="7">
                  <c:v>601</c:v>
                </c:pt>
                <c:pt idx="8">
                  <c:v>951</c:v>
                </c:pt>
                <c:pt idx="9">
                  <c:v>2265</c:v>
                </c:pt>
                <c:pt idx="10">
                  <c:v>2480</c:v>
                </c:pt>
                <c:pt idx="11">
                  <c:v>2911</c:v>
                </c:pt>
                <c:pt idx="12">
                  <c:v>4390</c:v>
                </c:pt>
                <c:pt idx="13">
                  <c:v>4679</c:v>
                </c:pt>
                <c:pt idx="14">
                  <c:v>4917</c:v>
                </c:pt>
                <c:pt idx="15">
                  <c:v>6304</c:v>
                </c:pt>
                <c:pt idx="16">
                  <c:v>6885</c:v>
                </c:pt>
                <c:pt idx="17">
                  <c:v>8271</c:v>
                </c:pt>
                <c:pt idx="18">
                  <c:v>8579</c:v>
                </c:pt>
                <c:pt idx="19">
                  <c:v>8587</c:v>
                </c:pt>
                <c:pt idx="20">
                  <c:v>9250</c:v>
                </c:pt>
                <c:pt idx="21">
                  <c:v>12102</c:v>
                </c:pt>
                <c:pt idx="22">
                  <c:v>13184</c:v>
                </c:pt>
                <c:pt idx="23">
                  <c:v>17167</c:v>
                </c:pt>
                <c:pt idx="24">
                  <c:v>17886</c:v>
                </c:pt>
                <c:pt idx="25">
                  <c:v>18243</c:v>
                </c:pt>
                <c:pt idx="26">
                  <c:v>19727</c:v>
                </c:pt>
                <c:pt idx="27">
                  <c:v>22951</c:v>
                </c:pt>
                <c:pt idx="28">
                  <c:v>30640</c:v>
                </c:pt>
                <c:pt idx="29">
                  <c:v>35535</c:v>
                </c:pt>
                <c:pt idx="30">
                  <c:v>36010</c:v>
                </c:pt>
                <c:pt idx="31">
                  <c:v>44285</c:v>
                </c:pt>
              </c:numCache>
            </c:numRef>
          </c:val>
          <c:extLst>
            <c:ext xmlns:c16="http://schemas.microsoft.com/office/drawing/2014/chart" uri="{C3380CC4-5D6E-409C-BE32-E72D297353CC}">
              <c16:uniqueId val="{0000002A-5E4D-459B-AC9B-63918F294AE5}"/>
            </c:ext>
          </c:extLst>
        </c:ser>
        <c:dLbls>
          <c:showLegendKey val="0"/>
          <c:showVal val="0"/>
          <c:showCatName val="0"/>
          <c:showSerName val="0"/>
          <c:showPercent val="0"/>
          <c:showBubbleSize val="0"/>
        </c:dLbls>
        <c:gapWidth val="75"/>
        <c:axId val="254494720"/>
        <c:axId val="251988800"/>
      </c:barChart>
      <c:catAx>
        <c:axId val="25449472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1988800"/>
        <c:crosses val="autoZero"/>
        <c:auto val="1"/>
        <c:lblAlgn val="ctr"/>
        <c:lblOffset val="100"/>
        <c:noMultiLvlLbl val="0"/>
      </c:catAx>
      <c:valAx>
        <c:axId val="251988800"/>
        <c:scaling>
          <c:orientation val="minMax"/>
        </c:scaling>
        <c:delete val="1"/>
        <c:axPos val="b"/>
        <c:numFmt formatCode="* #,##0" sourceLinked="1"/>
        <c:majorTickMark val="none"/>
        <c:minorTickMark val="none"/>
        <c:tickLblPos val="nextTo"/>
        <c:crossAx val="254494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5493-4448-B43A-33556362742A}"/>
              </c:ext>
            </c:extLst>
          </c:dPt>
          <c:dPt>
            <c:idx val="1"/>
            <c:invertIfNegative val="0"/>
            <c:bubble3D val="0"/>
            <c:extLst>
              <c:ext xmlns:c16="http://schemas.microsoft.com/office/drawing/2014/chart" uri="{C3380CC4-5D6E-409C-BE32-E72D297353CC}">
                <c16:uniqueId val="{00000003-5493-4448-B43A-33556362742A}"/>
              </c:ext>
            </c:extLst>
          </c:dPt>
          <c:dPt>
            <c:idx val="2"/>
            <c:invertIfNegative val="0"/>
            <c:bubble3D val="0"/>
            <c:extLst>
              <c:ext xmlns:c16="http://schemas.microsoft.com/office/drawing/2014/chart" uri="{C3380CC4-5D6E-409C-BE32-E72D297353CC}">
                <c16:uniqueId val="{00000005-5493-4448-B43A-33556362742A}"/>
              </c:ext>
            </c:extLst>
          </c:dPt>
          <c:dPt>
            <c:idx val="3"/>
            <c:invertIfNegative val="0"/>
            <c:bubble3D val="0"/>
            <c:extLst>
              <c:ext xmlns:c16="http://schemas.microsoft.com/office/drawing/2014/chart" uri="{C3380CC4-5D6E-409C-BE32-E72D297353CC}">
                <c16:uniqueId val="{00000007-5493-4448-B43A-33556362742A}"/>
              </c:ext>
            </c:extLst>
          </c:dPt>
          <c:dPt>
            <c:idx val="4"/>
            <c:invertIfNegative val="0"/>
            <c:bubble3D val="0"/>
            <c:extLst>
              <c:ext xmlns:c16="http://schemas.microsoft.com/office/drawing/2014/chart" uri="{C3380CC4-5D6E-409C-BE32-E72D297353CC}">
                <c16:uniqueId val="{00000009-5493-4448-B43A-33556362742A}"/>
              </c:ext>
            </c:extLst>
          </c:dPt>
          <c:dPt>
            <c:idx val="5"/>
            <c:invertIfNegative val="0"/>
            <c:bubble3D val="0"/>
            <c:extLst>
              <c:ext xmlns:c16="http://schemas.microsoft.com/office/drawing/2014/chart" uri="{C3380CC4-5D6E-409C-BE32-E72D297353CC}">
                <c16:uniqueId val="{0000000B-5493-4448-B43A-33556362742A}"/>
              </c:ext>
            </c:extLst>
          </c:dPt>
          <c:dPt>
            <c:idx val="6"/>
            <c:invertIfNegative val="0"/>
            <c:bubble3D val="0"/>
            <c:extLst>
              <c:ext xmlns:c16="http://schemas.microsoft.com/office/drawing/2014/chart" uri="{C3380CC4-5D6E-409C-BE32-E72D297353CC}">
                <c16:uniqueId val="{0000000D-5493-4448-B43A-33556362742A}"/>
              </c:ext>
            </c:extLst>
          </c:dPt>
          <c:dPt>
            <c:idx val="7"/>
            <c:invertIfNegative val="0"/>
            <c:bubble3D val="0"/>
            <c:extLst>
              <c:ext xmlns:c16="http://schemas.microsoft.com/office/drawing/2014/chart" uri="{C3380CC4-5D6E-409C-BE32-E72D297353CC}">
                <c16:uniqueId val="{0000000F-5493-4448-B43A-33556362742A}"/>
              </c:ext>
            </c:extLst>
          </c:dPt>
          <c:dPt>
            <c:idx val="8"/>
            <c:invertIfNegative val="0"/>
            <c:bubble3D val="0"/>
            <c:extLst>
              <c:ext xmlns:c16="http://schemas.microsoft.com/office/drawing/2014/chart" uri="{C3380CC4-5D6E-409C-BE32-E72D297353CC}">
                <c16:uniqueId val="{00000011-5493-4448-B43A-33556362742A}"/>
              </c:ext>
            </c:extLst>
          </c:dPt>
          <c:dPt>
            <c:idx val="9"/>
            <c:invertIfNegative val="0"/>
            <c:bubble3D val="0"/>
            <c:extLst>
              <c:ext xmlns:c16="http://schemas.microsoft.com/office/drawing/2014/chart" uri="{C3380CC4-5D6E-409C-BE32-E72D297353CC}">
                <c16:uniqueId val="{00000013-5493-4448-B43A-33556362742A}"/>
              </c:ext>
            </c:extLst>
          </c:dPt>
          <c:dPt>
            <c:idx val="10"/>
            <c:invertIfNegative val="0"/>
            <c:bubble3D val="0"/>
            <c:extLst>
              <c:ext xmlns:c16="http://schemas.microsoft.com/office/drawing/2014/chart" uri="{C3380CC4-5D6E-409C-BE32-E72D297353CC}">
                <c16:uniqueId val="{00000015-5493-4448-B43A-33556362742A}"/>
              </c:ext>
            </c:extLst>
          </c:dPt>
          <c:dPt>
            <c:idx val="11"/>
            <c:invertIfNegative val="0"/>
            <c:bubble3D val="0"/>
            <c:extLst>
              <c:ext xmlns:c16="http://schemas.microsoft.com/office/drawing/2014/chart" uri="{C3380CC4-5D6E-409C-BE32-E72D297353CC}">
                <c16:uniqueId val="{00000017-5493-4448-B43A-33556362742A}"/>
              </c:ext>
            </c:extLst>
          </c:dPt>
          <c:dPt>
            <c:idx val="12"/>
            <c:invertIfNegative val="0"/>
            <c:bubble3D val="0"/>
            <c:extLst>
              <c:ext xmlns:c16="http://schemas.microsoft.com/office/drawing/2014/chart" uri="{C3380CC4-5D6E-409C-BE32-E72D297353CC}">
                <c16:uniqueId val="{00000019-5493-4448-B43A-33556362742A}"/>
              </c:ext>
            </c:extLst>
          </c:dPt>
          <c:dPt>
            <c:idx val="13"/>
            <c:invertIfNegative val="0"/>
            <c:bubble3D val="0"/>
            <c:extLst>
              <c:ext xmlns:c16="http://schemas.microsoft.com/office/drawing/2014/chart" uri="{C3380CC4-5D6E-409C-BE32-E72D297353CC}">
                <c16:uniqueId val="{0000001B-5493-4448-B43A-33556362742A}"/>
              </c:ext>
            </c:extLst>
          </c:dPt>
          <c:dPt>
            <c:idx val="14"/>
            <c:invertIfNegative val="0"/>
            <c:bubble3D val="0"/>
            <c:extLst>
              <c:ext xmlns:c16="http://schemas.microsoft.com/office/drawing/2014/chart" uri="{C3380CC4-5D6E-409C-BE32-E72D297353CC}">
                <c16:uniqueId val="{0000001D-5493-4448-B43A-33556362742A}"/>
              </c:ext>
            </c:extLst>
          </c:dPt>
          <c:dPt>
            <c:idx val="15"/>
            <c:invertIfNegative val="0"/>
            <c:bubble3D val="0"/>
            <c:extLst>
              <c:ext xmlns:c16="http://schemas.microsoft.com/office/drawing/2014/chart" uri="{C3380CC4-5D6E-409C-BE32-E72D297353CC}">
                <c16:uniqueId val="{0000001F-5493-4448-B43A-33556362742A}"/>
              </c:ext>
            </c:extLst>
          </c:dPt>
          <c:dPt>
            <c:idx val="16"/>
            <c:invertIfNegative val="0"/>
            <c:bubble3D val="0"/>
            <c:extLst>
              <c:ext xmlns:c16="http://schemas.microsoft.com/office/drawing/2014/chart" uri="{C3380CC4-5D6E-409C-BE32-E72D297353CC}">
                <c16:uniqueId val="{00000021-5493-4448-B43A-33556362742A}"/>
              </c:ext>
            </c:extLst>
          </c:dPt>
          <c:dPt>
            <c:idx val="17"/>
            <c:invertIfNegative val="0"/>
            <c:bubble3D val="0"/>
            <c:extLst>
              <c:ext xmlns:c16="http://schemas.microsoft.com/office/drawing/2014/chart" uri="{C3380CC4-5D6E-409C-BE32-E72D297353CC}">
                <c16:uniqueId val="{00000023-5493-4448-B43A-33556362742A}"/>
              </c:ext>
            </c:extLst>
          </c:dPt>
          <c:dPt>
            <c:idx val="18"/>
            <c:invertIfNegative val="0"/>
            <c:bubble3D val="0"/>
            <c:spPr>
              <a:solidFill>
                <a:srgbClr val="95682B"/>
              </a:solidFill>
              <a:ln>
                <a:noFill/>
              </a:ln>
              <a:effectLst/>
            </c:spPr>
            <c:extLst>
              <c:ext xmlns:c16="http://schemas.microsoft.com/office/drawing/2014/chart" uri="{C3380CC4-5D6E-409C-BE32-E72D297353CC}">
                <c16:uniqueId val="{00000025-5493-4448-B43A-33556362742A}"/>
              </c:ext>
            </c:extLst>
          </c:dPt>
          <c:dPt>
            <c:idx val="19"/>
            <c:invertIfNegative val="0"/>
            <c:bubble3D val="0"/>
            <c:extLst>
              <c:ext xmlns:c16="http://schemas.microsoft.com/office/drawing/2014/chart" uri="{C3380CC4-5D6E-409C-BE32-E72D297353CC}">
                <c16:uniqueId val="{00000027-5493-4448-B43A-33556362742A}"/>
              </c:ext>
            </c:extLst>
          </c:dPt>
          <c:dPt>
            <c:idx val="20"/>
            <c:invertIfNegative val="0"/>
            <c:bubble3D val="0"/>
            <c:spPr>
              <a:solidFill>
                <a:srgbClr val="FBBB27"/>
              </a:solidFill>
              <a:ln>
                <a:noFill/>
              </a:ln>
              <a:effectLst/>
            </c:spPr>
            <c:extLst>
              <c:ext xmlns:c16="http://schemas.microsoft.com/office/drawing/2014/chart" uri="{C3380CC4-5D6E-409C-BE32-E72D297353CC}">
                <c16:uniqueId val="{00000029-5493-4448-B43A-33556362742A}"/>
              </c:ext>
            </c:extLst>
          </c:dPt>
          <c:dPt>
            <c:idx val="28"/>
            <c:invertIfNegative val="0"/>
            <c:bubble3D val="0"/>
            <c:extLst>
              <c:ext xmlns:c16="http://schemas.microsoft.com/office/drawing/2014/chart" uri="{C3380CC4-5D6E-409C-BE32-E72D297353CC}">
                <c16:uniqueId val="{0000002B-5493-4448-B43A-33556362742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'F34'!$A$8:$A$40</c:f>
              <c:strCache>
                <c:ptCount val="33"/>
                <c:pt idx="0">
                  <c:v>Sinaloa</c:v>
                </c:pt>
                <c:pt idx="1">
                  <c:v>Guerrero</c:v>
                </c:pt>
                <c:pt idx="2">
                  <c:v>Oaxaca</c:v>
                </c:pt>
                <c:pt idx="3">
                  <c:v>Morelos</c:v>
                </c:pt>
                <c:pt idx="4">
                  <c:v>Chiapas</c:v>
                </c:pt>
                <c:pt idx="5">
                  <c:v>Veracruz</c:v>
                </c:pt>
                <c:pt idx="6">
                  <c:v>Michoacán</c:v>
                </c:pt>
                <c:pt idx="7">
                  <c:v>Tabasco</c:v>
                </c:pt>
                <c:pt idx="8">
                  <c:v>Colima</c:v>
                </c:pt>
                <c:pt idx="9">
                  <c:v>Durango</c:v>
                </c:pt>
                <c:pt idx="10">
                  <c:v>Estado de México</c:v>
                </c:pt>
                <c:pt idx="11">
                  <c:v>San Luis Potosí</c:v>
                </c:pt>
                <c:pt idx="12">
                  <c:v>Coahuila</c:v>
                </c:pt>
                <c:pt idx="13">
                  <c:v>Puebla</c:v>
                </c:pt>
                <c:pt idx="14">
                  <c:v>Ciudad de México</c:v>
                </c:pt>
                <c:pt idx="15">
                  <c:v>Zacatecas</c:v>
                </c:pt>
                <c:pt idx="16">
                  <c:v>Tamaulipas</c:v>
                </c:pt>
                <c:pt idx="17">
                  <c:v>Nacional</c:v>
                </c:pt>
                <c:pt idx="18">
                  <c:v>Chihuahua</c:v>
                </c:pt>
                <c:pt idx="19">
                  <c:v>Guanajuato</c:v>
                </c:pt>
                <c:pt idx="20">
                  <c:v>Jalisco</c:v>
                </c:pt>
                <c:pt idx="21">
                  <c:v>Nuevo León</c:v>
                </c:pt>
                <c:pt idx="22">
                  <c:v>Yucatán</c:v>
                </c:pt>
                <c:pt idx="23">
                  <c:v>Aguascalientes</c:v>
                </c:pt>
                <c:pt idx="24">
                  <c:v>Baja California</c:v>
                </c:pt>
                <c:pt idx="25">
                  <c:v>Baja California Sur</c:v>
                </c:pt>
                <c:pt idx="26">
                  <c:v>Hidalgo</c:v>
                </c:pt>
                <c:pt idx="27">
                  <c:v>Tlaxcala</c:v>
                </c:pt>
                <c:pt idx="28">
                  <c:v>Sonora</c:v>
                </c:pt>
                <c:pt idx="29">
                  <c:v>Campeche</c:v>
                </c:pt>
                <c:pt idx="30">
                  <c:v>Quintana Roo</c:v>
                </c:pt>
                <c:pt idx="31">
                  <c:v>Querétaro</c:v>
                </c:pt>
                <c:pt idx="32">
                  <c:v>Nayarit</c:v>
                </c:pt>
              </c:strCache>
            </c:strRef>
          </c:cat>
          <c:val>
            <c:numRef>
              <c:f>'F34'!$F$8:$F$40</c:f>
              <c:numCache>
                <c:formatCode>0.00%</c:formatCode>
                <c:ptCount val="33"/>
                <c:pt idx="0">
                  <c:v>-3.9043114626671337E-2</c:v>
                </c:pt>
                <c:pt idx="1">
                  <c:v>-2.4297655789547064E-2</c:v>
                </c:pt>
                <c:pt idx="2">
                  <c:v>-2.3003280879479886E-2</c:v>
                </c:pt>
                <c:pt idx="3">
                  <c:v>-2.0295881421136003E-2</c:v>
                </c:pt>
                <c:pt idx="4">
                  <c:v>-1.9697164405960997E-2</c:v>
                </c:pt>
                <c:pt idx="5">
                  <c:v>-1.193634833304325E-2</c:v>
                </c:pt>
                <c:pt idx="6">
                  <c:v>-2.2861021066073709E-3</c:v>
                </c:pt>
                <c:pt idx="7">
                  <c:v>3.6297531043146349E-3</c:v>
                </c:pt>
                <c:pt idx="8">
                  <c:v>7.0906122083790012E-3</c:v>
                </c:pt>
                <c:pt idx="9">
                  <c:v>9.2960833323072756E-3</c:v>
                </c:pt>
                <c:pt idx="10">
                  <c:v>1.0550050516348369E-2</c:v>
                </c:pt>
                <c:pt idx="11">
                  <c:v>1.0638539752987612E-2</c:v>
                </c:pt>
                <c:pt idx="12">
                  <c:v>1.101490546191539E-2</c:v>
                </c:pt>
                <c:pt idx="13">
                  <c:v>1.1101472456738924E-2</c:v>
                </c:pt>
                <c:pt idx="14">
                  <c:v>1.298360140504937E-2</c:v>
                </c:pt>
                <c:pt idx="15">
                  <c:v>1.3387748051218933E-2</c:v>
                </c:pt>
                <c:pt idx="16">
                  <c:v>1.3718682472566343E-2</c:v>
                </c:pt>
                <c:pt idx="17">
                  <c:v>1.440787594627619E-2</c:v>
                </c:pt>
                <c:pt idx="18">
                  <c:v>1.4933149689421296E-2</c:v>
                </c:pt>
                <c:pt idx="19">
                  <c:v>1.9828721340476644E-2</c:v>
                </c:pt>
                <c:pt idx="20">
                  <c:v>2.0178875638841569E-2</c:v>
                </c:pt>
                <c:pt idx="21">
                  <c:v>2.2391618905963286E-2</c:v>
                </c:pt>
                <c:pt idx="22">
                  <c:v>2.2912037432698061E-2</c:v>
                </c:pt>
                <c:pt idx="23">
                  <c:v>2.5742457158152245E-2</c:v>
                </c:pt>
                <c:pt idx="24">
                  <c:v>2.6156625201579586E-2</c:v>
                </c:pt>
                <c:pt idx="25">
                  <c:v>2.7076289386446989E-2</c:v>
                </c:pt>
                <c:pt idx="26">
                  <c:v>2.7779613888044279E-2</c:v>
                </c:pt>
                <c:pt idx="27">
                  <c:v>2.8827776072252648E-2</c:v>
                </c:pt>
                <c:pt idx="28">
                  <c:v>2.9459432750271766E-2</c:v>
                </c:pt>
                <c:pt idx="29">
                  <c:v>3.5041507024265645E-2</c:v>
                </c:pt>
                <c:pt idx="30">
                  <c:v>4.0780332090453071E-2</c:v>
                </c:pt>
                <c:pt idx="31">
                  <c:v>5.3115324741964225E-2</c:v>
                </c:pt>
                <c:pt idx="32">
                  <c:v>8.7185176646879137E-2</c:v>
                </c:pt>
              </c:numCache>
            </c:numRef>
          </c:val>
          <c:extLst>
            <c:ext xmlns:c16="http://schemas.microsoft.com/office/drawing/2014/chart" uri="{C3380CC4-5D6E-409C-BE32-E72D297353CC}">
              <c16:uniqueId val="{0000002C-5493-4448-B43A-33556362742A}"/>
            </c:ext>
          </c:extLst>
        </c:ser>
        <c:dLbls>
          <c:showLegendKey val="0"/>
          <c:showVal val="0"/>
          <c:showCatName val="0"/>
          <c:showSerName val="0"/>
          <c:showPercent val="0"/>
          <c:showBubbleSize val="0"/>
        </c:dLbls>
        <c:gapWidth val="75"/>
        <c:axId val="255480832"/>
        <c:axId val="251991104"/>
      </c:barChart>
      <c:catAx>
        <c:axId val="25548083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1991104"/>
        <c:crosses val="autoZero"/>
        <c:auto val="1"/>
        <c:lblAlgn val="ctr"/>
        <c:lblOffset val="100"/>
        <c:noMultiLvlLbl val="0"/>
      </c:catAx>
      <c:valAx>
        <c:axId val="251991104"/>
        <c:scaling>
          <c:orientation val="minMax"/>
        </c:scaling>
        <c:delete val="1"/>
        <c:axPos val="b"/>
        <c:numFmt formatCode="0.00%" sourceLinked="1"/>
        <c:majorTickMark val="none"/>
        <c:minorTickMark val="none"/>
        <c:tickLblPos val="nextTo"/>
        <c:crossAx val="25548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2B68-4802-BEAB-B16536EDFFAC}"/>
              </c:ext>
            </c:extLst>
          </c:dPt>
          <c:dPt>
            <c:idx val="1"/>
            <c:invertIfNegative val="0"/>
            <c:bubble3D val="0"/>
            <c:extLst>
              <c:ext xmlns:c16="http://schemas.microsoft.com/office/drawing/2014/chart" uri="{C3380CC4-5D6E-409C-BE32-E72D297353CC}">
                <c16:uniqueId val="{00000003-2B68-4802-BEAB-B16536EDFFAC}"/>
              </c:ext>
            </c:extLst>
          </c:dPt>
          <c:dPt>
            <c:idx val="2"/>
            <c:invertIfNegative val="0"/>
            <c:bubble3D val="0"/>
            <c:extLst>
              <c:ext xmlns:c16="http://schemas.microsoft.com/office/drawing/2014/chart" uri="{C3380CC4-5D6E-409C-BE32-E72D297353CC}">
                <c16:uniqueId val="{00000005-2B68-4802-BEAB-B16536EDFFAC}"/>
              </c:ext>
            </c:extLst>
          </c:dPt>
          <c:dPt>
            <c:idx val="3"/>
            <c:invertIfNegative val="0"/>
            <c:bubble3D val="0"/>
            <c:extLst>
              <c:ext xmlns:c16="http://schemas.microsoft.com/office/drawing/2014/chart" uri="{C3380CC4-5D6E-409C-BE32-E72D297353CC}">
                <c16:uniqueId val="{00000007-2B68-4802-BEAB-B16536EDFFAC}"/>
              </c:ext>
            </c:extLst>
          </c:dPt>
          <c:dPt>
            <c:idx val="4"/>
            <c:invertIfNegative val="0"/>
            <c:bubble3D val="0"/>
            <c:extLst>
              <c:ext xmlns:c16="http://schemas.microsoft.com/office/drawing/2014/chart" uri="{C3380CC4-5D6E-409C-BE32-E72D297353CC}">
                <c16:uniqueId val="{00000009-2B68-4802-BEAB-B16536EDFFAC}"/>
              </c:ext>
            </c:extLst>
          </c:dPt>
          <c:dPt>
            <c:idx val="5"/>
            <c:invertIfNegative val="0"/>
            <c:bubble3D val="0"/>
            <c:extLst>
              <c:ext xmlns:c16="http://schemas.microsoft.com/office/drawing/2014/chart" uri="{C3380CC4-5D6E-409C-BE32-E72D297353CC}">
                <c16:uniqueId val="{0000000B-2B68-4802-BEAB-B16536EDFFAC}"/>
              </c:ext>
            </c:extLst>
          </c:dPt>
          <c:dPt>
            <c:idx val="6"/>
            <c:invertIfNegative val="0"/>
            <c:bubble3D val="0"/>
            <c:extLst>
              <c:ext xmlns:c16="http://schemas.microsoft.com/office/drawing/2014/chart" uri="{C3380CC4-5D6E-409C-BE32-E72D297353CC}">
                <c16:uniqueId val="{0000000D-2B68-4802-BEAB-B16536EDFFAC}"/>
              </c:ext>
            </c:extLst>
          </c:dPt>
          <c:dPt>
            <c:idx val="7"/>
            <c:invertIfNegative val="0"/>
            <c:bubble3D val="0"/>
            <c:extLst>
              <c:ext xmlns:c16="http://schemas.microsoft.com/office/drawing/2014/chart" uri="{C3380CC4-5D6E-409C-BE32-E72D297353CC}">
                <c16:uniqueId val="{0000000F-2B68-4802-BEAB-B16536EDFFAC}"/>
              </c:ext>
            </c:extLst>
          </c:dPt>
          <c:dPt>
            <c:idx val="8"/>
            <c:invertIfNegative val="0"/>
            <c:bubble3D val="0"/>
            <c:extLst>
              <c:ext xmlns:c16="http://schemas.microsoft.com/office/drawing/2014/chart" uri="{C3380CC4-5D6E-409C-BE32-E72D297353CC}">
                <c16:uniqueId val="{00000011-2B68-4802-BEAB-B16536EDFFAC}"/>
              </c:ext>
            </c:extLst>
          </c:dPt>
          <c:dPt>
            <c:idx val="9"/>
            <c:invertIfNegative val="0"/>
            <c:bubble3D val="0"/>
            <c:extLst>
              <c:ext xmlns:c16="http://schemas.microsoft.com/office/drawing/2014/chart" uri="{C3380CC4-5D6E-409C-BE32-E72D297353CC}">
                <c16:uniqueId val="{00000013-2B68-4802-BEAB-B16536EDFFAC}"/>
              </c:ext>
            </c:extLst>
          </c:dPt>
          <c:dPt>
            <c:idx val="10"/>
            <c:invertIfNegative val="0"/>
            <c:bubble3D val="0"/>
            <c:extLst>
              <c:ext xmlns:c16="http://schemas.microsoft.com/office/drawing/2014/chart" uri="{C3380CC4-5D6E-409C-BE32-E72D297353CC}">
                <c16:uniqueId val="{00000015-2B68-4802-BEAB-B16536EDFFAC}"/>
              </c:ext>
            </c:extLst>
          </c:dPt>
          <c:dPt>
            <c:idx val="11"/>
            <c:invertIfNegative val="0"/>
            <c:bubble3D val="0"/>
            <c:extLst>
              <c:ext xmlns:c16="http://schemas.microsoft.com/office/drawing/2014/chart" uri="{C3380CC4-5D6E-409C-BE32-E72D297353CC}">
                <c16:uniqueId val="{00000017-2B68-4802-BEAB-B16536EDFFAC}"/>
              </c:ext>
            </c:extLst>
          </c:dPt>
          <c:dPt>
            <c:idx val="12"/>
            <c:invertIfNegative val="0"/>
            <c:bubble3D val="0"/>
            <c:extLst>
              <c:ext xmlns:c16="http://schemas.microsoft.com/office/drawing/2014/chart" uri="{C3380CC4-5D6E-409C-BE32-E72D297353CC}">
                <c16:uniqueId val="{00000019-2B68-4802-BEAB-B16536EDFFAC}"/>
              </c:ext>
            </c:extLst>
          </c:dPt>
          <c:dPt>
            <c:idx val="13"/>
            <c:invertIfNegative val="0"/>
            <c:bubble3D val="0"/>
            <c:extLst>
              <c:ext xmlns:c16="http://schemas.microsoft.com/office/drawing/2014/chart" uri="{C3380CC4-5D6E-409C-BE32-E72D297353CC}">
                <c16:uniqueId val="{0000001B-2B68-4802-BEAB-B16536EDFFAC}"/>
              </c:ext>
            </c:extLst>
          </c:dPt>
          <c:dPt>
            <c:idx val="14"/>
            <c:invertIfNegative val="0"/>
            <c:bubble3D val="0"/>
            <c:extLst>
              <c:ext xmlns:c16="http://schemas.microsoft.com/office/drawing/2014/chart" uri="{C3380CC4-5D6E-409C-BE32-E72D297353CC}">
                <c16:uniqueId val="{0000001D-2B68-4802-BEAB-B16536EDFFAC}"/>
              </c:ext>
            </c:extLst>
          </c:dPt>
          <c:dPt>
            <c:idx val="15"/>
            <c:invertIfNegative val="0"/>
            <c:bubble3D val="0"/>
            <c:extLst>
              <c:ext xmlns:c16="http://schemas.microsoft.com/office/drawing/2014/chart" uri="{C3380CC4-5D6E-409C-BE32-E72D297353CC}">
                <c16:uniqueId val="{0000001F-2B68-4802-BEAB-B16536EDFFAC}"/>
              </c:ext>
            </c:extLst>
          </c:dPt>
          <c:dPt>
            <c:idx val="16"/>
            <c:invertIfNegative val="0"/>
            <c:bubble3D val="0"/>
            <c:extLst>
              <c:ext xmlns:c16="http://schemas.microsoft.com/office/drawing/2014/chart" uri="{C3380CC4-5D6E-409C-BE32-E72D297353CC}">
                <c16:uniqueId val="{00000021-2B68-4802-BEAB-B16536EDFFAC}"/>
              </c:ext>
            </c:extLst>
          </c:dPt>
          <c:dPt>
            <c:idx val="17"/>
            <c:invertIfNegative val="0"/>
            <c:bubble3D val="0"/>
            <c:extLst>
              <c:ext xmlns:c16="http://schemas.microsoft.com/office/drawing/2014/chart" uri="{C3380CC4-5D6E-409C-BE32-E72D297353CC}">
                <c16:uniqueId val="{00000023-2B68-4802-BEAB-B16536EDFFAC}"/>
              </c:ext>
            </c:extLst>
          </c:dPt>
          <c:dPt>
            <c:idx val="18"/>
            <c:invertIfNegative val="0"/>
            <c:bubble3D val="0"/>
            <c:spPr>
              <a:solidFill>
                <a:srgbClr val="95682B"/>
              </a:solidFill>
              <a:ln>
                <a:noFill/>
              </a:ln>
              <a:effectLst/>
            </c:spPr>
            <c:extLst>
              <c:ext xmlns:c16="http://schemas.microsoft.com/office/drawing/2014/chart" uri="{C3380CC4-5D6E-409C-BE32-E72D297353CC}">
                <c16:uniqueId val="{00000025-2B68-4802-BEAB-B16536EDFFAC}"/>
              </c:ext>
            </c:extLst>
          </c:dPt>
          <c:dPt>
            <c:idx val="19"/>
            <c:invertIfNegative val="0"/>
            <c:bubble3D val="0"/>
            <c:extLst>
              <c:ext xmlns:c16="http://schemas.microsoft.com/office/drawing/2014/chart" uri="{C3380CC4-5D6E-409C-BE32-E72D297353CC}">
                <c16:uniqueId val="{00000027-2B68-4802-BEAB-B16536EDFFAC}"/>
              </c:ext>
            </c:extLst>
          </c:dPt>
          <c:dPt>
            <c:idx val="20"/>
            <c:invertIfNegative val="0"/>
            <c:bubble3D val="0"/>
            <c:spPr>
              <a:solidFill>
                <a:srgbClr val="FBBB27"/>
              </a:solidFill>
              <a:ln>
                <a:noFill/>
              </a:ln>
              <a:effectLst/>
            </c:spPr>
            <c:extLst>
              <c:ext xmlns:c16="http://schemas.microsoft.com/office/drawing/2014/chart" uri="{C3380CC4-5D6E-409C-BE32-E72D297353CC}">
                <c16:uniqueId val="{00000029-2B68-4802-BEAB-B16536EDFFAC}"/>
              </c:ext>
            </c:extLst>
          </c:dPt>
          <c:dPt>
            <c:idx val="28"/>
            <c:invertIfNegative val="0"/>
            <c:bubble3D val="0"/>
            <c:extLst>
              <c:ext xmlns:c16="http://schemas.microsoft.com/office/drawing/2014/chart" uri="{C3380CC4-5D6E-409C-BE32-E72D297353CC}">
                <c16:uniqueId val="{0000002B-2B68-4802-BEAB-B16536EDFFAC}"/>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'F34'!$A$8:$A$40</c:f>
              <c:strCache>
                <c:ptCount val="33"/>
                <c:pt idx="0">
                  <c:v>Sinaloa</c:v>
                </c:pt>
                <c:pt idx="1">
                  <c:v>Guerrero</c:v>
                </c:pt>
                <c:pt idx="2">
                  <c:v>Oaxaca</c:v>
                </c:pt>
                <c:pt idx="3">
                  <c:v>Morelos</c:v>
                </c:pt>
                <c:pt idx="4">
                  <c:v>Chiapas</c:v>
                </c:pt>
                <c:pt idx="5">
                  <c:v>Veracruz</c:v>
                </c:pt>
                <c:pt idx="6">
                  <c:v>Michoacán</c:v>
                </c:pt>
                <c:pt idx="7">
                  <c:v>Tabasco</c:v>
                </c:pt>
                <c:pt idx="8">
                  <c:v>Colima</c:v>
                </c:pt>
                <c:pt idx="9">
                  <c:v>Durango</c:v>
                </c:pt>
                <c:pt idx="10">
                  <c:v>Estado de México</c:v>
                </c:pt>
                <c:pt idx="11">
                  <c:v>San Luis Potosí</c:v>
                </c:pt>
                <c:pt idx="12">
                  <c:v>Coahuila</c:v>
                </c:pt>
                <c:pt idx="13">
                  <c:v>Puebla</c:v>
                </c:pt>
                <c:pt idx="14">
                  <c:v>Ciudad de México</c:v>
                </c:pt>
                <c:pt idx="15">
                  <c:v>Zacatecas</c:v>
                </c:pt>
                <c:pt idx="16">
                  <c:v>Tamaulipas</c:v>
                </c:pt>
                <c:pt idx="17">
                  <c:v>Nacional</c:v>
                </c:pt>
                <c:pt idx="18">
                  <c:v>Chihuahua</c:v>
                </c:pt>
                <c:pt idx="19">
                  <c:v>Guanajuato</c:v>
                </c:pt>
                <c:pt idx="20">
                  <c:v>Jalisco</c:v>
                </c:pt>
                <c:pt idx="21">
                  <c:v>Nuevo León</c:v>
                </c:pt>
                <c:pt idx="22">
                  <c:v>Yucatán</c:v>
                </c:pt>
                <c:pt idx="23">
                  <c:v>Aguascalientes</c:v>
                </c:pt>
                <c:pt idx="24">
                  <c:v>Baja California</c:v>
                </c:pt>
                <c:pt idx="25">
                  <c:v>Baja California Sur</c:v>
                </c:pt>
                <c:pt idx="26">
                  <c:v>Hidalgo</c:v>
                </c:pt>
                <c:pt idx="27">
                  <c:v>Tlaxcala</c:v>
                </c:pt>
                <c:pt idx="28">
                  <c:v>Sonora</c:v>
                </c:pt>
                <c:pt idx="29">
                  <c:v>Campeche</c:v>
                </c:pt>
                <c:pt idx="30">
                  <c:v>Quintana Roo</c:v>
                </c:pt>
                <c:pt idx="31">
                  <c:v>Querétaro</c:v>
                </c:pt>
                <c:pt idx="32">
                  <c:v>Nayarit</c:v>
                </c:pt>
              </c:strCache>
            </c:strRef>
          </c:cat>
          <c:val>
            <c:numRef>
              <c:f>'F34'!$F$8:$F$40</c:f>
              <c:numCache>
                <c:formatCode>0.00%</c:formatCode>
                <c:ptCount val="33"/>
                <c:pt idx="0">
                  <c:v>-3.9043114626671337E-2</c:v>
                </c:pt>
                <c:pt idx="1">
                  <c:v>-2.4297655789547064E-2</c:v>
                </c:pt>
                <c:pt idx="2">
                  <c:v>-2.3003280879479886E-2</c:v>
                </c:pt>
                <c:pt idx="3">
                  <c:v>-2.0295881421136003E-2</c:v>
                </c:pt>
                <c:pt idx="4">
                  <c:v>-1.9697164405960997E-2</c:v>
                </c:pt>
                <c:pt idx="5">
                  <c:v>-1.193634833304325E-2</c:v>
                </c:pt>
                <c:pt idx="6">
                  <c:v>-2.2861021066073709E-3</c:v>
                </c:pt>
                <c:pt idx="7">
                  <c:v>3.6297531043146349E-3</c:v>
                </c:pt>
                <c:pt idx="8">
                  <c:v>7.0906122083790012E-3</c:v>
                </c:pt>
                <c:pt idx="9">
                  <c:v>9.2960833323072756E-3</c:v>
                </c:pt>
                <c:pt idx="10">
                  <c:v>1.0550050516348369E-2</c:v>
                </c:pt>
                <c:pt idx="11">
                  <c:v>1.0638539752987612E-2</c:v>
                </c:pt>
                <c:pt idx="12">
                  <c:v>1.101490546191539E-2</c:v>
                </c:pt>
                <c:pt idx="13">
                  <c:v>1.1101472456738924E-2</c:v>
                </c:pt>
                <c:pt idx="14">
                  <c:v>1.298360140504937E-2</c:v>
                </c:pt>
                <c:pt idx="15">
                  <c:v>1.3387748051218933E-2</c:v>
                </c:pt>
                <c:pt idx="16">
                  <c:v>1.3718682472566343E-2</c:v>
                </c:pt>
                <c:pt idx="17">
                  <c:v>1.440787594627619E-2</c:v>
                </c:pt>
                <c:pt idx="18">
                  <c:v>1.4933149689421296E-2</c:v>
                </c:pt>
                <c:pt idx="19">
                  <c:v>1.9828721340476644E-2</c:v>
                </c:pt>
                <c:pt idx="20">
                  <c:v>2.0178875638841569E-2</c:v>
                </c:pt>
                <c:pt idx="21">
                  <c:v>2.2391618905963286E-2</c:v>
                </c:pt>
                <c:pt idx="22">
                  <c:v>2.2912037432698061E-2</c:v>
                </c:pt>
                <c:pt idx="23">
                  <c:v>2.5742457158152245E-2</c:v>
                </c:pt>
                <c:pt idx="24">
                  <c:v>2.6156625201579586E-2</c:v>
                </c:pt>
                <c:pt idx="25">
                  <c:v>2.7076289386446989E-2</c:v>
                </c:pt>
                <c:pt idx="26">
                  <c:v>2.7779613888044279E-2</c:v>
                </c:pt>
                <c:pt idx="27">
                  <c:v>2.8827776072252648E-2</c:v>
                </c:pt>
                <c:pt idx="28">
                  <c:v>2.9459432750271766E-2</c:v>
                </c:pt>
                <c:pt idx="29">
                  <c:v>3.5041507024265645E-2</c:v>
                </c:pt>
                <c:pt idx="30">
                  <c:v>4.0780332090453071E-2</c:v>
                </c:pt>
                <c:pt idx="31">
                  <c:v>5.3115324741964225E-2</c:v>
                </c:pt>
                <c:pt idx="32">
                  <c:v>8.7185176646879137E-2</c:v>
                </c:pt>
              </c:numCache>
            </c:numRef>
          </c:val>
          <c:extLst>
            <c:ext xmlns:c16="http://schemas.microsoft.com/office/drawing/2014/chart" uri="{C3380CC4-5D6E-409C-BE32-E72D297353CC}">
              <c16:uniqueId val="{0000002C-2B68-4802-BEAB-B16536EDFFAC}"/>
            </c:ext>
          </c:extLst>
        </c:ser>
        <c:dLbls>
          <c:showLegendKey val="0"/>
          <c:showVal val="0"/>
          <c:showCatName val="0"/>
          <c:showSerName val="0"/>
          <c:showPercent val="0"/>
          <c:showBubbleSize val="0"/>
        </c:dLbls>
        <c:gapWidth val="75"/>
        <c:axId val="255483392"/>
        <c:axId val="254950720"/>
      </c:barChart>
      <c:catAx>
        <c:axId val="2554833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4950720"/>
        <c:crosses val="autoZero"/>
        <c:auto val="1"/>
        <c:lblAlgn val="ctr"/>
        <c:lblOffset val="100"/>
        <c:noMultiLvlLbl val="0"/>
      </c:catAx>
      <c:valAx>
        <c:axId val="254950720"/>
        <c:scaling>
          <c:orientation val="minMax"/>
        </c:scaling>
        <c:delete val="1"/>
        <c:axPos val="b"/>
        <c:numFmt formatCode="0.00%" sourceLinked="1"/>
        <c:majorTickMark val="none"/>
        <c:minorTickMark val="none"/>
        <c:tickLblPos val="nextTo"/>
        <c:crossAx val="25548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A8F4-4552-AED8-E65A0B8A4E85}"/>
              </c:ext>
            </c:extLst>
          </c:dPt>
          <c:dPt>
            <c:idx val="1"/>
            <c:invertIfNegative val="0"/>
            <c:bubble3D val="0"/>
            <c:extLst>
              <c:ext xmlns:c16="http://schemas.microsoft.com/office/drawing/2014/chart" uri="{C3380CC4-5D6E-409C-BE32-E72D297353CC}">
                <c16:uniqueId val="{00000003-A8F4-4552-AED8-E65A0B8A4E85}"/>
              </c:ext>
            </c:extLst>
          </c:dPt>
          <c:dPt>
            <c:idx val="2"/>
            <c:invertIfNegative val="0"/>
            <c:bubble3D val="0"/>
            <c:extLst>
              <c:ext xmlns:c16="http://schemas.microsoft.com/office/drawing/2014/chart" uri="{C3380CC4-5D6E-409C-BE32-E72D297353CC}">
                <c16:uniqueId val="{00000005-A8F4-4552-AED8-E65A0B8A4E85}"/>
              </c:ext>
            </c:extLst>
          </c:dPt>
          <c:dPt>
            <c:idx val="3"/>
            <c:invertIfNegative val="0"/>
            <c:bubble3D val="0"/>
            <c:extLst>
              <c:ext xmlns:c16="http://schemas.microsoft.com/office/drawing/2014/chart" uri="{C3380CC4-5D6E-409C-BE32-E72D297353CC}">
                <c16:uniqueId val="{00000007-A8F4-4552-AED8-E65A0B8A4E85}"/>
              </c:ext>
            </c:extLst>
          </c:dPt>
          <c:dPt>
            <c:idx val="4"/>
            <c:invertIfNegative val="0"/>
            <c:bubble3D val="0"/>
            <c:extLst>
              <c:ext xmlns:c16="http://schemas.microsoft.com/office/drawing/2014/chart" uri="{C3380CC4-5D6E-409C-BE32-E72D297353CC}">
                <c16:uniqueId val="{00000009-A8F4-4552-AED8-E65A0B8A4E85}"/>
              </c:ext>
            </c:extLst>
          </c:dPt>
          <c:dPt>
            <c:idx val="5"/>
            <c:invertIfNegative val="0"/>
            <c:bubble3D val="0"/>
            <c:extLst>
              <c:ext xmlns:c16="http://schemas.microsoft.com/office/drawing/2014/chart" uri="{C3380CC4-5D6E-409C-BE32-E72D297353CC}">
                <c16:uniqueId val="{0000000B-A8F4-4552-AED8-E65A0B8A4E85}"/>
              </c:ext>
            </c:extLst>
          </c:dPt>
          <c:dPt>
            <c:idx val="6"/>
            <c:invertIfNegative val="0"/>
            <c:bubble3D val="0"/>
            <c:extLst>
              <c:ext xmlns:c16="http://schemas.microsoft.com/office/drawing/2014/chart" uri="{C3380CC4-5D6E-409C-BE32-E72D297353CC}">
                <c16:uniqueId val="{0000000D-A8F4-4552-AED8-E65A0B8A4E85}"/>
              </c:ext>
            </c:extLst>
          </c:dPt>
          <c:dPt>
            <c:idx val="7"/>
            <c:invertIfNegative val="0"/>
            <c:bubble3D val="0"/>
            <c:extLst>
              <c:ext xmlns:c16="http://schemas.microsoft.com/office/drawing/2014/chart" uri="{C3380CC4-5D6E-409C-BE32-E72D297353CC}">
                <c16:uniqueId val="{0000000F-A8F4-4552-AED8-E65A0B8A4E85}"/>
              </c:ext>
            </c:extLst>
          </c:dPt>
          <c:dPt>
            <c:idx val="8"/>
            <c:invertIfNegative val="0"/>
            <c:bubble3D val="0"/>
            <c:extLst>
              <c:ext xmlns:c16="http://schemas.microsoft.com/office/drawing/2014/chart" uri="{C3380CC4-5D6E-409C-BE32-E72D297353CC}">
                <c16:uniqueId val="{00000011-A8F4-4552-AED8-E65A0B8A4E85}"/>
              </c:ext>
            </c:extLst>
          </c:dPt>
          <c:dPt>
            <c:idx val="9"/>
            <c:invertIfNegative val="0"/>
            <c:bubble3D val="0"/>
            <c:extLst>
              <c:ext xmlns:c16="http://schemas.microsoft.com/office/drawing/2014/chart" uri="{C3380CC4-5D6E-409C-BE32-E72D297353CC}">
                <c16:uniqueId val="{00000013-A8F4-4552-AED8-E65A0B8A4E85}"/>
              </c:ext>
            </c:extLst>
          </c:dPt>
          <c:dPt>
            <c:idx val="10"/>
            <c:invertIfNegative val="0"/>
            <c:bubble3D val="0"/>
            <c:extLst>
              <c:ext xmlns:c16="http://schemas.microsoft.com/office/drawing/2014/chart" uri="{C3380CC4-5D6E-409C-BE32-E72D297353CC}">
                <c16:uniqueId val="{00000015-A8F4-4552-AED8-E65A0B8A4E85}"/>
              </c:ext>
            </c:extLst>
          </c:dPt>
          <c:dPt>
            <c:idx val="11"/>
            <c:invertIfNegative val="0"/>
            <c:bubble3D val="0"/>
            <c:extLst>
              <c:ext xmlns:c16="http://schemas.microsoft.com/office/drawing/2014/chart" uri="{C3380CC4-5D6E-409C-BE32-E72D297353CC}">
                <c16:uniqueId val="{00000017-A8F4-4552-AED8-E65A0B8A4E85}"/>
              </c:ext>
            </c:extLst>
          </c:dPt>
          <c:dPt>
            <c:idx val="12"/>
            <c:invertIfNegative val="0"/>
            <c:bubble3D val="0"/>
            <c:extLst>
              <c:ext xmlns:c16="http://schemas.microsoft.com/office/drawing/2014/chart" uri="{C3380CC4-5D6E-409C-BE32-E72D297353CC}">
                <c16:uniqueId val="{00000019-A8F4-4552-AED8-E65A0B8A4E85}"/>
              </c:ext>
            </c:extLst>
          </c:dPt>
          <c:dPt>
            <c:idx val="13"/>
            <c:invertIfNegative val="0"/>
            <c:bubble3D val="0"/>
            <c:extLst>
              <c:ext xmlns:c16="http://schemas.microsoft.com/office/drawing/2014/chart" uri="{C3380CC4-5D6E-409C-BE32-E72D297353CC}">
                <c16:uniqueId val="{0000001B-A8F4-4552-AED8-E65A0B8A4E85}"/>
              </c:ext>
            </c:extLst>
          </c:dPt>
          <c:dPt>
            <c:idx val="14"/>
            <c:invertIfNegative val="0"/>
            <c:bubble3D val="0"/>
            <c:extLst>
              <c:ext xmlns:c16="http://schemas.microsoft.com/office/drawing/2014/chart" uri="{C3380CC4-5D6E-409C-BE32-E72D297353CC}">
                <c16:uniqueId val="{0000001D-A8F4-4552-AED8-E65A0B8A4E85}"/>
              </c:ext>
            </c:extLst>
          </c:dPt>
          <c:dPt>
            <c:idx val="15"/>
            <c:invertIfNegative val="0"/>
            <c:bubble3D val="0"/>
            <c:extLst>
              <c:ext xmlns:c16="http://schemas.microsoft.com/office/drawing/2014/chart" uri="{C3380CC4-5D6E-409C-BE32-E72D297353CC}">
                <c16:uniqueId val="{0000001F-A8F4-4552-AED8-E65A0B8A4E85}"/>
              </c:ext>
            </c:extLst>
          </c:dPt>
          <c:dPt>
            <c:idx val="16"/>
            <c:invertIfNegative val="0"/>
            <c:bubble3D val="0"/>
            <c:extLst>
              <c:ext xmlns:c16="http://schemas.microsoft.com/office/drawing/2014/chart" uri="{C3380CC4-5D6E-409C-BE32-E72D297353CC}">
                <c16:uniqueId val="{00000021-A8F4-4552-AED8-E65A0B8A4E85}"/>
              </c:ext>
            </c:extLst>
          </c:dPt>
          <c:dPt>
            <c:idx val="17"/>
            <c:invertIfNegative val="0"/>
            <c:bubble3D val="0"/>
            <c:spPr>
              <a:solidFill>
                <a:srgbClr val="95682B"/>
              </a:solidFill>
              <a:ln>
                <a:noFill/>
              </a:ln>
              <a:effectLst/>
            </c:spPr>
            <c:extLst>
              <c:ext xmlns:c16="http://schemas.microsoft.com/office/drawing/2014/chart" uri="{C3380CC4-5D6E-409C-BE32-E72D297353CC}">
                <c16:uniqueId val="{00000023-A8F4-4552-AED8-E65A0B8A4E85}"/>
              </c:ext>
            </c:extLst>
          </c:dPt>
          <c:dPt>
            <c:idx val="19"/>
            <c:invertIfNegative val="0"/>
            <c:bubble3D val="0"/>
            <c:extLst>
              <c:ext xmlns:c16="http://schemas.microsoft.com/office/drawing/2014/chart" uri="{C3380CC4-5D6E-409C-BE32-E72D297353CC}">
                <c16:uniqueId val="{00000025-A8F4-4552-AED8-E65A0B8A4E85}"/>
              </c:ext>
            </c:extLst>
          </c:dPt>
          <c:dPt>
            <c:idx val="20"/>
            <c:invertIfNegative val="0"/>
            <c:bubble3D val="0"/>
            <c:spPr>
              <a:solidFill>
                <a:srgbClr val="FBBB27"/>
              </a:solidFill>
              <a:ln>
                <a:noFill/>
              </a:ln>
              <a:effectLst/>
            </c:spPr>
            <c:extLst>
              <c:ext xmlns:c16="http://schemas.microsoft.com/office/drawing/2014/chart" uri="{C3380CC4-5D6E-409C-BE32-E72D297353CC}">
                <c16:uniqueId val="{00000027-A8F4-4552-AED8-E65A0B8A4E85}"/>
              </c:ext>
            </c:extLst>
          </c:dPt>
          <c:dPt>
            <c:idx val="28"/>
            <c:invertIfNegative val="0"/>
            <c:bubble3D val="0"/>
            <c:extLst>
              <c:ext xmlns:c16="http://schemas.microsoft.com/office/drawing/2014/chart" uri="{C3380CC4-5D6E-409C-BE32-E72D297353CC}">
                <c16:uniqueId val="{00000029-A8F4-4552-AED8-E65A0B8A4E85}"/>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'F34'!$A$8:$A$40</c:f>
              <c:strCache>
                <c:ptCount val="33"/>
                <c:pt idx="0">
                  <c:v>Sinaloa</c:v>
                </c:pt>
                <c:pt idx="1">
                  <c:v>Guerrero</c:v>
                </c:pt>
                <c:pt idx="2">
                  <c:v>Oaxaca</c:v>
                </c:pt>
                <c:pt idx="3">
                  <c:v>Morelos</c:v>
                </c:pt>
                <c:pt idx="4">
                  <c:v>Chiapas</c:v>
                </c:pt>
                <c:pt idx="5">
                  <c:v>Veracruz</c:v>
                </c:pt>
                <c:pt idx="6">
                  <c:v>Michoacán</c:v>
                </c:pt>
                <c:pt idx="7">
                  <c:v>Tabasco</c:v>
                </c:pt>
                <c:pt idx="8">
                  <c:v>Colima</c:v>
                </c:pt>
                <c:pt idx="9">
                  <c:v>Durango</c:v>
                </c:pt>
                <c:pt idx="10">
                  <c:v>Estado de México</c:v>
                </c:pt>
                <c:pt idx="11">
                  <c:v>San Luis Potosí</c:v>
                </c:pt>
                <c:pt idx="12">
                  <c:v>Coahuila</c:v>
                </c:pt>
                <c:pt idx="13">
                  <c:v>Puebla</c:v>
                </c:pt>
                <c:pt idx="14">
                  <c:v>Ciudad de México</c:v>
                </c:pt>
                <c:pt idx="15">
                  <c:v>Zacatecas</c:v>
                </c:pt>
                <c:pt idx="16">
                  <c:v>Tamaulipas</c:v>
                </c:pt>
                <c:pt idx="17">
                  <c:v>Nacional</c:v>
                </c:pt>
                <c:pt idx="18">
                  <c:v>Chihuahua</c:v>
                </c:pt>
                <c:pt idx="19">
                  <c:v>Guanajuato</c:v>
                </c:pt>
                <c:pt idx="20">
                  <c:v>Jalisco</c:v>
                </c:pt>
                <c:pt idx="21">
                  <c:v>Nuevo León</c:v>
                </c:pt>
                <c:pt idx="22">
                  <c:v>Yucatán</c:v>
                </c:pt>
                <c:pt idx="23">
                  <c:v>Aguascalientes</c:v>
                </c:pt>
                <c:pt idx="24">
                  <c:v>Baja California</c:v>
                </c:pt>
                <c:pt idx="25">
                  <c:v>Baja California Sur</c:v>
                </c:pt>
                <c:pt idx="26">
                  <c:v>Hidalgo</c:v>
                </c:pt>
                <c:pt idx="27">
                  <c:v>Tlaxcala</c:v>
                </c:pt>
                <c:pt idx="28">
                  <c:v>Sonora</c:v>
                </c:pt>
                <c:pt idx="29">
                  <c:v>Campeche</c:v>
                </c:pt>
                <c:pt idx="30">
                  <c:v>Quintana Roo</c:v>
                </c:pt>
                <c:pt idx="31">
                  <c:v>Querétaro</c:v>
                </c:pt>
                <c:pt idx="32">
                  <c:v>Nayarit</c:v>
                </c:pt>
              </c:strCache>
            </c:strRef>
          </c:cat>
          <c:val>
            <c:numRef>
              <c:f>'F34'!$F$8:$F$40</c:f>
              <c:numCache>
                <c:formatCode>0.00%</c:formatCode>
                <c:ptCount val="33"/>
                <c:pt idx="0">
                  <c:v>-3.9043114626671337E-2</c:v>
                </c:pt>
                <c:pt idx="1">
                  <c:v>-2.4297655789547064E-2</c:v>
                </c:pt>
                <c:pt idx="2">
                  <c:v>-2.3003280879479886E-2</c:v>
                </c:pt>
                <c:pt idx="3">
                  <c:v>-2.0295881421136003E-2</c:v>
                </c:pt>
                <c:pt idx="4">
                  <c:v>-1.9697164405960997E-2</c:v>
                </c:pt>
                <c:pt idx="5">
                  <c:v>-1.193634833304325E-2</c:v>
                </c:pt>
                <c:pt idx="6">
                  <c:v>-2.2861021066073709E-3</c:v>
                </c:pt>
                <c:pt idx="7">
                  <c:v>3.6297531043146349E-3</c:v>
                </c:pt>
                <c:pt idx="8">
                  <c:v>7.0906122083790012E-3</c:v>
                </c:pt>
                <c:pt idx="9">
                  <c:v>9.2960833323072756E-3</c:v>
                </c:pt>
                <c:pt idx="10">
                  <c:v>1.0550050516348369E-2</c:v>
                </c:pt>
                <c:pt idx="11">
                  <c:v>1.0638539752987612E-2</c:v>
                </c:pt>
                <c:pt idx="12">
                  <c:v>1.101490546191539E-2</c:v>
                </c:pt>
                <c:pt idx="13">
                  <c:v>1.1101472456738924E-2</c:v>
                </c:pt>
                <c:pt idx="14">
                  <c:v>1.298360140504937E-2</c:v>
                </c:pt>
                <c:pt idx="15">
                  <c:v>1.3387748051218933E-2</c:v>
                </c:pt>
                <c:pt idx="16">
                  <c:v>1.3718682472566343E-2</c:v>
                </c:pt>
                <c:pt idx="17">
                  <c:v>1.440787594627619E-2</c:v>
                </c:pt>
                <c:pt idx="18">
                  <c:v>1.4933149689421296E-2</c:v>
                </c:pt>
                <c:pt idx="19">
                  <c:v>1.9828721340476644E-2</c:v>
                </c:pt>
                <c:pt idx="20">
                  <c:v>2.0178875638841569E-2</c:v>
                </c:pt>
                <c:pt idx="21">
                  <c:v>2.2391618905963286E-2</c:v>
                </c:pt>
                <c:pt idx="22">
                  <c:v>2.2912037432698061E-2</c:v>
                </c:pt>
                <c:pt idx="23">
                  <c:v>2.5742457158152245E-2</c:v>
                </c:pt>
                <c:pt idx="24">
                  <c:v>2.6156625201579586E-2</c:v>
                </c:pt>
                <c:pt idx="25">
                  <c:v>2.7076289386446989E-2</c:v>
                </c:pt>
                <c:pt idx="26">
                  <c:v>2.7779613888044279E-2</c:v>
                </c:pt>
                <c:pt idx="27">
                  <c:v>2.8827776072252648E-2</c:v>
                </c:pt>
                <c:pt idx="28">
                  <c:v>2.9459432750271766E-2</c:v>
                </c:pt>
                <c:pt idx="29">
                  <c:v>3.5041507024265645E-2</c:v>
                </c:pt>
                <c:pt idx="30">
                  <c:v>4.0780332090453071E-2</c:v>
                </c:pt>
                <c:pt idx="31">
                  <c:v>5.3115324741964225E-2</c:v>
                </c:pt>
                <c:pt idx="32">
                  <c:v>8.7185176646879137E-2</c:v>
                </c:pt>
              </c:numCache>
            </c:numRef>
          </c:val>
          <c:extLst>
            <c:ext xmlns:c16="http://schemas.microsoft.com/office/drawing/2014/chart" uri="{C3380CC4-5D6E-409C-BE32-E72D297353CC}">
              <c16:uniqueId val="{0000002A-A8F4-4552-AED8-E65A0B8A4E85}"/>
            </c:ext>
          </c:extLst>
        </c:ser>
        <c:dLbls>
          <c:showLegendKey val="0"/>
          <c:showVal val="0"/>
          <c:showCatName val="0"/>
          <c:showSerName val="0"/>
          <c:showPercent val="0"/>
          <c:showBubbleSize val="0"/>
        </c:dLbls>
        <c:gapWidth val="75"/>
        <c:axId val="256812544"/>
        <c:axId val="256156224"/>
      </c:barChart>
      <c:catAx>
        <c:axId val="2568125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6156224"/>
        <c:crosses val="autoZero"/>
        <c:auto val="1"/>
        <c:lblAlgn val="ctr"/>
        <c:lblOffset val="100"/>
        <c:noMultiLvlLbl val="0"/>
      </c:catAx>
      <c:valAx>
        <c:axId val="256156224"/>
        <c:scaling>
          <c:orientation val="minMax"/>
        </c:scaling>
        <c:delete val="1"/>
        <c:axPos val="b"/>
        <c:numFmt formatCode="0.00%" sourceLinked="1"/>
        <c:majorTickMark val="none"/>
        <c:minorTickMark val="none"/>
        <c:tickLblPos val="nextTo"/>
        <c:crossAx val="256812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7214-488E-9D4D-BD1492B79AB8}"/>
              </c:ext>
            </c:extLst>
          </c:dPt>
          <c:dPt>
            <c:idx val="1"/>
            <c:invertIfNegative val="0"/>
            <c:bubble3D val="0"/>
            <c:extLst>
              <c:ext xmlns:c16="http://schemas.microsoft.com/office/drawing/2014/chart" uri="{C3380CC4-5D6E-409C-BE32-E72D297353CC}">
                <c16:uniqueId val="{00000003-7214-488E-9D4D-BD1492B79AB8}"/>
              </c:ext>
            </c:extLst>
          </c:dPt>
          <c:dPt>
            <c:idx val="2"/>
            <c:invertIfNegative val="0"/>
            <c:bubble3D val="0"/>
            <c:extLst>
              <c:ext xmlns:c16="http://schemas.microsoft.com/office/drawing/2014/chart" uri="{C3380CC4-5D6E-409C-BE32-E72D297353CC}">
                <c16:uniqueId val="{00000005-7214-488E-9D4D-BD1492B79AB8}"/>
              </c:ext>
            </c:extLst>
          </c:dPt>
          <c:dPt>
            <c:idx val="3"/>
            <c:invertIfNegative val="0"/>
            <c:bubble3D val="0"/>
            <c:extLst>
              <c:ext xmlns:c16="http://schemas.microsoft.com/office/drawing/2014/chart" uri="{C3380CC4-5D6E-409C-BE32-E72D297353CC}">
                <c16:uniqueId val="{00000007-7214-488E-9D4D-BD1492B79AB8}"/>
              </c:ext>
            </c:extLst>
          </c:dPt>
          <c:dPt>
            <c:idx val="4"/>
            <c:invertIfNegative val="0"/>
            <c:bubble3D val="0"/>
            <c:extLst>
              <c:ext xmlns:c16="http://schemas.microsoft.com/office/drawing/2014/chart" uri="{C3380CC4-5D6E-409C-BE32-E72D297353CC}">
                <c16:uniqueId val="{00000009-7214-488E-9D4D-BD1492B79AB8}"/>
              </c:ext>
            </c:extLst>
          </c:dPt>
          <c:dPt>
            <c:idx val="5"/>
            <c:invertIfNegative val="0"/>
            <c:bubble3D val="0"/>
            <c:extLst>
              <c:ext xmlns:c16="http://schemas.microsoft.com/office/drawing/2014/chart" uri="{C3380CC4-5D6E-409C-BE32-E72D297353CC}">
                <c16:uniqueId val="{0000000B-7214-488E-9D4D-BD1492B79AB8}"/>
              </c:ext>
            </c:extLst>
          </c:dPt>
          <c:dPt>
            <c:idx val="6"/>
            <c:invertIfNegative val="0"/>
            <c:bubble3D val="0"/>
            <c:extLst>
              <c:ext xmlns:c16="http://schemas.microsoft.com/office/drawing/2014/chart" uri="{C3380CC4-5D6E-409C-BE32-E72D297353CC}">
                <c16:uniqueId val="{0000000D-7214-488E-9D4D-BD1492B79AB8}"/>
              </c:ext>
            </c:extLst>
          </c:dPt>
          <c:dPt>
            <c:idx val="7"/>
            <c:invertIfNegative val="0"/>
            <c:bubble3D val="0"/>
            <c:extLst>
              <c:ext xmlns:c16="http://schemas.microsoft.com/office/drawing/2014/chart" uri="{C3380CC4-5D6E-409C-BE32-E72D297353CC}">
                <c16:uniqueId val="{0000000F-7214-488E-9D4D-BD1492B79AB8}"/>
              </c:ext>
            </c:extLst>
          </c:dPt>
          <c:dPt>
            <c:idx val="8"/>
            <c:invertIfNegative val="0"/>
            <c:bubble3D val="0"/>
            <c:extLst>
              <c:ext xmlns:c16="http://schemas.microsoft.com/office/drawing/2014/chart" uri="{C3380CC4-5D6E-409C-BE32-E72D297353CC}">
                <c16:uniqueId val="{00000011-7214-488E-9D4D-BD1492B79AB8}"/>
              </c:ext>
            </c:extLst>
          </c:dPt>
          <c:dPt>
            <c:idx val="9"/>
            <c:invertIfNegative val="0"/>
            <c:bubble3D val="0"/>
            <c:extLst>
              <c:ext xmlns:c16="http://schemas.microsoft.com/office/drawing/2014/chart" uri="{C3380CC4-5D6E-409C-BE32-E72D297353CC}">
                <c16:uniqueId val="{00000013-7214-488E-9D4D-BD1492B79AB8}"/>
              </c:ext>
            </c:extLst>
          </c:dPt>
          <c:dPt>
            <c:idx val="10"/>
            <c:invertIfNegative val="0"/>
            <c:bubble3D val="0"/>
            <c:extLst>
              <c:ext xmlns:c16="http://schemas.microsoft.com/office/drawing/2014/chart" uri="{C3380CC4-5D6E-409C-BE32-E72D297353CC}">
                <c16:uniqueId val="{00000015-7214-488E-9D4D-BD1492B79AB8}"/>
              </c:ext>
            </c:extLst>
          </c:dPt>
          <c:dPt>
            <c:idx val="11"/>
            <c:invertIfNegative val="0"/>
            <c:bubble3D val="0"/>
            <c:extLst>
              <c:ext xmlns:c16="http://schemas.microsoft.com/office/drawing/2014/chart" uri="{C3380CC4-5D6E-409C-BE32-E72D297353CC}">
                <c16:uniqueId val="{00000017-7214-488E-9D4D-BD1492B79AB8}"/>
              </c:ext>
            </c:extLst>
          </c:dPt>
          <c:dPt>
            <c:idx val="12"/>
            <c:invertIfNegative val="0"/>
            <c:bubble3D val="0"/>
            <c:extLst>
              <c:ext xmlns:c16="http://schemas.microsoft.com/office/drawing/2014/chart" uri="{C3380CC4-5D6E-409C-BE32-E72D297353CC}">
                <c16:uniqueId val="{00000019-7214-488E-9D4D-BD1492B79AB8}"/>
              </c:ext>
            </c:extLst>
          </c:dPt>
          <c:dPt>
            <c:idx val="13"/>
            <c:invertIfNegative val="0"/>
            <c:bubble3D val="0"/>
            <c:extLst>
              <c:ext xmlns:c16="http://schemas.microsoft.com/office/drawing/2014/chart" uri="{C3380CC4-5D6E-409C-BE32-E72D297353CC}">
                <c16:uniqueId val="{0000001B-7214-488E-9D4D-BD1492B79AB8}"/>
              </c:ext>
            </c:extLst>
          </c:dPt>
          <c:dPt>
            <c:idx val="14"/>
            <c:invertIfNegative val="0"/>
            <c:bubble3D val="0"/>
            <c:extLst>
              <c:ext xmlns:c16="http://schemas.microsoft.com/office/drawing/2014/chart" uri="{C3380CC4-5D6E-409C-BE32-E72D297353CC}">
                <c16:uniqueId val="{0000001D-7214-488E-9D4D-BD1492B79AB8}"/>
              </c:ext>
            </c:extLst>
          </c:dPt>
          <c:dPt>
            <c:idx val="15"/>
            <c:invertIfNegative val="0"/>
            <c:bubble3D val="0"/>
            <c:extLst>
              <c:ext xmlns:c16="http://schemas.microsoft.com/office/drawing/2014/chart" uri="{C3380CC4-5D6E-409C-BE32-E72D297353CC}">
                <c16:uniqueId val="{0000001F-7214-488E-9D4D-BD1492B79AB8}"/>
              </c:ext>
            </c:extLst>
          </c:dPt>
          <c:dPt>
            <c:idx val="16"/>
            <c:invertIfNegative val="0"/>
            <c:bubble3D val="0"/>
            <c:extLst>
              <c:ext xmlns:c16="http://schemas.microsoft.com/office/drawing/2014/chart" uri="{C3380CC4-5D6E-409C-BE32-E72D297353CC}">
                <c16:uniqueId val="{00000021-7214-488E-9D4D-BD1492B79AB8}"/>
              </c:ext>
            </c:extLst>
          </c:dPt>
          <c:dPt>
            <c:idx val="17"/>
            <c:invertIfNegative val="0"/>
            <c:bubble3D val="0"/>
            <c:spPr>
              <a:solidFill>
                <a:srgbClr val="95682B"/>
              </a:solidFill>
              <a:ln>
                <a:noFill/>
              </a:ln>
              <a:effectLst/>
            </c:spPr>
            <c:extLst>
              <c:ext xmlns:c16="http://schemas.microsoft.com/office/drawing/2014/chart" uri="{C3380CC4-5D6E-409C-BE32-E72D297353CC}">
                <c16:uniqueId val="{00000023-7214-488E-9D4D-BD1492B79AB8}"/>
              </c:ext>
            </c:extLst>
          </c:dPt>
          <c:dPt>
            <c:idx val="19"/>
            <c:invertIfNegative val="0"/>
            <c:bubble3D val="0"/>
            <c:extLst>
              <c:ext xmlns:c16="http://schemas.microsoft.com/office/drawing/2014/chart" uri="{C3380CC4-5D6E-409C-BE32-E72D297353CC}">
                <c16:uniqueId val="{00000025-7214-488E-9D4D-BD1492B79AB8}"/>
              </c:ext>
            </c:extLst>
          </c:dPt>
          <c:dPt>
            <c:idx val="20"/>
            <c:invertIfNegative val="0"/>
            <c:bubble3D val="0"/>
            <c:spPr>
              <a:solidFill>
                <a:srgbClr val="FBBB27"/>
              </a:solidFill>
              <a:ln>
                <a:noFill/>
              </a:ln>
              <a:effectLst/>
            </c:spPr>
            <c:extLst>
              <c:ext xmlns:c16="http://schemas.microsoft.com/office/drawing/2014/chart" uri="{C3380CC4-5D6E-409C-BE32-E72D297353CC}">
                <c16:uniqueId val="{00000027-7214-488E-9D4D-BD1492B79AB8}"/>
              </c:ext>
            </c:extLst>
          </c:dPt>
          <c:dPt>
            <c:idx val="28"/>
            <c:invertIfNegative val="0"/>
            <c:bubble3D val="0"/>
            <c:extLst>
              <c:ext xmlns:c16="http://schemas.microsoft.com/office/drawing/2014/chart" uri="{C3380CC4-5D6E-409C-BE32-E72D297353CC}">
                <c16:uniqueId val="{00000029-7214-488E-9D4D-BD1492B79AB8}"/>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'F34'!$A$8:$A$40</c:f>
              <c:strCache>
                <c:ptCount val="33"/>
                <c:pt idx="0">
                  <c:v>Sinaloa</c:v>
                </c:pt>
                <c:pt idx="1">
                  <c:v>Guerrero</c:v>
                </c:pt>
                <c:pt idx="2">
                  <c:v>Oaxaca</c:v>
                </c:pt>
                <c:pt idx="3">
                  <c:v>Morelos</c:v>
                </c:pt>
                <c:pt idx="4">
                  <c:v>Chiapas</c:v>
                </c:pt>
                <c:pt idx="5">
                  <c:v>Veracruz</c:v>
                </c:pt>
                <c:pt idx="6">
                  <c:v>Michoacán</c:v>
                </c:pt>
                <c:pt idx="7">
                  <c:v>Tabasco</c:v>
                </c:pt>
                <c:pt idx="8">
                  <c:v>Colima</c:v>
                </c:pt>
                <c:pt idx="9">
                  <c:v>Durango</c:v>
                </c:pt>
                <c:pt idx="10">
                  <c:v>Estado de México</c:v>
                </c:pt>
                <c:pt idx="11">
                  <c:v>San Luis Potosí</c:v>
                </c:pt>
                <c:pt idx="12">
                  <c:v>Coahuila</c:v>
                </c:pt>
                <c:pt idx="13">
                  <c:v>Puebla</c:v>
                </c:pt>
                <c:pt idx="14">
                  <c:v>Ciudad de México</c:v>
                </c:pt>
                <c:pt idx="15">
                  <c:v>Zacatecas</c:v>
                </c:pt>
                <c:pt idx="16">
                  <c:v>Tamaulipas</c:v>
                </c:pt>
                <c:pt idx="17">
                  <c:v>Nacional</c:v>
                </c:pt>
                <c:pt idx="18">
                  <c:v>Chihuahua</c:v>
                </c:pt>
                <c:pt idx="19">
                  <c:v>Guanajuato</c:v>
                </c:pt>
                <c:pt idx="20">
                  <c:v>Jalisco</c:v>
                </c:pt>
                <c:pt idx="21">
                  <c:v>Nuevo León</c:v>
                </c:pt>
                <c:pt idx="22">
                  <c:v>Yucatán</c:v>
                </c:pt>
                <c:pt idx="23">
                  <c:v>Aguascalientes</c:v>
                </c:pt>
                <c:pt idx="24">
                  <c:v>Baja California</c:v>
                </c:pt>
                <c:pt idx="25">
                  <c:v>Baja California Sur</c:v>
                </c:pt>
                <c:pt idx="26">
                  <c:v>Hidalgo</c:v>
                </c:pt>
                <c:pt idx="27">
                  <c:v>Tlaxcala</c:v>
                </c:pt>
                <c:pt idx="28">
                  <c:v>Sonora</c:v>
                </c:pt>
                <c:pt idx="29">
                  <c:v>Campeche</c:v>
                </c:pt>
                <c:pt idx="30">
                  <c:v>Quintana Roo</c:v>
                </c:pt>
                <c:pt idx="31">
                  <c:v>Querétaro</c:v>
                </c:pt>
                <c:pt idx="32">
                  <c:v>Nayarit</c:v>
                </c:pt>
              </c:strCache>
            </c:strRef>
          </c:cat>
          <c:val>
            <c:numRef>
              <c:f>'F34'!$F$8:$F$40</c:f>
              <c:numCache>
                <c:formatCode>0.00%</c:formatCode>
                <c:ptCount val="33"/>
                <c:pt idx="0">
                  <c:v>-3.9043114626671337E-2</c:v>
                </c:pt>
                <c:pt idx="1">
                  <c:v>-2.4297655789547064E-2</c:v>
                </c:pt>
                <c:pt idx="2">
                  <c:v>-2.3003280879479886E-2</c:v>
                </c:pt>
                <c:pt idx="3">
                  <c:v>-2.0295881421136003E-2</c:v>
                </c:pt>
                <c:pt idx="4">
                  <c:v>-1.9697164405960997E-2</c:v>
                </c:pt>
                <c:pt idx="5">
                  <c:v>-1.193634833304325E-2</c:v>
                </c:pt>
                <c:pt idx="6">
                  <c:v>-2.2861021066073709E-3</c:v>
                </c:pt>
                <c:pt idx="7">
                  <c:v>3.6297531043146349E-3</c:v>
                </c:pt>
                <c:pt idx="8">
                  <c:v>7.0906122083790012E-3</c:v>
                </c:pt>
                <c:pt idx="9">
                  <c:v>9.2960833323072756E-3</c:v>
                </c:pt>
                <c:pt idx="10">
                  <c:v>1.0550050516348369E-2</c:v>
                </c:pt>
                <c:pt idx="11">
                  <c:v>1.0638539752987612E-2</c:v>
                </c:pt>
                <c:pt idx="12">
                  <c:v>1.101490546191539E-2</c:v>
                </c:pt>
                <c:pt idx="13">
                  <c:v>1.1101472456738924E-2</c:v>
                </c:pt>
                <c:pt idx="14">
                  <c:v>1.298360140504937E-2</c:v>
                </c:pt>
                <c:pt idx="15">
                  <c:v>1.3387748051218933E-2</c:v>
                </c:pt>
                <c:pt idx="16">
                  <c:v>1.3718682472566343E-2</c:v>
                </c:pt>
                <c:pt idx="17">
                  <c:v>1.440787594627619E-2</c:v>
                </c:pt>
                <c:pt idx="18">
                  <c:v>1.4933149689421296E-2</c:v>
                </c:pt>
                <c:pt idx="19">
                  <c:v>1.9828721340476644E-2</c:v>
                </c:pt>
                <c:pt idx="20">
                  <c:v>2.0178875638841569E-2</c:v>
                </c:pt>
                <c:pt idx="21">
                  <c:v>2.2391618905963286E-2</c:v>
                </c:pt>
                <c:pt idx="22">
                  <c:v>2.2912037432698061E-2</c:v>
                </c:pt>
                <c:pt idx="23">
                  <c:v>2.5742457158152245E-2</c:v>
                </c:pt>
                <c:pt idx="24">
                  <c:v>2.6156625201579586E-2</c:v>
                </c:pt>
                <c:pt idx="25">
                  <c:v>2.7076289386446989E-2</c:v>
                </c:pt>
                <c:pt idx="26">
                  <c:v>2.7779613888044279E-2</c:v>
                </c:pt>
                <c:pt idx="27">
                  <c:v>2.8827776072252648E-2</c:v>
                </c:pt>
                <c:pt idx="28">
                  <c:v>2.9459432750271766E-2</c:v>
                </c:pt>
                <c:pt idx="29">
                  <c:v>3.5041507024265645E-2</c:v>
                </c:pt>
                <c:pt idx="30">
                  <c:v>4.0780332090453071E-2</c:v>
                </c:pt>
                <c:pt idx="31">
                  <c:v>5.3115324741964225E-2</c:v>
                </c:pt>
                <c:pt idx="32">
                  <c:v>8.7185176646879137E-2</c:v>
                </c:pt>
              </c:numCache>
            </c:numRef>
          </c:val>
          <c:extLst>
            <c:ext xmlns:c16="http://schemas.microsoft.com/office/drawing/2014/chart" uri="{C3380CC4-5D6E-409C-BE32-E72D297353CC}">
              <c16:uniqueId val="{0000002A-7214-488E-9D4D-BD1492B79AB8}"/>
            </c:ext>
          </c:extLst>
        </c:ser>
        <c:dLbls>
          <c:showLegendKey val="0"/>
          <c:showVal val="0"/>
          <c:showCatName val="0"/>
          <c:showSerName val="0"/>
          <c:showPercent val="0"/>
          <c:showBubbleSize val="0"/>
        </c:dLbls>
        <c:gapWidth val="75"/>
        <c:axId val="256814592"/>
        <c:axId val="256157952"/>
      </c:barChart>
      <c:catAx>
        <c:axId val="2568145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6157952"/>
        <c:crosses val="autoZero"/>
        <c:auto val="1"/>
        <c:lblAlgn val="ctr"/>
        <c:lblOffset val="100"/>
        <c:noMultiLvlLbl val="0"/>
      </c:catAx>
      <c:valAx>
        <c:axId val="256157952"/>
        <c:scaling>
          <c:orientation val="minMax"/>
        </c:scaling>
        <c:delete val="1"/>
        <c:axPos val="b"/>
        <c:numFmt formatCode="0.00%" sourceLinked="1"/>
        <c:majorTickMark val="none"/>
        <c:minorTickMark val="none"/>
        <c:tickLblPos val="nextTo"/>
        <c:crossAx val="25681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rgbClr val="FFC000"/>
            </a:solidFill>
            <a:ln>
              <a:noFill/>
            </a:ln>
            <a:effectLst/>
          </c:spPr>
          <c:invertIfNegative val="0"/>
          <c:cat>
            <c:strRef>
              <c:f>'F35'!$A$6:$A$37</c:f>
              <c:strCache>
                <c:ptCount val="32"/>
                <c:pt idx="0">
                  <c:v>Sinaloa</c:v>
                </c:pt>
                <c:pt idx="1">
                  <c:v>Veracruz</c:v>
                </c:pt>
                <c:pt idx="2">
                  <c:v>Oaxaca</c:v>
                </c:pt>
                <c:pt idx="3">
                  <c:v>Michoacán</c:v>
                </c:pt>
                <c:pt idx="4">
                  <c:v>Chihuahua</c:v>
                </c:pt>
                <c:pt idx="5">
                  <c:v>Jalisco</c:v>
                </c:pt>
                <c:pt idx="6">
                  <c:v>Guanajuato</c:v>
                </c:pt>
                <c:pt idx="7">
                  <c:v>Tabasco</c:v>
                </c:pt>
                <c:pt idx="8">
                  <c:v>Durango</c:v>
                </c:pt>
                <c:pt idx="9">
                  <c:v>Sonora</c:v>
                </c:pt>
                <c:pt idx="10">
                  <c:v>Baja California Sur</c:v>
                </c:pt>
                <c:pt idx="11">
                  <c:v>Estado de México</c:v>
                </c:pt>
                <c:pt idx="12">
                  <c:v>Coahuila</c:v>
                </c:pt>
                <c:pt idx="13">
                  <c:v>Guerrero</c:v>
                </c:pt>
                <c:pt idx="14">
                  <c:v>Tamaulipas</c:v>
                </c:pt>
                <c:pt idx="15">
                  <c:v>San Luis Potosí</c:v>
                </c:pt>
                <c:pt idx="16">
                  <c:v>Chiapas</c:v>
                </c:pt>
                <c:pt idx="17">
                  <c:v>Morelos</c:v>
                </c:pt>
                <c:pt idx="18">
                  <c:v>Hidalgo</c:v>
                </c:pt>
                <c:pt idx="19">
                  <c:v>Nayarit</c:v>
                </c:pt>
                <c:pt idx="20">
                  <c:v>Campeche</c:v>
                </c:pt>
                <c:pt idx="21">
                  <c:v>Tlaxcala</c:v>
                </c:pt>
                <c:pt idx="22">
                  <c:v>Colima</c:v>
                </c:pt>
                <c:pt idx="23">
                  <c:v>Zacatecas</c:v>
                </c:pt>
                <c:pt idx="24">
                  <c:v>Yucatán</c:v>
                </c:pt>
                <c:pt idx="25">
                  <c:v>Puebla</c:v>
                </c:pt>
                <c:pt idx="26">
                  <c:v>Quintana Roo</c:v>
                </c:pt>
                <c:pt idx="27">
                  <c:v>Ciudad de México</c:v>
                </c:pt>
                <c:pt idx="28">
                  <c:v>Querétaro</c:v>
                </c:pt>
                <c:pt idx="29">
                  <c:v>Aguascalientes</c:v>
                </c:pt>
                <c:pt idx="30">
                  <c:v>Baja California</c:v>
                </c:pt>
                <c:pt idx="31">
                  <c:v>Nuevo León</c:v>
                </c:pt>
              </c:strCache>
            </c:strRef>
          </c:cat>
          <c:val>
            <c:numRef>
              <c:f>'F35'!$B$6:$B$37</c:f>
              <c:numCache>
                <c:formatCode>General</c:formatCode>
                <c:ptCount val="32"/>
                <c:pt idx="0">
                  <c:v>-12916</c:v>
                </c:pt>
                <c:pt idx="1">
                  <c:v>-10126</c:v>
                </c:pt>
                <c:pt idx="2">
                  <c:v>-3538</c:v>
                </c:pt>
                <c:pt idx="3">
                  <c:v>-781</c:v>
                </c:pt>
                <c:pt idx="4">
                  <c:v>-1188</c:v>
                </c:pt>
                <c:pt idx="5">
                  <c:v>-3650</c:v>
                </c:pt>
                <c:pt idx="6">
                  <c:v>-524</c:v>
                </c:pt>
                <c:pt idx="7">
                  <c:v>-127</c:v>
                </c:pt>
                <c:pt idx="8">
                  <c:v>-1205</c:v>
                </c:pt>
                <c:pt idx="9">
                  <c:v>-2599</c:v>
                </c:pt>
                <c:pt idx="10">
                  <c:v>-1389</c:v>
                </c:pt>
                <c:pt idx="11">
                  <c:v>-1596</c:v>
                </c:pt>
                <c:pt idx="12">
                  <c:v>-885</c:v>
                </c:pt>
                <c:pt idx="13">
                  <c:v>-862</c:v>
                </c:pt>
                <c:pt idx="14">
                  <c:v>-1057</c:v>
                </c:pt>
                <c:pt idx="15">
                  <c:v>-925</c:v>
                </c:pt>
                <c:pt idx="16">
                  <c:v>-1034</c:v>
                </c:pt>
                <c:pt idx="17">
                  <c:v>-1313</c:v>
                </c:pt>
                <c:pt idx="18">
                  <c:v>-213</c:v>
                </c:pt>
                <c:pt idx="19">
                  <c:v>-1035</c:v>
                </c:pt>
                <c:pt idx="20">
                  <c:v>-322</c:v>
                </c:pt>
                <c:pt idx="21">
                  <c:v>366</c:v>
                </c:pt>
                <c:pt idx="22">
                  <c:v>3</c:v>
                </c:pt>
                <c:pt idx="23">
                  <c:v>803</c:v>
                </c:pt>
                <c:pt idx="24">
                  <c:v>371</c:v>
                </c:pt>
                <c:pt idx="25">
                  <c:v>234</c:v>
                </c:pt>
                <c:pt idx="26">
                  <c:v>381</c:v>
                </c:pt>
                <c:pt idx="27">
                  <c:v>-3989</c:v>
                </c:pt>
                <c:pt idx="28">
                  <c:v>932</c:v>
                </c:pt>
                <c:pt idx="29">
                  <c:v>117</c:v>
                </c:pt>
                <c:pt idx="30">
                  <c:v>228</c:v>
                </c:pt>
                <c:pt idx="31">
                  <c:v>9</c:v>
                </c:pt>
              </c:numCache>
            </c:numRef>
          </c:val>
          <c:extLst>
            <c:ext xmlns:c16="http://schemas.microsoft.com/office/drawing/2014/chart" uri="{C3380CC4-5D6E-409C-BE32-E72D297353CC}">
              <c16:uniqueId val="{00000000-A114-4233-912D-64DEF21E4BF8}"/>
            </c:ext>
          </c:extLst>
        </c:ser>
        <c:ser>
          <c:idx val="1"/>
          <c:order val="1"/>
          <c:spPr>
            <a:solidFill>
              <a:srgbClr val="7C878E"/>
            </a:solidFill>
            <a:ln>
              <a:noFill/>
            </a:ln>
            <a:effectLst/>
          </c:spPr>
          <c:invertIfNegative val="0"/>
          <c:cat>
            <c:strRef>
              <c:f>'F35'!$A$6:$A$37</c:f>
              <c:strCache>
                <c:ptCount val="32"/>
                <c:pt idx="0">
                  <c:v>Sinaloa</c:v>
                </c:pt>
                <c:pt idx="1">
                  <c:v>Veracruz</c:v>
                </c:pt>
                <c:pt idx="2">
                  <c:v>Oaxaca</c:v>
                </c:pt>
                <c:pt idx="3">
                  <c:v>Michoacán</c:v>
                </c:pt>
                <c:pt idx="4">
                  <c:v>Chihuahua</c:v>
                </c:pt>
                <c:pt idx="5">
                  <c:v>Jalisco</c:v>
                </c:pt>
                <c:pt idx="6">
                  <c:v>Guanajuato</c:v>
                </c:pt>
                <c:pt idx="7">
                  <c:v>Tabasco</c:v>
                </c:pt>
                <c:pt idx="8">
                  <c:v>Durango</c:v>
                </c:pt>
                <c:pt idx="9">
                  <c:v>Sonora</c:v>
                </c:pt>
                <c:pt idx="10">
                  <c:v>Baja California Sur</c:v>
                </c:pt>
                <c:pt idx="11">
                  <c:v>Estado de México</c:v>
                </c:pt>
                <c:pt idx="12">
                  <c:v>Coahuila</c:v>
                </c:pt>
                <c:pt idx="13">
                  <c:v>Guerrero</c:v>
                </c:pt>
                <c:pt idx="14">
                  <c:v>Tamaulipas</c:v>
                </c:pt>
                <c:pt idx="15">
                  <c:v>San Luis Potosí</c:v>
                </c:pt>
                <c:pt idx="16">
                  <c:v>Chiapas</c:v>
                </c:pt>
                <c:pt idx="17">
                  <c:v>Morelos</c:v>
                </c:pt>
                <c:pt idx="18">
                  <c:v>Hidalgo</c:v>
                </c:pt>
                <c:pt idx="19">
                  <c:v>Nayarit</c:v>
                </c:pt>
                <c:pt idx="20">
                  <c:v>Campeche</c:v>
                </c:pt>
                <c:pt idx="21">
                  <c:v>Tlaxcala</c:v>
                </c:pt>
                <c:pt idx="22">
                  <c:v>Colima</c:v>
                </c:pt>
                <c:pt idx="23">
                  <c:v>Zacatecas</c:v>
                </c:pt>
                <c:pt idx="24">
                  <c:v>Yucatán</c:v>
                </c:pt>
                <c:pt idx="25">
                  <c:v>Puebla</c:v>
                </c:pt>
                <c:pt idx="26">
                  <c:v>Quintana Roo</c:v>
                </c:pt>
                <c:pt idx="27">
                  <c:v>Ciudad de México</c:v>
                </c:pt>
                <c:pt idx="28">
                  <c:v>Querétaro</c:v>
                </c:pt>
                <c:pt idx="29">
                  <c:v>Aguascalientes</c:v>
                </c:pt>
                <c:pt idx="30">
                  <c:v>Baja California</c:v>
                </c:pt>
                <c:pt idx="31">
                  <c:v>Nuevo León</c:v>
                </c:pt>
              </c:strCache>
            </c:strRef>
          </c:cat>
          <c:val>
            <c:numRef>
              <c:f>'F35'!$C$6:$C$37</c:f>
              <c:numCache>
                <c:formatCode>General</c:formatCode>
                <c:ptCount val="32"/>
                <c:pt idx="0">
                  <c:v>2615</c:v>
                </c:pt>
                <c:pt idx="1">
                  <c:v>2733</c:v>
                </c:pt>
                <c:pt idx="2">
                  <c:v>-2634</c:v>
                </c:pt>
                <c:pt idx="3">
                  <c:v>-3079</c:v>
                </c:pt>
                <c:pt idx="4">
                  <c:v>-1204</c:v>
                </c:pt>
                <c:pt idx="5">
                  <c:v>1324</c:v>
                </c:pt>
                <c:pt idx="6">
                  <c:v>-695</c:v>
                </c:pt>
                <c:pt idx="7">
                  <c:v>-1085</c:v>
                </c:pt>
                <c:pt idx="8">
                  <c:v>6</c:v>
                </c:pt>
                <c:pt idx="9">
                  <c:v>1634</c:v>
                </c:pt>
                <c:pt idx="10">
                  <c:v>577</c:v>
                </c:pt>
                <c:pt idx="11">
                  <c:v>795</c:v>
                </c:pt>
                <c:pt idx="12">
                  <c:v>92</c:v>
                </c:pt>
                <c:pt idx="13">
                  <c:v>81</c:v>
                </c:pt>
                <c:pt idx="14">
                  <c:v>420</c:v>
                </c:pt>
                <c:pt idx="15">
                  <c:v>296</c:v>
                </c:pt>
                <c:pt idx="16">
                  <c:v>648</c:v>
                </c:pt>
                <c:pt idx="17">
                  <c:v>1264</c:v>
                </c:pt>
                <c:pt idx="18">
                  <c:v>215</c:v>
                </c:pt>
                <c:pt idx="19">
                  <c:v>1041</c:v>
                </c:pt>
                <c:pt idx="20">
                  <c:v>371</c:v>
                </c:pt>
                <c:pt idx="21">
                  <c:v>48</c:v>
                </c:pt>
                <c:pt idx="22">
                  <c:v>840</c:v>
                </c:pt>
                <c:pt idx="23">
                  <c:v>536</c:v>
                </c:pt>
                <c:pt idx="24">
                  <c:v>970</c:v>
                </c:pt>
                <c:pt idx="25">
                  <c:v>1707</c:v>
                </c:pt>
                <c:pt idx="26">
                  <c:v>1984</c:v>
                </c:pt>
                <c:pt idx="27">
                  <c:v>6875</c:v>
                </c:pt>
                <c:pt idx="28">
                  <c:v>2067</c:v>
                </c:pt>
                <c:pt idx="29">
                  <c:v>3283</c:v>
                </c:pt>
                <c:pt idx="30">
                  <c:v>4537</c:v>
                </c:pt>
                <c:pt idx="31">
                  <c:v>5324</c:v>
                </c:pt>
              </c:numCache>
            </c:numRef>
          </c:val>
          <c:extLst>
            <c:ext xmlns:c16="http://schemas.microsoft.com/office/drawing/2014/chart" uri="{C3380CC4-5D6E-409C-BE32-E72D297353CC}">
              <c16:uniqueId val="{00000001-A114-4233-912D-64DEF21E4BF8}"/>
            </c:ext>
          </c:extLst>
        </c:ser>
        <c:dLbls>
          <c:showLegendKey val="0"/>
          <c:showVal val="0"/>
          <c:showCatName val="0"/>
          <c:showSerName val="0"/>
          <c:showPercent val="0"/>
          <c:showBubbleSize val="0"/>
        </c:dLbls>
        <c:gapWidth val="150"/>
        <c:overlap val="100"/>
        <c:axId val="256688640"/>
        <c:axId val="256158528"/>
      </c:barChart>
      <c:catAx>
        <c:axId val="25668864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6158528"/>
        <c:crosses val="autoZero"/>
        <c:auto val="1"/>
        <c:lblAlgn val="ctr"/>
        <c:lblOffset val="100"/>
        <c:noMultiLvlLbl val="0"/>
      </c:catAx>
      <c:valAx>
        <c:axId val="2561585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6688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291D-4BC6-898A-AA9059EE0548}"/>
              </c:ext>
            </c:extLst>
          </c:dPt>
          <c:dPt>
            <c:idx val="19"/>
            <c:invertIfNegative val="0"/>
            <c:bubble3D val="0"/>
            <c:spPr>
              <a:solidFill>
                <a:srgbClr val="FFC000"/>
              </a:solidFill>
              <a:ln>
                <a:noFill/>
              </a:ln>
              <a:effectLst/>
            </c:spPr>
            <c:extLst>
              <c:ext xmlns:c16="http://schemas.microsoft.com/office/drawing/2014/chart" uri="{C3380CC4-5D6E-409C-BE32-E72D297353CC}">
                <c16:uniqueId val="{00000002-291D-4BC6-898A-AA9059EE054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'F36'!$A$7:$A$26</c:f>
              <c:strCache>
                <c:ptCount val="20"/>
                <c:pt idx="0">
                  <c:v>Huejuquilla el Alto</c:v>
                </c:pt>
                <c:pt idx="1">
                  <c:v>Tecolotlán</c:v>
                </c:pt>
                <c:pt idx="2">
                  <c:v>Villa Corona</c:v>
                </c:pt>
                <c:pt idx="3">
                  <c:v>Mazamitla</c:v>
                </c:pt>
                <c:pt idx="4">
                  <c:v>Tototlán</c:v>
                </c:pt>
                <c:pt idx="5">
                  <c:v>Cihuatlán</c:v>
                </c:pt>
                <c:pt idx="6">
                  <c:v>Gómez Farías</c:v>
                </c:pt>
                <c:pt idx="7">
                  <c:v>Ahualulco de Mercado</c:v>
                </c:pt>
                <c:pt idx="8">
                  <c:v>Magdalena</c:v>
                </c:pt>
                <c:pt idx="9">
                  <c:v>Ixtlahuacán de los Membrillos</c:v>
                </c:pt>
                <c:pt idx="10">
                  <c:v>San Juan de los Lagos</c:v>
                </c:pt>
                <c:pt idx="11">
                  <c:v>Arandas</c:v>
                </c:pt>
                <c:pt idx="12">
                  <c:v>Poncitlán</c:v>
                </c:pt>
                <c:pt idx="13">
                  <c:v>Tala</c:v>
                </c:pt>
                <c:pt idx="14">
                  <c:v>Puerto Vallarta</c:v>
                </c:pt>
                <c:pt idx="15">
                  <c:v>Tepatitlán de Morelos</c:v>
                </c:pt>
                <c:pt idx="16">
                  <c:v>San Gabriel</c:v>
                </c:pt>
                <c:pt idx="17">
                  <c:v>Zapopan</c:v>
                </c:pt>
                <c:pt idx="18">
                  <c:v>Tlaquepaque</c:v>
                </c:pt>
                <c:pt idx="19">
                  <c:v>Tlajomulco de Zúñiga</c:v>
                </c:pt>
              </c:strCache>
            </c:strRef>
          </c:cat>
          <c:val>
            <c:numRef>
              <c:f>'F36'!$B$7:$B$26</c:f>
              <c:numCache>
                <c:formatCode>#,##0</c:formatCode>
                <c:ptCount val="20"/>
                <c:pt idx="0">
                  <c:v>25</c:v>
                </c:pt>
                <c:pt idx="1">
                  <c:v>27</c:v>
                </c:pt>
                <c:pt idx="2">
                  <c:v>28</c:v>
                </c:pt>
                <c:pt idx="3">
                  <c:v>30</c:v>
                </c:pt>
                <c:pt idx="4">
                  <c:v>31</c:v>
                </c:pt>
                <c:pt idx="5">
                  <c:v>32</c:v>
                </c:pt>
                <c:pt idx="6">
                  <c:v>33</c:v>
                </c:pt>
                <c:pt idx="7">
                  <c:v>48</c:v>
                </c:pt>
                <c:pt idx="8">
                  <c:v>48</c:v>
                </c:pt>
                <c:pt idx="9">
                  <c:v>73</c:v>
                </c:pt>
                <c:pt idx="10">
                  <c:v>83</c:v>
                </c:pt>
                <c:pt idx="11">
                  <c:v>105</c:v>
                </c:pt>
                <c:pt idx="12">
                  <c:v>137</c:v>
                </c:pt>
                <c:pt idx="13">
                  <c:v>141</c:v>
                </c:pt>
                <c:pt idx="14">
                  <c:v>161</c:v>
                </c:pt>
                <c:pt idx="15">
                  <c:v>179</c:v>
                </c:pt>
                <c:pt idx="16">
                  <c:v>243</c:v>
                </c:pt>
                <c:pt idx="17">
                  <c:v>356</c:v>
                </c:pt>
                <c:pt idx="18">
                  <c:v>1035</c:v>
                </c:pt>
                <c:pt idx="19">
                  <c:v>1280</c:v>
                </c:pt>
              </c:numCache>
            </c:numRef>
          </c:val>
          <c:extLst>
            <c:ext xmlns:c16="http://schemas.microsoft.com/office/drawing/2014/chart" uri="{C3380CC4-5D6E-409C-BE32-E72D297353CC}">
              <c16:uniqueId val="{00000003-291D-4BC6-898A-AA9059EE0548}"/>
            </c:ext>
          </c:extLst>
        </c:ser>
        <c:dLbls>
          <c:showLegendKey val="0"/>
          <c:showVal val="0"/>
          <c:showCatName val="0"/>
          <c:showSerName val="0"/>
          <c:showPercent val="0"/>
          <c:showBubbleSize val="0"/>
        </c:dLbls>
        <c:gapWidth val="50"/>
        <c:axId val="256296448"/>
        <c:axId val="256160832"/>
      </c:barChart>
      <c:catAx>
        <c:axId val="256296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6160832"/>
        <c:crosses val="autoZero"/>
        <c:auto val="1"/>
        <c:lblAlgn val="ctr"/>
        <c:lblOffset val="100"/>
        <c:noMultiLvlLbl val="0"/>
      </c:catAx>
      <c:valAx>
        <c:axId val="256160832"/>
        <c:scaling>
          <c:orientation val="minMax"/>
        </c:scaling>
        <c:delete val="1"/>
        <c:axPos val="b"/>
        <c:numFmt formatCode="#,##0" sourceLinked="1"/>
        <c:majorTickMark val="none"/>
        <c:minorTickMark val="none"/>
        <c:tickLblPos val="nextTo"/>
        <c:crossAx val="256296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'F37'!$C$8</c:f>
              <c:strCache>
                <c:ptCount val="1"/>
                <c:pt idx="0">
                  <c:v>Permanentes</c:v>
                </c:pt>
              </c:strCache>
            </c:strRef>
          </c:tx>
          <c:spPr>
            <a:solidFill>
              <a:srgbClr val="6068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'F37'!$Y$9:$Y$28</c:f>
              <c:strCache>
                <c:ptCount val="20"/>
                <c:pt idx="0">
                  <c:v>Huejuquilla el Alto</c:v>
                </c:pt>
                <c:pt idx="1">
                  <c:v>Tecolotlán</c:v>
                </c:pt>
                <c:pt idx="2">
                  <c:v>Villa Corona</c:v>
                </c:pt>
                <c:pt idx="3">
                  <c:v>Mazamitla</c:v>
                </c:pt>
                <c:pt idx="4">
                  <c:v>Tototlán</c:v>
                </c:pt>
                <c:pt idx="5">
                  <c:v>Cihuatlán</c:v>
                </c:pt>
                <c:pt idx="6">
                  <c:v>Gómez Farías</c:v>
                </c:pt>
                <c:pt idx="7">
                  <c:v>Ahualulco de Mercado</c:v>
                </c:pt>
                <c:pt idx="8">
                  <c:v>Magdalena</c:v>
                </c:pt>
                <c:pt idx="9">
                  <c:v>Ixtlahuacán de los Membrillos</c:v>
                </c:pt>
                <c:pt idx="10">
                  <c:v>San Juan de los Lagos</c:v>
                </c:pt>
                <c:pt idx="11">
                  <c:v>Arandas</c:v>
                </c:pt>
                <c:pt idx="12">
                  <c:v>Poncitlán</c:v>
                </c:pt>
                <c:pt idx="13">
                  <c:v>Tala</c:v>
                </c:pt>
                <c:pt idx="14">
                  <c:v>Puerto Vallarta</c:v>
                </c:pt>
                <c:pt idx="15">
                  <c:v>Tepatitlán de Morelos</c:v>
                </c:pt>
                <c:pt idx="16">
                  <c:v>San Gabriel</c:v>
                </c:pt>
                <c:pt idx="17">
                  <c:v>Zapopan</c:v>
                </c:pt>
                <c:pt idx="18">
                  <c:v>Tlaquepaque</c:v>
                </c:pt>
                <c:pt idx="19">
                  <c:v>Tlajomulco de Zúñiga</c:v>
                </c:pt>
              </c:strCache>
            </c:strRef>
          </c:cat>
          <c:val>
            <c:numRef>
              <c:f>'F37'!$C$9:$C$28</c:f>
              <c:numCache>
                <c:formatCode>General</c:formatCode>
                <c:ptCount val="20"/>
                <c:pt idx="0">
                  <c:v>24</c:v>
                </c:pt>
                <c:pt idx="1">
                  <c:v>13</c:v>
                </c:pt>
                <c:pt idx="2">
                  <c:v>9</c:v>
                </c:pt>
                <c:pt idx="3">
                  <c:v>21</c:v>
                </c:pt>
                <c:pt idx="4">
                  <c:v>8</c:v>
                </c:pt>
                <c:pt idx="5">
                  <c:v>33</c:v>
                </c:pt>
                <c:pt idx="6">
                  <c:v>52</c:v>
                </c:pt>
                <c:pt idx="7">
                  <c:v>-9</c:v>
                </c:pt>
                <c:pt idx="8">
                  <c:v>57</c:v>
                </c:pt>
                <c:pt idx="9">
                  <c:v>77</c:v>
                </c:pt>
                <c:pt idx="10">
                  <c:v>76</c:v>
                </c:pt>
                <c:pt idx="11">
                  <c:v>32</c:v>
                </c:pt>
                <c:pt idx="12">
                  <c:v>-19</c:v>
                </c:pt>
                <c:pt idx="13">
                  <c:v>446</c:v>
                </c:pt>
                <c:pt idx="14">
                  <c:v>-1</c:v>
                </c:pt>
                <c:pt idx="15">
                  <c:v>129</c:v>
                </c:pt>
                <c:pt idx="16">
                  <c:v>23</c:v>
                </c:pt>
                <c:pt idx="17">
                  <c:v>431</c:v>
                </c:pt>
                <c:pt idx="18">
                  <c:v>1041</c:v>
                </c:pt>
                <c:pt idx="19">
                  <c:v>1039</c:v>
                </c:pt>
              </c:numCache>
            </c:numRef>
          </c:val>
          <c:extLst>
            <c:ext xmlns:c16="http://schemas.microsoft.com/office/drawing/2014/chart" uri="{C3380CC4-5D6E-409C-BE32-E72D297353CC}">
              <c16:uniqueId val="{00000000-0C8B-48E6-9A5A-F3C3751633B3}"/>
            </c:ext>
          </c:extLst>
        </c:ser>
        <c:ser>
          <c:idx val="1"/>
          <c:order val="1"/>
          <c:tx>
            <c:strRef>
              <c:f>'F37'!$D$8</c:f>
              <c:strCache>
                <c:ptCount val="1"/>
                <c:pt idx="0">
                  <c:v>Eventuales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'F37'!$Y$9:$Y$28</c:f>
              <c:strCache>
                <c:ptCount val="20"/>
                <c:pt idx="0">
                  <c:v>Huejuquilla el Alto</c:v>
                </c:pt>
                <c:pt idx="1">
                  <c:v>Tecolotlán</c:v>
                </c:pt>
                <c:pt idx="2">
                  <c:v>Villa Corona</c:v>
                </c:pt>
                <c:pt idx="3">
                  <c:v>Mazamitla</c:v>
                </c:pt>
                <c:pt idx="4">
                  <c:v>Tototlán</c:v>
                </c:pt>
                <c:pt idx="5">
                  <c:v>Cihuatlán</c:v>
                </c:pt>
                <c:pt idx="6">
                  <c:v>Gómez Farías</c:v>
                </c:pt>
                <c:pt idx="7">
                  <c:v>Ahualulco de Mercado</c:v>
                </c:pt>
                <c:pt idx="8">
                  <c:v>Magdalena</c:v>
                </c:pt>
                <c:pt idx="9">
                  <c:v>Ixtlahuacán de los Membrillos</c:v>
                </c:pt>
                <c:pt idx="10">
                  <c:v>San Juan de los Lagos</c:v>
                </c:pt>
                <c:pt idx="11">
                  <c:v>Arandas</c:v>
                </c:pt>
                <c:pt idx="12">
                  <c:v>Poncitlán</c:v>
                </c:pt>
                <c:pt idx="13">
                  <c:v>Tala</c:v>
                </c:pt>
                <c:pt idx="14">
                  <c:v>Puerto Vallarta</c:v>
                </c:pt>
                <c:pt idx="15">
                  <c:v>Tepatitlán de Morelos</c:v>
                </c:pt>
                <c:pt idx="16">
                  <c:v>San Gabriel</c:v>
                </c:pt>
                <c:pt idx="17">
                  <c:v>Zapopan</c:v>
                </c:pt>
                <c:pt idx="18">
                  <c:v>Tlaquepaque</c:v>
                </c:pt>
                <c:pt idx="19">
                  <c:v>Tlajomulco de Zúñiga</c:v>
                </c:pt>
              </c:strCache>
            </c:strRef>
          </c:cat>
          <c:val>
            <c:numRef>
              <c:f>'F37'!$D$9:$D$28</c:f>
              <c:numCache>
                <c:formatCode>General</c:formatCode>
                <c:ptCount val="20"/>
                <c:pt idx="0">
                  <c:v>1</c:v>
                </c:pt>
                <c:pt idx="1">
                  <c:v>14</c:v>
                </c:pt>
                <c:pt idx="2">
                  <c:v>19</c:v>
                </c:pt>
                <c:pt idx="3">
                  <c:v>9</c:v>
                </c:pt>
                <c:pt idx="4">
                  <c:v>23</c:v>
                </c:pt>
                <c:pt idx="5">
                  <c:v>-1</c:v>
                </c:pt>
                <c:pt idx="6">
                  <c:v>-19</c:v>
                </c:pt>
                <c:pt idx="7">
                  <c:v>57</c:v>
                </c:pt>
                <c:pt idx="8">
                  <c:v>-9</c:v>
                </c:pt>
                <c:pt idx="9">
                  <c:v>-4</c:v>
                </c:pt>
                <c:pt idx="10">
                  <c:v>7</c:v>
                </c:pt>
                <c:pt idx="11">
                  <c:v>73</c:v>
                </c:pt>
                <c:pt idx="12">
                  <c:v>156</c:v>
                </c:pt>
                <c:pt idx="13">
                  <c:v>-305</c:v>
                </c:pt>
                <c:pt idx="14">
                  <c:v>162</c:v>
                </c:pt>
                <c:pt idx="15">
                  <c:v>50</c:v>
                </c:pt>
                <c:pt idx="16">
                  <c:v>220</c:v>
                </c:pt>
                <c:pt idx="17">
                  <c:v>-75</c:v>
                </c:pt>
                <c:pt idx="18">
                  <c:v>-6</c:v>
                </c:pt>
                <c:pt idx="19">
                  <c:v>241</c:v>
                </c:pt>
              </c:numCache>
            </c:numRef>
          </c:val>
          <c:extLst>
            <c:ext xmlns:c16="http://schemas.microsoft.com/office/drawing/2014/chart" uri="{C3380CC4-5D6E-409C-BE32-E72D297353CC}">
              <c16:uniqueId val="{00000001-0C8B-48E6-9A5A-F3C3751633B3}"/>
            </c:ext>
          </c:extLst>
        </c:ser>
        <c:dLbls>
          <c:showLegendKey val="0"/>
          <c:showVal val="0"/>
          <c:showCatName val="0"/>
          <c:showSerName val="0"/>
          <c:showPercent val="0"/>
          <c:showBubbleSize val="0"/>
        </c:dLbls>
        <c:gapWidth val="219"/>
        <c:overlap val="100"/>
        <c:axId val="251949056"/>
        <c:axId val="256161408"/>
      </c:barChart>
      <c:catAx>
        <c:axId val="25194905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6161408"/>
        <c:crosses val="autoZero"/>
        <c:auto val="1"/>
        <c:lblAlgn val="ctr"/>
        <c:lblOffset val="100"/>
        <c:noMultiLvlLbl val="0"/>
      </c:catAx>
      <c:valAx>
        <c:axId val="2561614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1949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6-88A3-4EC7-A88A-5C5094B15427}"/>
              </c:ext>
            </c:extLst>
          </c:dPt>
          <c:dPt>
            <c:idx val="13"/>
            <c:invertIfNegative val="0"/>
            <c:bubble3D val="0"/>
            <c:extLst>
              <c:ext xmlns:c16="http://schemas.microsoft.com/office/drawing/2014/chart" uri="{C3380CC4-5D6E-409C-BE32-E72D297353CC}">
                <c16:uniqueId val="{00000000-88A3-4EC7-A88A-5C5094B15427}"/>
              </c:ext>
            </c:extLst>
          </c:dPt>
          <c:dPt>
            <c:idx val="19"/>
            <c:invertIfNegative val="0"/>
            <c:bubble3D val="0"/>
            <c:spPr>
              <a:solidFill>
                <a:srgbClr val="7C878E"/>
              </a:solidFill>
              <a:ln>
                <a:noFill/>
              </a:ln>
              <a:effectLst/>
            </c:spPr>
            <c:extLst>
              <c:ext xmlns:c16="http://schemas.microsoft.com/office/drawing/2014/chart" uri="{C3380CC4-5D6E-409C-BE32-E72D297353CC}">
                <c16:uniqueId val="{00000002-88A3-4EC7-A88A-5C5094B1542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'F38'!$A$35:$A$54</c:f>
              <c:strCache>
                <c:ptCount val="20"/>
                <c:pt idx="0">
                  <c:v>Guadalajara</c:v>
                </c:pt>
                <c:pt idx="1">
                  <c:v>Zapotlán el Grande</c:v>
                </c:pt>
                <c:pt idx="2">
                  <c:v>Tamazula de Gordiano</c:v>
                </c:pt>
                <c:pt idx="3">
                  <c:v>Tuxpan</c:v>
                </c:pt>
                <c:pt idx="4">
                  <c:v>Casimiro Castillo</c:v>
                </c:pt>
                <c:pt idx="5">
                  <c:v>Tonalá</c:v>
                </c:pt>
                <c:pt idx="6">
                  <c:v>Zapotiltic</c:v>
                </c:pt>
                <c:pt idx="7">
                  <c:v>Lagos de Moreno</c:v>
                </c:pt>
                <c:pt idx="8">
                  <c:v>Autlán de Navarro</c:v>
                </c:pt>
                <c:pt idx="9">
                  <c:v>Jocotepec</c:v>
                </c:pt>
                <c:pt idx="10">
                  <c:v>Ocotlán</c:v>
                </c:pt>
                <c:pt idx="11">
                  <c:v>El Salto</c:v>
                </c:pt>
                <c:pt idx="12">
                  <c:v>Tuxcacuesco</c:v>
                </c:pt>
                <c:pt idx="13">
                  <c:v>Teuchitlán</c:v>
                </c:pt>
                <c:pt idx="14">
                  <c:v>Zapotlanejo</c:v>
                </c:pt>
                <c:pt idx="15">
                  <c:v>Acatlán de Juárez</c:v>
                </c:pt>
                <c:pt idx="16">
                  <c:v>Tapalpa</c:v>
                </c:pt>
                <c:pt idx="17">
                  <c:v>Cocula</c:v>
                </c:pt>
                <c:pt idx="18">
                  <c:v>Ojuelos de Jalisco</c:v>
                </c:pt>
                <c:pt idx="19">
                  <c:v>San Martín de Bolaños</c:v>
                </c:pt>
              </c:strCache>
            </c:strRef>
          </c:cat>
          <c:val>
            <c:numRef>
              <c:f>'F38'!$B$35:$B$54</c:f>
              <c:numCache>
                <c:formatCode>#,##0</c:formatCode>
                <c:ptCount val="20"/>
                <c:pt idx="0">
                  <c:v>-1234</c:v>
                </c:pt>
                <c:pt idx="1">
                  <c:v>-976</c:v>
                </c:pt>
                <c:pt idx="2">
                  <c:v>-711</c:v>
                </c:pt>
                <c:pt idx="3">
                  <c:v>-532</c:v>
                </c:pt>
                <c:pt idx="4">
                  <c:v>-439</c:v>
                </c:pt>
                <c:pt idx="5">
                  <c:v>-328</c:v>
                </c:pt>
                <c:pt idx="6">
                  <c:v>-284</c:v>
                </c:pt>
                <c:pt idx="7">
                  <c:v>-262</c:v>
                </c:pt>
                <c:pt idx="8">
                  <c:v>-229</c:v>
                </c:pt>
                <c:pt idx="9">
                  <c:v>-222</c:v>
                </c:pt>
                <c:pt idx="10">
                  <c:v>-152</c:v>
                </c:pt>
                <c:pt idx="11">
                  <c:v>-145</c:v>
                </c:pt>
                <c:pt idx="12">
                  <c:v>-132</c:v>
                </c:pt>
                <c:pt idx="13">
                  <c:v>-131</c:v>
                </c:pt>
                <c:pt idx="14">
                  <c:v>-118</c:v>
                </c:pt>
                <c:pt idx="15">
                  <c:v>-116</c:v>
                </c:pt>
                <c:pt idx="16">
                  <c:v>-81</c:v>
                </c:pt>
                <c:pt idx="17">
                  <c:v>-68</c:v>
                </c:pt>
                <c:pt idx="18">
                  <c:v>-49</c:v>
                </c:pt>
                <c:pt idx="19">
                  <c:v>-46</c:v>
                </c:pt>
              </c:numCache>
            </c:numRef>
          </c:val>
          <c:extLst>
            <c:ext xmlns:c16="http://schemas.microsoft.com/office/drawing/2014/chart" uri="{C3380CC4-5D6E-409C-BE32-E72D297353CC}">
              <c16:uniqueId val="{00000003-88A3-4EC7-A88A-5C5094B15427}"/>
            </c:ext>
          </c:extLst>
        </c:ser>
        <c:dLbls>
          <c:showLegendKey val="0"/>
          <c:showVal val="0"/>
          <c:showCatName val="0"/>
          <c:showSerName val="0"/>
          <c:showPercent val="0"/>
          <c:showBubbleSize val="0"/>
        </c:dLbls>
        <c:gapWidth val="50"/>
        <c:axId val="256296960"/>
        <c:axId val="255853696"/>
      </c:barChart>
      <c:catAx>
        <c:axId val="25629696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5853696"/>
        <c:crosses val="autoZero"/>
        <c:auto val="1"/>
        <c:lblAlgn val="ctr"/>
        <c:lblOffset val="100"/>
        <c:noMultiLvlLbl val="0"/>
      </c:catAx>
      <c:valAx>
        <c:axId val="255853696"/>
        <c:scaling>
          <c:orientation val="minMax"/>
        </c:scaling>
        <c:delete val="1"/>
        <c:axPos val="b"/>
        <c:numFmt formatCode="#,##0" sourceLinked="1"/>
        <c:majorTickMark val="none"/>
        <c:minorTickMark val="none"/>
        <c:tickLblPos val="nextTo"/>
        <c:crossAx val="256296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'F5'!$B$5</c:f>
              <c:strCache>
                <c:ptCount val="1"/>
                <c:pt idx="0">
                  <c:v>Indicador Coincidente</c:v>
                </c:pt>
              </c:strCache>
            </c:strRef>
          </c:tx>
          <c:spPr>
            <a:ln w="28575" cap="rnd">
              <a:solidFill>
                <a:srgbClr val="393D3F"/>
              </a:solidFill>
              <a:round/>
            </a:ln>
            <a:effectLst/>
          </c:spPr>
          <c:marker>
            <c:symbol val="none"/>
          </c:marker>
          <c:cat>
            <c:strRef>
              <c:f>'F5'!$A$6:$A$322</c:f>
              <c:strCache>
                <c:ptCount val="317"/>
                <c:pt idx="0">
                  <c:v>1993/01</c:v>
                </c:pt>
                <c:pt idx="1">
                  <c:v>1993/02</c:v>
                </c:pt>
                <c:pt idx="2">
                  <c:v>1993/03</c:v>
                </c:pt>
                <c:pt idx="3">
                  <c:v>1993/04</c:v>
                </c:pt>
                <c:pt idx="4">
                  <c:v>1993/05</c:v>
                </c:pt>
                <c:pt idx="5">
                  <c:v>1993/06</c:v>
                </c:pt>
                <c:pt idx="6">
                  <c:v>1993/07</c:v>
                </c:pt>
                <c:pt idx="7">
                  <c:v>1993/08</c:v>
                </c:pt>
                <c:pt idx="8">
                  <c:v>1993/09</c:v>
                </c:pt>
                <c:pt idx="9">
                  <c:v>1993/10</c:v>
                </c:pt>
                <c:pt idx="10">
                  <c:v>1993/11</c:v>
                </c:pt>
                <c:pt idx="11">
                  <c:v>1993/12</c:v>
                </c:pt>
                <c:pt idx="12">
                  <c:v>1994/01</c:v>
                </c:pt>
                <c:pt idx="13">
                  <c:v>1994/02</c:v>
                </c:pt>
                <c:pt idx="14">
                  <c:v>1994/03</c:v>
                </c:pt>
                <c:pt idx="15">
                  <c:v>1994/04</c:v>
                </c:pt>
                <c:pt idx="16">
                  <c:v>1994/05</c:v>
                </c:pt>
                <c:pt idx="17">
                  <c:v>1994/06</c:v>
                </c:pt>
                <c:pt idx="18">
                  <c:v>1994/07</c:v>
                </c:pt>
                <c:pt idx="19">
                  <c:v>1994/08</c:v>
                </c:pt>
                <c:pt idx="20">
                  <c:v>1994/09</c:v>
                </c:pt>
                <c:pt idx="21">
                  <c:v>1994/10</c:v>
                </c:pt>
                <c:pt idx="22">
                  <c:v>1994/11</c:v>
                </c:pt>
                <c:pt idx="23">
                  <c:v>1994/12</c:v>
                </c:pt>
                <c:pt idx="24">
                  <c:v>1995/01</c:v>
                </c:pt>
                <c:pt idx="25">
                  <c:v>1995/02</c:v>
                </c:pt>
                <c:pt idx="26">
                  <c:v>1995/03</c:v>
                </c:pt>
                <c:pt idx="27">
                  <c:v>1995/04</c:v>
                </c:pt>
                <c:pt idx="28">
                  <c:v>1995/05</c:v>
                </c:pt>
                <c:pt idx="29">
                  <c:v>1995/06</c:v>
                </c:pt>
                <c:pt idx="30">
                  <c:v>1995/07</c:v>
                </c:pt>
                <c:pt idx="31">
                  <c:v>1995/08</c:v>
                </c:pt>
                <c:pt idx="32">
                  <c:v>1995/09</c:v>
                </c:pt>
                <c:pt idx="33">
                  <c:v>1995/10</c:v>
                </c:pt>
                <c:pt idx="34">
                  <c:v>1995/11</c:v>
                </c:pt>
                <c:pt idx="35">
                  <c:v>1995/12</c:v>
                </c:pt>
                <c:pt idx="36">
                  <c:v>1996/01</c:v>
                </c:pt>
                <c:pt idx="37">
                  <c:v>1996/02</c:v>
                </c:pt>
                <c:pt idx="38">
                  <c:v>1996/03</c:v>
                </c:pt>
                <c:pt idx="39">
                  <c:v>1996/04</c:v>
                </c:pt>
                <c:pt idx="40">
                  <c:v>1996/05</c:v>
                </c:pt>
                <c:pt idx="41">
                  <c:v>1996/06</c:v>
                </c:pt>
                <c:pt idx="42">
                  <c:v>1996/07</c:v>
                </c:pt>
                <c:pt idx="43">
                  <c:v>1996/08</c:v>
                </c:pt>
                <c:pt idx="44">
                  <c:v>1996/09</c:v>
                </c:pt>
                <c:pt idx="45">
                  <c:v>1996/10</c:v>
                </c:pt>
                <c:pt idx="46">
                  <c:v>1996/11</c:v>
                </c:pt>
                <c:pt idx="47">
                  <c:v>1996/12</c:v>
                </c:pt>
                <c:pt idx="48">
                  <c:v>1997/01</c:v>
                </c:pt>
                <c:pt idx="49">
                  <c:v>1997/02</c:v>
                </c:pt>
                <c:pt idx="50">
                  <c:v>1997/03</c:v>
                </c:pt>
                <c:pt idx="51">
                  <c:v>1997/04</c:v>
                </c:pt>
                <c:pt idx="52">
                  <c:v>1997/05</c:v>
                </c:pt>
                <c:pt idx="53">
                  <c:v>1997/06</c:v>
                </c:pt>
                <c:pt idx="54">
                  <c:v>1997/07</c:v>
                </c:pt>
                <c:pt idx="55">
                  <c:v>1997/08</c:v>
                </c:pt>
                <c:pt idx="56">
                  <c:v>1997/09</c:v>
                </c:pt>
                <c:pt idx="57">
                  <c:v>1997/10</c:v>
                </c:pt>
                <c:pt idx="58">
                  <c:v>1997/11</c:v>
                </c:pt>
                <c:pt idx="59">
                  <c:v>1997/12</c:v>
                </c:pt>
                <c:pt idx="60">
                  <c:v>1998/01</c:v>
                </c:pt>
                <c:pt idx="61">
                  <c:v>1998/02</c:v>
                </c:pt>
                <c:pt idx="62">
                  <c:v>1998/03</c:v>
                </c:pt>
                <c:pt idx="63">
                  <c:v>1998/04</c:v>
                </c:pt>
                <c:pt idx="64">
                  <c:v>1998/05</c:v>
                </c:pt>
                <c:pt idx="65">
                  <c:v>1998/06</c:v>
                </c:pt>
                <c:pt idx="66">
                  <c:v>1998/07</c:v>
                </c:pt>
                <c:pt idx="67">
                  <c:v>1998/08</c:v>
                </c:pt>
                <c:pt idx="68">
                  <c:v>1998/09</c:v>
                </c:pt>
                <c:pt idx="69">
                  <c:v>1998/10</c:v>
                </c:pt>
                <c:pt idx="70">
                  <c:v>1998/11</c:v>
                </c:pt>
                <c:pt idx="71">
                  <c:v>1998/12</c:v>
                </c:pt>
                <c:pt idx="72">
                  <c:v>1999/01</c:v>
                </c:pt>
                <c:pt idx="73">
                  <c:v>1999/02</c:v>
                </c:pt>
                <c:pt idx="74">
                  <c:v>1999/03</c:v>
                </c:pt>
                <c:pt idx="75">
                  <c:v>1999/04</c:v>
                </c:pt>
                <c:pt idx="76">
                  <c:v>1999/05</c:v>
                </c:pt>
                <c:pt idx="77">
                  <c:v>1999/06</c:v>
                </c:pt>
                <c:pt idx="78">
                  <c:v>1999/07</c:v>
                </c:pt>
                <c:pt idx="79">
                  <c:v>1999/08</c:v>
                </c:pt>
                <c:pt idx="80">
                  <c:v>1999/09</c:v>
                </c:pt>
                <c:pt idx="81">
                  <c:v>1999/10</c:v>
                </c:pt>
                <c:pt idx="82">
                  <c:v>1999/11</c:v>
                </c:pt>
                <c:pt idx="83">
                  <c:v>1999/12</c:v>
                </c:pt>
                <c:pt idx="84">
                  <c:v>2000/01</c:v>
                </c:pt>
                <c:pt idx="85">
                  <c:v>2000/02</c:v>
                </c:pt>
                <c:pt idx="86">
                  <c:v>2000/03</c:v>
                </c:pt>
                <c:pt idx="87">
                  <c:v>2000/04</c:v>
                </c:pt>
                <c:pt idx="88">
                  <c:v>2000/05</c:v>
                </c:pt>
                <c:pt idx="89">
                  <c:v>2000/06</c:v>
                </c:pt>
                <c:pt idx="90">
                  <c:v>2000/07</c:v>
                </c:pt>
                <c:pt idx="91">
                  <c:v>2000/08</c:v>
                </c:pt>
                <c:pt idx="92">
                  <c:v>2000/09</c:v>
                </c:pt>
                <c:pt idx="93">
                  <c:v>2000/10</c:v>
                </c:pt>
                <c:pt idx="94">
                  <c:v>2000/11</c:v>
                </c:pt>
                <c:pt idx="95">
                  <c:v>2000/12</c:v>
                </c:pt>
                <c:pt idx="96">
                  <c:v>2001/01</c:v>
                </c:pt>
                <c:pt idx="97">
                  <c:v>2001/02</c:v>
                </c:pt>
                <c:pt idx="98">
                  <c:v>2001/03</c:v>
                </c:pt>
                <c:pt idx="99">
                  <c:v>2001/04</c:v>
                </c:pt>
                <c:pt idx="100">
                  <c:v>2001/05</c:v>
                </c:pt>
                <c:pt idx="101">
                  <c:v>2001/06</c:v>
                </c:pt>
                <c:pt idx="102">
                  <c:v>2001/07</c:v>
                </c:pt>
                <c:pt idx="103">
                  <c:v>2001/08</c:v>
                </c:pt>
                <c:pt idx="104">
                  <c:v>2001/09</c:v>
                </c:pt>
                <c:pt idx="105">
                  <c:v>2001/10</c:v>
                </c:pt>
                <c:pt idx="106">
                  <c:v>2001/11</c:v>
                </c:pt>
                <c:pt idx="107">
                  <c:v>2001/12</c:v>
                </c:pt>
                <c:pt idx="108">
                  <c:v>2002/01</c:v>
                </c:pt>
                <c:pt idx="109">
                  <c:v>2002/02</c:v>
                </c:pt>
                <c:pt idx="110">
                  <c:v>2002/03</c:v>
                </c:pt>
                <c:pt idx="111">
                  <c:v>2002/04</c:v>
                </c:pt>
                <c:pt idx="112">
                  <c:v>2002/05</c:v>
                </c:pt>
                <c:pt idx="113">
                  <c:v>2002/06</c:v>
                </c:pt>
                <c:pt idx="114">
                  <c:v>2002/07</c:v>
                </c:pt>
                <c:pt idx="115">
                  <c:v>2002/08</c:v>
                </c:pt>
                <c:pt idx="116">
                  <c:v>2002/09</c:v>
                </c:pt>
                <c:pt idx="117">
                  <c:v>2002/10</c:v>
                </c:pt>
                <c:pt idx="118">
                  <c:v>2002/11</c:v>
                </c:pt>
                <c:pt idx="119">
                  <c:v>2002/12</c:v>
                </c:pt>
                <c:pt idx="120">
                  <c:v>2003/01</c:v>
                </c:pt>
                <c:pt idx="121">
                  <c:v>2003/02</c:v>
                </c:pt>
                <c:pt idx="122">
                  <c:v>2003/03</c:v>
                </c:pt>
                <c:pt idx="123">
                  <c:v>2003/04</c:v>
                </c:pt>
                <c:pt idx="124">
                  <c:v>2003/05</c:v>
                </c:pt>
                <c:pt idx="125">
                  <c:v>2003/06</c:v>
                </c:pt>
                <c:pt idx="126">
                  <c:v>2003/07</c:v>
                </c:pt>
                <c:pt idx="127">
                  <c:v>2003/08</c:v>
                </c:pt>
                <c:pt idx="128">
                  <c:v>2003/09</c:v>
                </c:pt>
                <c:pt idx="129">
                  <c:v>2003/10</c:v>
                </c:pt>
                <c:pt idx="130">
                  <c:v>2003/11</c:v>
                </c:pt>
                <c:pt idx="131">
                  <c:v>2003/12</c:v>
                </c:pt>
                <c:pt idx="132">
                  <c:v>2004/01</c:v>
                </c:pt>
                <c:pt idx="133">
                  <c:v>2004/02</c:v>
                </c:pt>
                <c:pt idx="134">
                  <c:v>2004/03</c:v>
                </c:pt>
                <c:pt idx="135">
                  <c:v>2004/04</c:v>
                </c:pt>
                <c:pt idx="136">
                  <c:v>2004/05</c:v>
                </c:pt>
                <c:pt idx="137">
                  <c:v>2004/06</c:v>
                </c:pt>
                <c:pt idx="138">
                  <c:v>2004/07</c:v>
                </c:pt>
                <c:pt idx="139">
                  <c:v>2004/08</c:v>
                </c:pt>
                <c:pt idx="140">
                  <c:v>2004/09</c:v>
                </c:pt>
                <c:pt idx="141">
                  <c:v>2004/10</c:v>
                </c:pt>
                <c:pt idx="142">
                  <c:v>2004/11</c:v>
                </c:pt>
                <c:pt idx="143">
                  <c:v>2004/12</c:v>
                </c:pt>
                <c:pt idx="144">
                  <c:v>2005/01</c:v>
                </c:pt>
                <c:pt idx="145">
                  <c:v>2005/02</c:v>
                </c:pt>
                <c:pt idx="146">
                  <c:v>2005/03</c:v>
                </c:pt>
                <c:pt idx="147">
                  <c:v>2005/04</c:v>
                </c:pt>
                <c:pt idx="148">
                  <c:v>2005/05</c:v>
                </c:pt>
                <c:pt idx="149">
                  <c:v>2005/06</c:v>
                </c:pt>
                <c:pt idx="150">
                  <c:v>2005/07</c:v>
                </c:pt>
                <c:pt idx="151">
                  <c:v>2005/08</c:v>
                </c:pt>
                <c:pt idx="152">
                  <c:v>2005/09</c:v>
                </c:pt>
                <c:pt idx="153">
                  <c:v>2005/10</c:v>
                </c:pt>
                <c:pt idx="154">
                  <c:v>2005/11</c:v>
                </c:pt>
                <c:pt idx="155">
                  <c:v>2005/12</c:v>
                </c:pt>
                <c:pt idx="156">
                  <c:v>2006/01</c:v>
                </c:pt>
                <c:pt idx="157">
                  <c:v>2006/02</c:v>
                </c:pt>
                <c:pt idx="158">
                  <c:v>2006/03</c:v>
                </c:pt>
                <c:pt idx="159">
                  <c:v>2006/04</c:v>
                </c:pt>
                <c:pt idx="160">
                  <c:v>2006/05</c:v>
                </c:pt>
                <c:pt idx="161">
                  <c:v>2006/06</c:v>
                </c:pt>
                <c:pt idx="162">
                  <c:v>2006/07</c:v>
                </c:pt>
                <c:pt idx="163">
                  <c:v>2006/08</c:v>
                </c:pt>
                <c:pt idx="164">
                  <c:v>2006/09</c:v>
                </c:pt>
                <c:pt idx="165">
                  <c:v>2006/10</c:v>
                </c:pt>
                <c:pt idx="166">
                  <c:v>2006/11</c:v>
                </c:pt>
                <c:pt idx="167">
                  <c:v>2006/12</c:v>
                </c:pt>
                <c:pt idx="168">
                  <c:v>2007/01</c:v>
                </c:pt>
                <c:pt idx="169">
                  <c:v>2007/02</c:v>
                </c:pt>
                <c:pt idx="170">
                  <c:v>2007/03</c:v>
                </c:pt>
                <c:pt idx="171">
                  <c:v>2007/04</c:v>
                </c:pt>
                <c:pt idx="172">
                  <c:v>2007/05</c:v>
                </c:pt>
                <c:pt idx="173">
                  <c:v>2007/06</c:v>
                </c:pt>
                <c:pt idx="174">
                  <c:v>2007/07</c:v>
                </c:pt>
                <c:pt idx="175">
                  <c:v>2007/08</c:v>
                </c:pt>
                <c:pt idx="176">
                  <c:v>2007/09</c:v>
                </c:pt>
                <c:pt idx="177">
                  <c:v>2007/10</c:v>
                </c:pt>
                <c:pt idx="178">
                  <c:v>2007/11</c:v>
                </c:pt>
                <c:pt idx="179">
                  <c:v>2007/12</c:v>
                </c:pt>
                <c:pt idx="180">
                  <c:v>2008/01</c:v>
                </c:pt>
                <c:pt idx="181">
                  <c:v>2008/02</c:v>
                </c:pt>
                <c:pt idx="182">
                  <c:v>2008/03</c:v>
                </c:pt>
                <c:pt idx="183">
                  <c:v>2008/04</c:v>
                </c:pt>
                <c:pt idx="184">
                  <c:v>2008/05</c:v>
                </c:pt>
                <c:pt idx="185">
                  <c:v>2008/06</c:v>
                </c:pt>
                <c:pt idx="186">
                  <c:v>2008/07</c:v>
                </c:pt>
                <c:pt idx="187">
                  <c:v>2008/08</c:v>
                </c:pt>
                <c:pt idx="188">
                  <c:v>2008/09</c:v>
                </c:pt>
                <c:pt idx="189">
                  <c:v>2008/10</c:v>
                </c:pt>
                <c:pt idx="190">
                  <c:v>2008/11</c:v>
                </c:pt>
                <c:pt idx="191">
                  <c:v>2008/12</c:v>
                </c:pt>
                <c:pt idx="192">
                  <c:v>2009/01</c:v>
                </c:pt>
                <c:pt idx="193">
                  <c:v>2009/02</c:v>
                </c:pt>
                <c:pt idx="194">
                  <c:v>2009/03</c:v>
                </c:pt>
                <c:pt idx="195">
                  <c:v>2009/04</c:v>
                </c:pt>
                <c:pt idx="196">
                  <c:v>2009/05</c:v>
                </c:pt>
                <c:pt idx="197">
                  <c:v>2009/06</c:v>
                </c:pt>
                <c:pt idx="198">
                  <c:v>2009/07</c:v>
                </c:pt>
                <c:pt idx="199">
                  <c:v>2009/08</c:v>
                </c:pt>
                <c:pt idx="200">
                  <c:v>2009/09</c:v>
                </c:pt>
                <c:pt idx="201">
                  <c:v>2009/10</c:v>
                </c:pt>
                <c:pt idx="202">
                  <c:v>2009/11</c:v>
                </c:pt>
                <c:pt idx="203">
                  <c:v>2009/12</c:v>
                </c:pt>
                <c:pt idx="204">
                  <c:v>2010/01</c:v>
                </c:pt>
                <c:pt idx="205">
                  <c:v>2010/02</c:v>
                </c:pt>
                <c:pt idx="206">
                  <c:v>2010/03</c:v>
                </c:pt>
                <c:pt idx="207">
                  <c:v>2010/04</c:v>
                </c:pt>
                <c:pt idx="208">
                  <c:v>2010/05</c:v>
                </c:pt>
                <c:pt idx="209">
                  <c:v>2010/06</c:v>
                </c:pt>
                <c:pt idx="210">
                  <c:v>2010/07</c:v>
                </c:pt>
                <c:pt idx="211">
                  <c:v>2010/08</c:v>
                </c:pt>
                <c:pt idx="212">
                  <c:v>2010/09</c:v>
                </c:pt>
                <c:pt idx="213">
                  <c:v>2010/10</c:v>
                </c:pt>
                <c:pt idx="214">
                  <c:v>2010/11</c:v>
                </c:pt>
                <c:pt idx="215">
                  <c:v>2010/12</c:v>
                </c:pt>
                <c:pt idx="216">
                  <c:v>2011/01</c:v>
                </c:pt>
                <c:pt idx="217">
                  <c:v>2011/02</c:v>
                </c:pt>
                <c:pt idx="218">
                  <c:v>2011/03</c:v>
                </c:pt>
                <c:pt idx="219">
                  <c:v>2011/04</c:v>
                </c:pt>
                <c:pt idx="220">
                  <c:v>2011/05</c:v>
                </c:pt>
                <c:pt idx="221">
                  <c:v>2011/06</c:v>
                </c:pt>
                <c:pt idx="222">
                  <c:v>2011/07</c:v>
                </c:pt>
                <c:pt idx="223">
                  <c:v>2011/08</c:v>
                </c:pt>
                <c:pt idx="224">
                  <c:v>2011/09</c:v>
                </c:pt>
                <c:pt idx="225">
                  <c:v>2011/10</c:v>
                </c:pt>
                <c:pt idx="226">
                  <c:v>2011/11</c:v>
                </c:pt>
                <c:pt idx="227">
                  <c:v>2011/12</c:v>
                </c:pt>
                <c:pt idx="228">
                  <c:v>2012/01</c:v>
                </c:pt>
                <c:pt idx="229">
                  <c:v>2012/02</c:v>
                </c:pt>
                <c:pt idx="230">
                  <c:v>2012/03</c:v>
                </c:pt>
                <c:pt idx="231">
                  <c:v>2012/04</c:v>
                </c:pt>
                <c:pt idx="232">
                  <c:v>2012/05</c:v>
                </c:pt>
                <c:pt idx="233">
                  <c:v>2012/06</c:v>
                </c:pt>
                <c:pt idx="234">
                  <c:v>2012/07</c:v>
                </c:pt>
                <c:pt idx="235">
                  <c:v>2012/08</c:v>
                </c:pt>
                <c:pt idx="236">
                  <c:v>2012/09</c:v>
                </c:pt>
                <c:pt idx="237">
                  <c:v>2012/10</c:v>
                </c:pt>
                <c:pt idx="238">
                  <c:v>2012/11</c:v>
                </c:pt>
                <c:pt idx="239">
                  <c:v>2012/12</c:v>
                </c:pt>
                <c:pt idx="240">
                  <c:v>2013/01</c:v>
                </c:pt>
                <c:pt idx="241">
                  <c:v>2013/02</c:v>
                </c:pt>
                <c:pt idx="242">
                  <c:v>2013/03</c:v>
                </c:pt>
                <c:pt idx="243">
                  <c:v>2013/04</c:v>
                </c:pt>
                <c:pt idx="244">
                  <c:v>2013/05</c:v>
                </c:pt>
                <c:pt idx="245">
                  <c:v>2013/06</c:v>
                </c:pt>
                <c:pt idx="246">
                  <c:v>2013/07</c:v>
                </c:pt>
                <c:pt idx="247">
                  <c:v>2013/08</c:v>
                </c:pt>
                <c:pt idx="248">
                  <c:v>2013/09</c:v>
                </c:pt>
                <c:pt idx="249">
                  <c:v>2013/10</c:v>
                </c:pt>
                <c:pt idx="250">
                  <c:v>2013/11</c:v>
                </c:pt>
                <c:pt idx="251">
                  <c:v>2013/12</c:v>
                </c:pt>
                <c:pt idx="252">
                  <c:v>2014/01</c:v>
                </c:pt>
                <c:pt idx="253">
                  <c:v>2014/02</c:v>
                </c:pt>
                <c:pt idx="254">
                  <c:v>2014/03</c:v>
                </c:pt>
                <c:pt idx="255">
                  <c:v>2014/04</c:v>
                </c:pt>
                <c:pt idx="256">
                  <c:v>2014/05</c:v>
                </c:pt>
                <c:pt idx="257">
                  <c:v>2014/06</c:v>
                </c:pt>
                <c:pt idx="258">
                  <c:v>2014/07</c:v>
                </c:pt>
                <c:pt idx="259">
                  <c:v>2014/08</c:v>
                </c:pt>
                <c:pt idx="260">
                  <c:v>2014/09</c:v>
                </c:pt>
                <c:pt idx="261">
                  <c:v>2014/10</c:v>
                </c:pt>
                <c:pt idx="262">
                  <c:v>2014/11</c:v>
                </c:pt>
                <c:pt idx="263">
                  <c:v>2014/12</c:v>
                </c:pt>
                <c:pt idx="264">
                  <c:v>2015/01</c:v>
                </c:pt>
                <c:pt idx="265">
                  <c:v>2015/02</c:v>
                </c:pt>
                <c:pt idx="266">
                  <c:v>2015/03</c:v>
                </c:pt>
                <c:pt idx="267">
                  <c:v>2015/04</c:v>
                </c:pt>
                <c:pt idx="268">
                  <c:v>2015/05</c:v>
                </c:pt>
                <c:pt idx="269">
                  <c:v>2015/06</c:v>
                </c:pt>
                <c:pt idx="270">
                  <c:v>2015/07</c:v>
                </c:pt>
                <c:pt idx="271">
                  <c:v>2015/08</c:v>
                </c:pt>
                <c:pt idx="272">
                  <c:v>2015/09</c:v>
                </c:pt>
                <c:pt idx="273">
                  <c:v>2015/10</c:v>
                </c:pt>
                <c:pt idx="274">
                  <c:v>2015/11</c:v>
                </c:pt>
                <c:pt idx="275">
                  <c:v>2015/12</c:v>
                </c:pt>
                <c:pt idx="276">
                  <c:v>2016/01</c:v>
                </c:pt>
                <c:pt idx="277">
                  <c:v>2016/02</c:v>
                </c:pt>
                <c:pt idx="278">
                  <c:v>2016/03</c:v>
                </c:pt>
                <c:pt idx="279">
                  <c:v>2016/04</c:v>
                </c:pt>
                <c:pt idx="280">
                  <c:v>2016/05</c:v>
                </c:pt>
                <c:pt idx="281">
                  <c:v>2016/06</c:v>
                </c:pt>
                <c:pt idx="282">
                  <c:v>2016/07</c:v>
                </c:pt>
                <c:pt idx="283">
                  <c:v>2016/08</c:v>
                </c:pt>
                <c:pt idx="284">
                  <c:v>2016/09</c:v>
                </c:pt>
                <c:pt idx="285">
                  <c:v>2016/10</c:v>
                </c:pt>
                <c:pt idx="286">
                  <c:v>2016/11</c:v>
                </c:pt>
                <c:pt idx="287">
                  <c:v>2016/12</c:v>
                </c:pt>
                <c:pt idx="288">
                  <c:v>2017/01</c:v>
                </c:pt>
                <c:pt idx="289">
                  <c:v>2017/02</c:v>
                </c:pt>
                <c:pt idx="290">
                  <c:v>2017/03</c:v>
                </c:pt>
                <c:pt idx="291">
                  <c:v>2017/04</c:v>
                </c:pt>
                <c:pt idx="292">
                  <c:v>2017/05</c:v>
                </c:pt>
                <c:pt idx="293">
                  <c:v>2017/06</c:v>
                </c:pt>
                <c:pt idx="294">
                  <c:v>2017/07</c:v>
                </c:pt>
                <c:pt idx="295">
                  <c:v>2017/08</c:v>
                </c:pt>
                <c:pt idx="296">
                  <c:v>2017/09</c:v>
                </c:pt>
                <c:pt idx="297">
                  <c:v>2017/10</c:v>
                </c:pt>
                <c:pt idx="298">
                  <c:v>2017/11</c:v>
                </c:pt>
                <c:pt idx="299">
                  <c:v>2017/12</c:v>
                </c:pt>
                <c:pt idx="300">
                  <c:v>2018/01</c:v>
                </c:pt>
                <c:pt idx="301">
                  <c:v>2018/02</c:v>
                </c:pt>
                <c:pt idx="302">
                  <c:v>2018/03</c:v>
                </c:pt>
                <c:pt idx="303">
                  <c:v>2018/04</c:v>
                </c:pt>
                <c:pt idx="304">
                  <c:v>2018/05</c:v>
                </c:pt>
                <c:pt idx="305">
                  <c:v>2018/06</c:v>
                </c:pt>
                <c:pt idx="306">
                  <c:v>2018/07</c:v>
                </c:pt>
                <c:pt idx="307">
                  <c:v>2018/08</c:v>
                </c:pt>
                <c:pt idx="308">
                  <c:v>2018/09</c:v>
                </c:pt>
                <c:pt idx="309">
                  <c:v>2018/10</c:v>
                </c:pt>
                <c:pt idx="310">
                  <c:v>2018/11</c:v>
                </c:pt>
                <c:pt idx="311">
                  <c:v>2018/12</c:v>
                </c:pt>
                <c:pt idx="312">
                  <c:v>2019/01</c:v>
                </c:pt>
                <c:pt idx="313">
                  <c:v>2019/02</c:v>
                </c:pt>
                <c:pt idx="314">
                  <c:v>2019/03</c:v>
                </c:pt>
                <c:pt idx="315">
                  <c:v>2019/04</c:v>
                </c:pt>
                <c:pt idx="316">
                  <c:v>2019/05</c:v>
                </c:pt>
              </c:strCache>
            </c:strRef>
          </c:cat>
          <c:val>
            <c:numRef>
              <c:f>'F5'!$B$6:$B$322</c:f>
              <c:numCache>
                <c:formatCode>0</c:formatCode>
                <c:ptCount val="317"/>
                <c:pt idx="0">
                  <c:v>101.04332211413001</c:v>
                </c:pt>
                <c:pt idx="1">
                  <c:v>100.97418054391299</c:v>
                </c:pt>
                <c:pt idx="2">
                  <c:v>100.90247281968399</c:v>
                </c:pt>
                <c:pt idx="3">
                  <c:v>100.815301705057</c:v>
                </c:pt>
                <c:pt idx="4">
                  <c:v>100.69466884621001</c:v>
                </c:pt>
                <c:pt idx="5">
                  <c:v>100.539749742525</c:v>
                </c:pt>
                <c:pt idx="6">
                  <c:v>100.361321099398</c:v>
                </c:pt>
                <c:pt idx="7">
                  <c:v>100.186297498993</c:v>
                </c:pt>
                <c:pt idx="8">
                  <c:v>100.061073926053</c:v>
                </c:pt>
                <c:pt idx="9">
                  <c:v>100.02617743380701</c:v>
                </c:pt>
                <c:pt idx="10">
                  <c:v>100.092837358553</c:v>
                </c:pt>
                <c:pt idx="11">
                  <c:v>100.264337280186</c:v>
                </c:pt>
                <c:pt idx="12">
                  <c:v>100.50764759826799</c:v>
                </c:pt>
                <c:pt idx="13">
                  <c:v>100.783850814875</c:v>
                </c:pt>
                <c:pt idx="14">
                  <c:v>101.053820054483</c:v>
                </c:pt>
                <c:pt idx="15">
                  <c:v>101.297460754466</c:v>
                </c:pt>
                <c:pt idx="16">
                  <c:v>101.48766056195601</c:v>
                </c:pt>
                <c:pt idx="17">
                  <c:v>101.60859828365101</c:v>
                </c:pt>
                <c:pt idx="18">
                  <c:v>101.653901347736</c:v>
                </c:pt>
                <c:pt idx="19">
                  <c:v>101.617956887351</c:v>
                </c:pt>
                <c:pt idx="20">
                  <c:v>101.472011908537</c:v>
                </c:pt>
                <c:pt idx="21">
                  <c:v>101.192754061139</c:v>
                </c:pt>
                <c:pt idx="22">
                  <c:v>100.753184000747</c:v>
                </c:pt>
                <c:pt idx="23">
                  <c:v>100.14263107416301</c:v>
                </c:pt>
                <c:pt idx="24">
                  <c:v>99.379197652885793</c:v>
                </c:pt>
                <c:pt idx="25">
                  <c:v>98.508267332118706</c:v>
                </c:pt>
                <c:pt idx="26">
                  <c:v>97.631240848458702</c:v>
                </c:pt>
                <c:pt idx="27">
                  <c:v>96.834653054401002</c:v>
                </c:pt>
                <c:pt idx="28">
                  <c:v>96.208299040924203</c:v>
                </c:pt>
                <c:pt idx="29">
                  <c:v>95.790209605126407</c:v>
                </c:pt>
                <c:pt idx="30">
                  <c:v>95.573054024231993</c:v>
                </c:pt>
                <c:pt idx="31">
                  <c:v>95.531670813052301</c:v>
                </c:pt>
                <c:pt idx="32">
                  <c:v>95.628389466203998</c:v>
                </c:pt>
                <c:pt idx="33">
                  <c:v>95.829204657280599</c:v>
                </c:pt>
                <c:pt idx="34">
                  <c:v>96.104317383186</c:v>
                </c:pt>
                <c:pt idx="35">
                  <c:v>96.424545782618793</c:v>
                </c:pt>
                <c:pt idx="36">
                  <c:v>96.747286620773295</c:v>
                </c:pt>
                <c:pt idx="37">
                  <c:v>97.033287533174104</c:v>
                </c:pt>
                <c:pt idx="38">
                  <c:v>97.274198136089794</c:v>
                </c:pt>
                <c:pt idx="39">
                  <c:v>97.472757711389804</c:v>
                </c:pt>
                <c:pt idx="40">
                  <c:v>97.633646558032098</c:v>
                </c:pt>
                <c:pt idx="41">
                  <c:v>97.759937100713699</c:v>
                </c:pt>
                <c:pt idx="42">
                  <c:v>97.862828032511601</c:v>
                </c:pt>
                <c:pt idx="43">
                  <c:v>97.952050515263807</c:v>
                </c:pt>
                <c:pt idx="44">
                  <c:v>98.044431890836094</c:v>
                </c:pt>
                <c:pt idx="45">
                  <c:v>98.159883642165894</c:v>
                </c:pt>
                <c:pt idx="46">
                  <c:v>98.306986444167194</c:v>
                </c:pt>
                <c:pt idx="47">
                  <c:v>98.483318074272901</c:v>
                </c:pt>
                <c:pt idx="48">
                  <c:v>98.683515131403794</c:v>
                </c:pt>
                <c:pt idx="49">
                  <c:v>98.900988256675902</c:v>
                </c:pt>
                <c:pt idx="50">
                  <c:v>99.125149911118797</c:v>
                </c:pt>
                <c:pt idx="51">
                  <c:v>99.353317529716094</c:v>
                </c:pt>
                <c:pt idx="52">
                  <c:v>99.579358019375505</c:v>
                </c:pt>
                <c:pt idx="53">
                  <c:v>99.798174421682106</c:v>
                </c:pt>
                <c:pt idx="54">
                  <c:v>99.996193964686299</c:v>
                </c:pt>
                <c:pt idx="55">
                  <c:v>100.174511981495</c:v>
                </c:pt>
                <c:pt idx="56">
                  <c:v>100.32222917659</c:v>
                </c:pt>
                <c:pt idx="57">
                  <c:v>100.43625047712101</c:v>
                </c:pt>
                <c:pt idx="58">
                  <c:v>100.516289092511</c:v>
                </c:pt>
                <c:pt idx="59">
                  <c:v>100.57458457169101</c:v>
                </c:pt>
                <c:pt idx="60">
                  <c:v>100.621979297596</c:v>
                </c:pt>
                <c:pt idx="61">
                  <c:v>100.660745398079</c:v>
                </c:pt>
                <c:pt idx="62">
                  <c:v>100.676836563742</c:v>
                </c:pt>
                <c:pt idx="63">
                  <c:v>100.65548238251201</c:v>
                </c:pt>
                <c:pt idx="64">
                  <c:v>100.595884149482</c:v>
                </c:pt>
                <c:pt idx="65">
                  <c:v>100.513778864573</c:v>
                </c:pt>
                <c:pt idx="66">
                  <c:v>100.430782593768</c:v>
                </c:pt>
                <c:pt idx="67">
                  <c:v>100.35065661029699</c:v>
                </c:pt>
                <c:pt idx="68">
                  <c:v>100.27184735716401</c:v>
                </c:pt>
                <c:pt idx="69">
                  <c:v>100.21177651845601</c:v>
                </c:pt>
                <c:pt idx="70">
                  <c:v>100.185334698765</c:v>
                </c:pt>
                <c:pt idx="71">
                  <c:v>100.190447028351</c:v>
                </c:pt>
                <c:pt idx="72">
                  <c:v>100.227883783603</c:v>
                </c:pt>
                <c:pt idx="73">
                  <c:v>100.285758098752</c:v>
                </c:pt>
                <c:pt idx="74">
                  <c:v>100.35834089247101</c:v>
                </c:pt>
                <c:pt idx="75">
                  <c:v>100.425347363409</c:v>
                </c:pt>
                <c:pt idx="76">
                  <c:v>100.490312937474</c:v>
                </c:pt>
                <c:pt idx="77">
                  <c:v>100.54465957880799</c:v>
                </c:pt>
                <c:pt idx="78">
                  <c:v>100.59719959824901</c:v>
                </c:pt>
                <c:pt idx="79">
                  <c:v>100.652198806618</c:v>
                </c:pt>
                <c:pt idx="80">
                  <c:v>100.723711864115</c:v>
                </c:pt>
                <c:pt idx="81">
                  <c:v>100.813745897308</c:v>
                </c:pt>
                <c:pt idx="82">
                  <c:v>100.925433930886</c:v>
                </c:pt>
                <c:pt idx="83">
                  <c:v>101.056411934973</c:v>
                </c:pt>
                <c:pt idx="84">
                  <c:v>101.202372189017</c:v>
                </c:pt>
                <c:pt idx="85">
                  <c:v>101.341272235914</c:v>
                </c:pt>
                <c:pt idx="86">
                  <c:v>101.47574845847301</c:v>
                </c:pt>
                <c:pt idx="87">
                  <c:v>101.615286406889</c:v>
                </c:pt>
                <c:pt idx="88">
                  <c:v>101.757184536797</c:v>
                </c:pt>
                <c:pt idx="89">
                  <c:v>101.88307265947699</c:v>
                </c:pt>
                <c:pt idx="90">
                  <c:v>101.968808165998</c:v>
                </c:pt>
                <c:pt idx="91">
                  <c:v>102.004658576978</c:v>
                </c:pt>
                <c:pt idx="92">
                  <c:v>101.994012310256</c:v>
                </c:pt>
                <c:pt idx="93">
                  <c:v>101.933476805024</c:v>
                </c:pt>
                <c:pt idx="94">
                  <c:v>101.81082778974201</c:v>
                </c:pt>
                <c:pt idx="95">
                  <c:v>101.640914360617</c:v>
                </c:pt>
                <c:pt idx="96">
                  <c:v>101.44738222050201</c:v>
                </c:pt>
                <c:pt idx="97">
                  <c:v>101.246107674192</c:v>
                </c:pt>
                <c:pt idx="98">
                  <c:v>101.055258712201</c:v>
                </c:pt>
                <c:pt idx="99">
                  <c:v>100.87380138398601</c:v>
                </c:pt>
                <c:pt idx="100">
                  <c:v>100.706915326962</c:v>
                </c:pt>
                <c:pt idx="101">
                  <c:v>100.56092958156</c:v>
                </c:pt>
                <c:pt idx="102">
                  <c:v>100.421422136364</c:v>
                </c:pt>
                <c:pt idx="103">
                  <c:v>100.27556063364899</c:v>
                </c:pt>
                <c:pt idx="104">
                  <c:v>100.11057416136801</c:v>
                </c:pt>
                <c:pt idx="105">
                  <c:v>99.932452164946199</c:v>
                </c:pt>
                <c:pt idx="106">
                  <c:v>99.765749249737894</c:v>
                </c:pt>
                <c:pt idx="107">
                  <c:v>99.613878529216294</c:v>
                </c:pt>
                <c:pt idx="108">
                  <c:v>99.493224199766203</c:v>
                </c:pt>
                <c:pt idx="109">
                  <c:v>99.422105427151706</c:v>
                </c:pt>
                <c:pt idx="110">
                  <c:v>99.389625163568795</c:v>
                </c:pt>
                <c:pt idx="111">
                  <c:v>99.383992119093193</c:v>
                </c:pt>
                <c:pt idx="112">
                  <c:v>99.390759411831198</c:v>
                </c:pt>
                <c:pt idx="113">
                  <c:v>99.399194869744306</c:v>
                </c:pt>
                <c:pt idx="114">
                  <c:v>99.403026686138602</c:v>
                </c:pt>
                <c:pt idx="115">
                  <c:v>99.404582671177295</c:v>
                </c:pt>
                <c:pt idx="116">
                  <c:v>99.397374225399602</c:v>
                </c:pt>
                <c:pt idx="117">
                  <c:v>99.381866796798903</c:v>
                </c:pt>
                <c:pt idx="118">
                  <c:v>99.349845513672904</c:v>
                </c:pt>
                <c:pt idx="119">
                  <c:v>99.302365153405205</c:v>
                </c:pt>
                <c:pt idx="120">
                  <c:v>99.232207942423997</c:v>
                </c:pt>
                <c:pt idx="121">
                  <c:v>99.141912957165999</c:v>
                </c:pt>
                <c:pt idx="122">
                  <c:v>99.027003513342194</c:v>
                </c:pt>
                <c:pt idx="123">
                  <c:v>98.898474506333599</c:v>
                </c:pt>
                <c:pt idx="124">
                  <c:v>98.765109005657607</c:v>
                </c:pt>
                <c:pt idx="125">
                  <c:v>98.635723479548901</c:v>
                </c:pt>
                <c:pt idx="126">
                  <c:v>98.524119759391098</c:v>
                </c:pt>
                <c:pt idx="127">
                  <c:v>98.4444718736287</c:v>
                </c:pt>
                <c:pt idx="128">
                  <c:v>98.417287477539205</c:v>
                </c:pt>
                <c:pt idx="129">
                  <c:v>98.446326658101199</c:v>
                </c:pt>
                <c:pt idx="130">
                  <c:v>98.523690121925995</c:v>
                </c:pt>
                <c:pt idx="131">
                  <c:v>98.634980511337702</c:v>
                </c:pt>
                <c:pt idx="132">
                  <c:v>98.754732665247005</c:v>
                </c:pt>
                <c:pt idx="133">
                  <c:v>98.871863969129706</c:v>
                </c:pt>
                <c:pt idx="134">
                  <c:v>98.982409465063995</c:v>
                </c:pt>
                <c:pt idx="135">
                  <c:v>99.073049481916499</c:v>
                </c:pt>
                <c:pt idx="136">
                  <c:v>99.138070867842202</c:v>
                </c:pt>
                <c:pt idx="137">
                  <c:v>99.178337728409403</c:v>
                </c:pt>
                <c:pt idx="138">
                  <c:v>99.211828501087297</c:v>
                </c:pt>
                <c:pt idx="139">
                  <c:v>99.251002349712294</c:v>
                </c:pt>
                <c:pt idx="140">
                  <c:v>99.310337758229096</c:v>
                </c:pt>
                <c:pt idx="141">
                  <c:v>99.379765583168606</c:v>
                </c:pt>
                <c:pt idx="142">
                  <c:v>99.441028578991606</c:v>
                </c:pt>
                <c:pt idx="143">
                  <c:v>99.485438755676498</c:v>
                </c:pt>
                <c:pt idx="144">
                  <c:v>99.515583901249599</c:v>
                </c:pt>
                <c:pt idx="145">
                  <c:v>99.531726358699999</c:v>
                </c:pt>
                <c:pt idx="146">
                  <c:v>99.538526268273401</c:v>
                </c:pt>
                <c:pt idx="147">
                  <c:v>99.541424479761304</c:v>
                </c:pt>
                <c:pt idx="148">
                  <c:v>99.551898071340005</c:v>
                </c:pt>
                <c:pt idx="149">
                  <c:v>99.578681372987603</c:v>
                </c:pt>
                <c:pt idx="150">
                  <c:v>99.648045823155698</c:v>
                </c:pt>
                <c:pt idx="151">
                  <c:v>99.775864012242707</c:v>
                </c:pt>
                <c:pt idx="152">
                  <c:v>99.938308465971701</c:v>
                </c:pt>
                <c:pt idx="153">
                  <c:v>100.113164155981</c:v>
                </c:pt>
                <c:pt idx="154">
                  <c:v>100.28787314524099</c:v>
                </c:pt>
                <c:pt idx="155">
                  <c:v>100.43840126878</c:v>
                </c:pt>
                <c:pt idx="156">
                  <c:v>100.554397275989</c:v>
                </c:pt>
                <c:pt idx="157">
                  <c:v>100.639928761129</c:v>
                </c:pt>
                <c:pt idx="158">
                  <c:v>100.709911856796</c:v>
                </c:pt>
                <c:pt idx="159">
                  <c:v>100.768112250249</c:v>
                </c:pt>
                <c:pt idx="160">
                  <c:v>100.805713766689</c:v>
                </c:pt>
                <c:pt idx="161">
                  <c:v>100.813216422488</c:v>
                </c:pt>
                <c:pt idx="162">
                  <c:v>100.8075122244</c:v>
                </c:pt>
                <c:pt idx="163">
                  <c:v>100.798413219094</c:v>
                </c:pt>
                <c:pt idx="164">
                  <c:v>100.78470034718001</c:v>
                </c:pt>
                <c:pt idx="165">
                  <c:v>100.770931634045</c:v>
                </c:pt>
                <c:pt idx="166">
                  <c:v>100.763243288903</c:v>
                </c:pt>
                <c:pt idx="167">
                  <c:v>100.772150638645</c:v>
                </c:pt>
                <c:pt idx="168">
                  <c:v>100.802429410622</c:v>
                </c:pt>
                <c:pt idx="169">
                  <c:v>100.858980803233</c:v>
                </c:pt>
                <c:pt idx="170">
                  <c:v>100.936975190627</c:v>
                </c:pt>
                <c:pt idx="171">
                  <c:v>101.032877861781</c:v>
                </c:pt>
                <c:pt idx="172">
                  <c:v>101.13321832376199</c:v>
                </c:pt>
                <c:pt idx="173">
                  <c:v>101.222594785025</c:v>
                </c:pt>
                <c:pt idx="174">
                  <c:v>101.291084914198</c:v>
                </c:pt>
                <c:pt idx="175">
                  <c:v>101.339153749612</c:v>
                </c:pt>
                <c:pt idx="176">
                  <c:v>101.376511974675</c:v>
                </c:pt>
                <c:pt idx="177">
                  <c:v>101.408049396452</c:v>
                </c:pt>
                <c:pt idx="178">
                  <c:v>101.44170736290501</c:v>
                </c:pt>
                <c:pt idx="179">
                  <c:v>101.48444829579999</c:v>
                </c:pt>
                <c:pt idx="180">
                  <c:v>101.540859117175</c:v>
                </c:pt>
                <c:pt idx="181">
                  <c:v>101.604809472832</c:v>
                </c:pt>
                <c:pt idx="182">
                  <c:v>101.665548430431</c:v>
                </c:pt>
                <c:pt idx="183">
                  <c:v>101.710804113378</c:v>
                </c:pt>
                <c:pt idx="184">
                  <c:v>101.717298250607</c:v>
                </c:pt>
                <c:pt idx="185">
                  <c:v>101.659638745042</c:v>
                </c:pt>
                <c:pt idx="186">
                  <c:v>101.510733129645</c:v>
                </c:pt>
                <c:pt idx="187">
                  <c:v>101.26116023970501</c:v>
                </c:pt>
                <c:pt idx="188">
                  <c:v>100.90674245451901</c:v>
                </c:pt>
                <c:pt idx="189">
                  <c:v>100.44647503437599</c:v>
                </c:pt>
                <c:pt idx="190">
                  <c:v>99.890300175931699</c:v>
                </c:pt>
                <c:pt idx="191">
                  <c:v>99.286574875136097</c:v>
                </c:pt>
                <c:pt idx="192">
                  <c:v>98.698350825909998</c:v>
                </c:pt>
                <c:pt idx="193">
                  <c:v>98.185578001962796</c:v>
                </c:pt>
                <c:pt idx="194">
                  <c:v>97.779173252945498</c:v>
                </c:pt>
                <c:pt idx="195">
                  <c:v>97.493570708581103</c:v>
                </c:pt>
                <c:pt idx="196">
                  <c:v>97.342578077072503</c:v>
                </c:pt>
                <c:pt idx="197">
                  <c:v>97.322100809504306</c:v>
                </c:pt>
                <c:pt idx="198">
                  <c:v>97.393584963582299</c:v>
                </c:pt>
                <c:pt idx="199">
                  <c:v>97.525797692196406</c:v>
                </c:pt>
                <c:pt idx="200">
                  <c:v>97.707040692342801</c:v>
                </c:pt>
                <c:pt idx="201">
                  <c:v>97.926574764024807</c:v>
                </c:pt>
                <c:pt idx="202">
                  <c:v>98.160805039125805</c:v>
                </c:pt>
                <c:pt idx="203">
                  <c:v>98.381859018785093</c:v>
                </c:pt>
                <c:pt idx="204">
                  <c:v>98.579601564578496</c:v>
                </c:pt>
                <c:pt idx="205">
                  <c:v>98.755439120302299</c:v>
                </c:pt>
                <c:pt idx="206">
                  <c:v>98.903113803502507</c:v>
                </c:pt>
                <c:pt idx="207">
                  <c:v>99.010721712498096</c:v>
                </c:pt>
                <c:pt idx="208">
                  <c:v>99.083113410497006</c:v>
                </c:pt>
                <c:pt idx="209">
                  <c:v>99.129689575900898</c:v>
                </c:pt>
                <c:pt idx="210">
                  <c:v>99.168425696509502</c:v>
                </c:pt>
                <c:pt idx="211">
                  <c:v>99.201887167958105</c:v>
                </c:pt>
                <c:pt idx="212">
                  <c:v>99.225741972187393</c:v>
                </c:pt>
                <c:pt idx="213">
                  <c:v>99.256446169972605</c:v>
                </c:pt>
                <c:pt idx="214">
                  <c:v>99.302349488371505</c:v>
                </c:pt>
                <c:pt idx="215">
                  <c:v>99.371197473344793</c:v>
                </c:pt>
                <c:pt idx="216">
                  <c:v>99.455447065738696</c:v>
                </c:pt>
                <c:pt idx="217">
                  <c:v>99.541171745500407</c:v>
                </c:pt>
                <c:pt idx="218">
                  <c:v>99.629044751246695</c:v>
                </c:pt>
                <c:pt idx="219">
                  <c:v>99.714042051759094</c:v>
                </c:pt>
                <c:pt idx="220">
                  <c:v>99.790362205817203</c:v>
                </c:pt>
                <c:pt idx="221">
                  <c:v>99.860954258662105</c:v>
                </c:pt>
                <c:pt idx="222">
                  <c:v>99.928198462108199</c:v>
                </c:pt>
                <c:pt idx="223">
                  <c:v>99.997154460527995</c:v>
                </c:pt>
                <c:pt idx="224">
                  <c:v>100.07172432660001</c:v>
                </c:pt>
                <c:pt idx="225">
                  <c:v>100.149013070541</c:v>
                </c:pt>
                <c:pt idx="226">
                  <c:v>100.222729206092</c:v>
                </c:pt>
                <c:pt idx="227">
                  <c:v>100.28816801919299</c:v>
                </c:pt>
                <c:pt idx="228">
                  <c:v>100.33787402751</c:v>
                </c:pt>
                <c:pt idx="229">
                  <c:v>100.37345986666701</c:v>
                </c:pt>
                <c:pt idx="230">
                  <c:v>100.404166272029</c:v>
                </c:pt>
                <c:pt idx="231">
                  <c:v>100.42750780754299</c:v>
                </c:pt>
                <c:pt idx="232">
                  <c:v>100.440568081525</c:v>
                </c:pt>
                <c:pt idx="233">
                  <c:v>100.449569861171</c:v>
                </c:pt>
                <c:pt idx="234">
                  <c:v>100.448253387809</c:v>
                </c:pt>
                <c:pt idx="235">
                  <c:v>100.431412801024</c:v>
                </c:pt>
                <c:pt idx="236">
                  <c:v>100.403528121368</c:v>
                </c:pt>
                <c:pt idx="237">
                  <c:v>100.35833683059001</c:v>
                </c:pt>
                <c:pt idx="238">
                  <c:v>100.301275300589</c:v>
                </c:pt>
                <c:pt idx="239">
                  <c:v>100.23593071975</c:v>
                </c:pt>
                <c:pt idx="240">
                  <c:v>100.178759742832</c:v>
                </c:pt>
                <c:pt idx="241">
                  <c:v>100.126770636809</c:v>
                </c:pt>
                <c:pt idx="242">
                  <c:v>100.07175768004301</c:v>
                </c:pt>
                <c:pt idx="243">
                  <c:v>100.016484578096</c:v>
                </c:pt>
                <c:pt idx="244">
                  <c:v>99.972729555535807</c:v>
                </c:pt>
                <c:pt idx="245">
                  <c:v>99.931330743352902</c:v>
                </c:pt>
                <c:pt idx="246">
                  <c:v>99.894348622160706</c:v>
                </c:pt>
                <c:pt idx="247">
                  <c:v>99.856947142409595</c:v>
                </c:pt>
                <c:pt idx="248">
                  <c:v>99.816056241463301</c:v>
                </c:pt>
                <c:pt idx="249">
                  <c:v>99.775092689114103</c:v>
                </c:pt>
                <c:pt idx="250">
                  <c:v>99.731853505187601</c:v>
                </c:pt>
                <c:pt idx="251">
                  <c:v>99.688756923497806</c:v>
                </c:pt>
                <c:pt idx="252">
                  <c:v>99.663667275766102</c:v>
                </c:pt>
                <c:pt idx="253">
                  <c:v>99.666450427715702</c:v>
                </c:pt>
                <c:pt idx="254">
                  <c:v>99.685495711484506</c:v>
                </c:pt>
                <c:pt idx="255">
                  <c:v>99.714977562188906</c:v>
                </c:pt>
                <c:pt idx="256">
                  <c:v>99.742829420285602</c:v>
                </c:pt>
                <c:pt idx="257">
                  <c:v>99.760231389770695</c:v>
                </c:pt>
                <c:pt idx="258">
                  <c:v>99.776948080562505</c:v>
                </c:pt>
                <c:pt idx="259">
                  <c:v>99.807246205742999</c:v>
                </c:pt>
                <c:pt idx="260">
                  <c:v>99.848309842959395</c:v>
                </c:pt>
                <c:pt idx="261">
                  <c:v>99.898750763815002</c:v>
                </c:pt>
                <c:pt idx="262">
                  <c:v>99.945474653362993</c:v>
                </c:pt>
                <c:pt idx="263">
                  <c:v>99.978185745133999</c:v>
                </c:pt>
                <c:pt idx="264">
                  <c:v>99.994856904007506</c:v>
                </c:pt>
                <c:pt idx="265">
                  <c:v>100.00600641701899</c:v>
                </c:pt>
                <c:pt idx="266">
                  <c:v>100.021033862162</c:v>
                </c:pt>
                <c:pt idx="267">
                  <c:v>100.03936571941701</c:v>
                </c:pt>
                <c:pt idx="268">
                  <c:v>100.054365761387</c:v>
                </c:pt>
                <c:pt idx="269">
                  <c:v>100.077091730321</c:v>
                </c:pt>
                <c:pt idx="270">
                  <c:v>100.100667738946</c:v>
                </c:pt>
                <c:pt idx="271">
                  <c:v>100.107352616775</c:v>
                </c:pt>
                <c:pt idx="272">
                  <c:v>100.08822355595299</c:v>
                </c:pt>
                <c:pt idx="273">
                  <c:v>100.04647008011101</c:v>
                </c:pt>
                <c:pt idx="274">
                  <c:v>99.998986732142896</c:v>
                </c:pt>
                <c:pt idx="275">
                  <c:v>99.956537441996204</c:v>
                </c:pt>
                <c:pt idx="276">
                  <c:v>99.931671427369395</c:v>
                </c:pt>
                <c:pt idx="277">
                  <c:v>99.916203372744405</c:v>
                </c:pt>
                <c:pt idx="278">
                  <c:v>99.909880697635003</c:v>
                </c:pt>
                <c:pt idx="279">
                  <c:v>99.914369573642304</c:v>
                </c:pt>
                <c:pt idx="280">
                  <c:v>99.926043503395306</c:v>
                </c:pt>
                <c:pt idx="281">
                  <c:v>99.952732794287201</c:v>
                </c:pt>
                <c:pt idx="282">
                  <c:v>99.988579420901402</c:v>
                </c:pt>
                <c:pt idx="283">
                  <c:v>100.03185209719901</c:v>
                </c:pt>
                <c:pt idx="284">
                  <c:v>100.085483190807</c:v>
                </c:pt>
                <c:pt idx="285">
                  <c:v>100.147136667993</c:v>
                </c:pt>
                <c:pt idx="286">
                  <c:v>100.203868546433</c:v>
                </c:pt>
                <c:pt idx="287">
                  <c:v>100.249309268104</c:v>
                </c:pt>
                <c:pt idx="288">
                  <c:v>100.274565976601</c:v>
                </c:pt>
                <c:pt idx="289">
                  <c:v>100.274142474039</c:v>
                </c:pt>
                <c:pt idx="290">
                  <c:v>100.248267398192</c:v>
                </c:pt>
                <c:pt idx="291">
                  <c:v>100.20455185649899</c:v>
                </c:pt>
                <c:pt idx="292">
                  <c:v>100.152343241919</c:v>
                </c:pt>
                <c:pt idx="293">
                  <c:v>100.095876993769</c:v>
                </c:pt>
                <c:pt idx="294">
                  <c:v>100.039692017587</c:v>
                </c:pt>
                <c:pt idx="295">
                  <c:v>99.997850612625001</c:v>
                </c:pt>
                <c:pt idx="296">
                  <c:v>99.976811340893093</c:v>
                </c:pt>
                <c:pt idx="297">
                  <c:v>99.987537950222503</c:v>
                </c:pt>
                <c:pt idx="298">
                  <c:v>100.023924183319</c:v>
                </c:pt>
                <c:pt idx="299">
                  <c:v>100.070496920954</c:v>
                </c:pt>
                <c:pt idx="300">
                  <c:v>100.10489808000101</c:v>
                </c:pt>
                <c:pt idx="301">
                  <c:v>100.13221576401401</c:v>
                </c:pt>
                <c:pt idx="302">
                  <c:v>100.149746496191</c:v>
                </c:pt>
                <c:pt idx="303">
                  <c:v>100.151930470275</c:v>
                </c:pt>
                <c:pt idx="304">
                  <c:v>100.146221070393</c:v>
                </c:pt>
                <c:pt idx="305">
                  <c:v>100.125152501546</c:v>
                </c:pt>
                <c:pt idx="306">
                  <c:v>100.092500367779</c:v>
                </c:pt>
                <c:pt idx="307">
                  <c:v>100.04318876215299</c:v>
                </c:pt>
                <c:pt idx="308">
                  <c:v>99.972247242858302</c:v>
                </c:pt>
                <c:pt idx="309">
                  <c:v>99.868086392107301</c:v>
                </c:pt>
                <c:pt idx="310">
                  <c:v>99.742214562420301</c:v>
                </c:pt>
                <c:pt idx="311">
                  <c:v>99.613671180008097</c:v>
                </c:pt>
                <c:pt idx="312">
                  <c:v>99.510609134279406</c:v>
                </c:pt>
                <c:pt idx="313">
                  <c:v>99.428933881684102</c:v>
                </c:pt>
                <c:pt idx="314">
                  <c:v>99.3650013126734</c:v>
                </c:pt>
                <c:pt idx="315">
                  <c:v>99.320386761639796</c:v>
                </c:pt>
              </c:numCache>
            </c:numRef>
          </c:val>
          <c:smooth val="0"/>
          <c:extLst>
            <c:ext xmlns:c16="http://schemas.microsoft.com/office/drawing/2014/chart" uri="{C3380CC4-5D6E-409C-BE32-E72D297353CC}">
              <c16:uniqueId val="{00000000-7105-4AF0-86DA-4477C1134FF7}"/>
            </c:ext>
          </c:extLst>
        </c:ser>
        <c:ser>
          <c:idx val="1"/>
          <c:order val="1"/>
          <c:tx>
            <c:strRef>
              <c:f>'F5'!$C$5</c:f>
              <c:strCache>
                <c:ptCount val="1"/>
                <c:pt idx="0">
                  <c:v>Indicador Adelantado</c:v>
                </c:pt>
              </c:strCache>
            </c:strRef>
          </c:tx>
          <c:spPr>
            <a:ln w="28575" cap="rnd">
              <a:solidFill>
                <a:srgbClr val="FBBB27"/>
              </a:solidFill>
              <a:round/>
            </a:ln>
            <a:effectLst/>
          </c:spPr>
          <c:marker>
            <c:symbol val="none"/>
          </c:marker>
          <c:cat>
            <c:strRef>
              <c:f>'F5'!$A$6:$A$322</c:f>
              <c:strCache>
                <c:ptCount val="317"/>
                <c:pt idx="0">
                  <c:v>1993/01</c:v>
                </c:pt>
                <c:pt idx="1">
                  <c:v>1993/02</c:v>
                </c:pt>
                <c:pt idx="2">
                  <c:v>1993/03</c:v>
                </c:pt>
                <c:pt idx="3">
                  <c:v>1993/04</c:v>
                </c:pt>
                <c:pt idx="4">
                  <c:v>1993/05</c:v>
                </c:pt>
                <c:pt idx="5">
                  <c:v>1993/06</c:v>
                </c:pt>
                <c:pt idx="6">
                  <c:v>1993/07</c:v>
                </c:pt>
                <c:pt idx="7">
                  <c:v>1993/08</c:v>
                </c:pt>
                <c:pt idx="8">
                  <c:v>1993/09</c:v>
                </c:pt>
                <c:pt idx="9">
                  <c:v>1993/10</c:v>
                </c:pt>
                <c:pt idx="10">
                  <c:v>1993/11</c:v>
                </c:pt>
                <c:pt idx="11">
                  <c:v>1993/12</c:v>
                </c:pt>
                <c:pt idx="12">
                  <c:v>1994/01</c:v>
                </c:pt>
                <c:pt idx="13">
                  <c:v>1994/02</c:v>
                </c:pt>
                <c:pt idx="14">
                  <c:v>1994/03</c:v>
                </c:pt>
                <c:pt idx="15">
                  <c:v>1994/04</c:v>
                </c:pt>
                <c:pt idx="16">
                  <c:v>1994/05</c:v>
                </c:pt>
                <c:pt idx="17">
                  <c:v>1994/06</c:v>
                </c:pt>
                <c:pt idx="18">
                  <c:v>1994/07</c:v>
                </c:pt>
                <c:pt idx="19">
                  <c:v>1994/08</c:v>
                </c:pt>
                <c:pt idx="20">
                  <c:v>1994/09</c:v>
                </c:pt>
                <c:pt idx="21">
                  <c:v>1994/10</c:v>
                </c:pt>
                <c:pt idx="22">
                  <c:v>1994/11</c:v>
                </c:pt>
                <c:pt idx="23">
                  <c:v>1994/12</c:v>
                </c:pt>
                <c:pt idx="24">
                  <c:v>1995/01</c:v>
                </c:pt>
                <c:pt idx="25">
                  <c:v>1995/02</c:v>
                </c:pt>
                <c:pt idx="26">
                  <c:v>1995/03</c:v>
                </c:pt>
                <c:pt idx="27">
                  <c:v>1995/04</c:v>
                </c:pt>
                <c:pt idx="28">
                  <c:v>1995/05</c:v>
                </c:pt>
                <c:pt idx="29">
                  <c:v>1995/06</c:v>
                </c:pt>
                <c:pt idx="30">
                  <c:v>1995/07</c:v>
                </c:pt>
                <c:pt idx="31">
                  <c:v>1995/08</c:v>
                </c:pt>
                <c:pt idx="32">
                  <c:v>1995/09</c:v>
                </c:pt>
                <c:pt idx="33">
                  <c:v>1995/10</c:v>
                </c:pt>
                <c:pt idx="34">
                  <c:v>1995/11</c:v>
                </c:pt>
                <c:pt idx="35">
                  <c:v>1995/12</c:v>
                </c:pt>
                <c:pt idx="36">
                  <c:v>1996/01</c:v>
                </c:pt>
                <c:pt idx="37">
                  <c:v>1996/02</c:v>
                </c:pt>
                <c:pt idx="38">
                  <c:v>1996/03</c:v>
                </c:pt>
                <c:pt idx="39">
                  <c:v>1996/04</c:v>
                </c:pt>
                <c:pt idx="40">
                  <c:v>1996/05</c:v>
                </c:pt>
                <c:pt idx="41">
                  <c:v>1996/06</c:v>
                </c:pt>
                <c:pt idx="42">
                  <c:v>1996/07</c:v>
                </c:pt>
                <c:pt idx="43">
                  <c:v>1996/08</c:v>
                </c:pt>
                <c:pt idx="44">
                  <c:v>1996/09</c:v>
                </c:pt>
                <c:pt idx="45">
                  <c:v>1996/10</c:v>
                </c:pt>
                <c:pt idx="46">
                  <c:v>1996/11</c:v>
                </c:pt>
                <c:pt idx="47">
                  <c:v>1996/12</c:v>
                </c:pt>
                <c:pt idx="48">
                  <c:v>1997/01</c:v>
                </c:pt>
                <c:pt idx="49">
                  <c:v>1997/02</c:v>
                </c:pt>
                <c:pt idx="50">
                  <c:v>1997/03</c:v>
                </c:pt>
                <c:pt idx="51">
                  <c:v>1997/04</c:v>
                </c:pt>
                <c:pt idx="52">
                  <c:v>1997/05</c:v>
                </c:pt>
                <c:pt idx="53">
                  <c:v>1997/06</c:v>
                </c:pt>
                <c:pt idx="54">
                  <c:v>1997/07</c:v>
                </c:pt>
                <c:pt idx="55">
                  <c:v>1997/08</c:v>
                </c:pt>
                <c:pt idx="56">
                  <c:v>1997/09</c:v>
                </c:pt>
                <c:pt idx="57">
                  <c:v>1997/10</c:v>
                </c:pt>
                <c:pt idx="58">
                  <c:v>1997/11</c:v>
                </c:pt>
                <c:pt idx="59">
                  <c:v>1997/12</c:v>
                </c:pt>
                <c:pt idx="60">
                  <c:v>1998/01</c:v>
                </c:pt>
                <c:pt idx="61">
                  <c:v>1998/02</c:v>
                </c:pt>
                <c:pt idx="62">
                  <c:v>1998/03</c:v>
                </c:pt>
                <c:pt idx="63">
                  <c:v>1998/04</c:v>
                </c:pt>
                <c:pt idx="64">
                  <c:v>1998/05</c:v>
                </c:pt>
                <c:pt idx="65">
                  <c:v>1998/06</c:v>
                </c:pt>
                <c:pt idx="66">
                  <c:v>1998/07</c:v>
                </c:pt>
                <c:pt idx="67">
                  <c:v>1998/08</c:v>
                </c:pt>
                <c:pt idx="68">
                  <c:v>1998/09</c:v>
                </c:pt>
                <c:pt idx="69">
                  <c:v>1998/10</c:v>
                </c:pt>
                <c:pt idx="70">
                  <c:v>1998/11</c:v>
                </c:pt>
                <c:pt idx="71">
                  <c:v>1998/12</c:v>
                </c:pt>
                <c:pt idx="72">
                  <c:v>1999/01</c:v>
                </c:pt>
                <c:pt idx="73">
                  <c:v>1999/02</c:v>
                </c:pt>
                <c:pt idx="74">
                  <c:v>1999/03</c:v>
                </c:pt>
                <c:pt idx="75">
                  <c:v>1999/04</c:v>
                </c:pt>
                <c:pt idx="76">
                  <c:v>1999/05</c:v>
                </c:pt>
                <c:pt idx="77">
                  <c:v>1999/06</c:v>
                </c:pt>
                <c:pt idx="78">
                  <c:v>1999/07</c:v>
                </c:pt>
                <c:pt idx="79">
                  <c:v>1999/08</c:v>
                </c:pt>
                <c:pt idx="80">
                  <c:v>1999/09</c:v>
                </c:pt>
                <c:pt idx="81">
                  <c:v>1999/10</c:v>
                </c:pt>
                <c:pt idx="82">
                  <c:v>1999/11</c:v>
                </c:pt>
                <c:pt idx="83">
                  <c:v>1999/12</c:v>
                </c:pt>
                <c:pt idx="84">
                  <c:v>2000/01</c:v>
                </c:pt>
                <c:pt idx="85">
                  <c:v>2000/02</c:v>
                </c:pt>
                <c:pt idx="86">
                  <c:v>2000/03</c:v>
                </c:pt>
                <c:pt idx="87">
                  <c:v>2000/04</c:v>
                </c:pt>
                <c:pt idx="88">
                  <c:v>2000/05</c:v>
                </c:pt>
                <c:pt idx="89">
                  <c:v>2000/06</c:v>
                </c:pt>
                <c:pt idx="90">
                  <c:v>2000/07</c:v>
                </c:pt>
                <c:pt idx="91">
                  <c:v>2000/08</c:v>
                </c:pt>
                <c:pt idx="92">
                  <c:v>2000/09</c:v>
                </c:pt>
                <c:pt idx="93">
                  <c:v>2000/10</c:v>
                </c:pt>
                <c:pt idx="94">
                  <c:v>2000/11</c:v>
                </c:pt>
                <c:pt idx="95">
                  <c:v>2000/12</c:v>
                </c:pt>
                <c:pt idx="96">
                  <c:v>2001/01</c:v>
                </c:pt>
                <c:pt idx="97">
                  <c:v>2001/02</c:v>
                </c:pt>
                <c:pt idx="98">
                  <c:v>2001/03</c:v>
                </c:pt>
                <c:pt idx="99">
                  <c:v>2001/04</c:v>
                </c:pt>
                <c:pt idx="100">
                  <c:v>2001/05</c:v>
                </c:pt>
                <c:pt idx="101">
                  <c:v>2001/06</c:v>
                </c:pt>
                <c:pt idx="102">
                  <c:v>2001/07</c:v>
                </c:pt>
                <c:pt idx="103">
                  <c:v>2001/08</c:v>
                </c:pt>
                <c:pt idx="104">
                  <c:v>2001/09</c:v>
                </c:pt>
                <c:pt idx="105">
                  <c:v>2001/10</c:v>
                </c:pt>
                <c:pt idx="106">
                  <c:v>2001/11</c:v>
                </c:pt>
                <c:pt idx="107">
                  <c:v>2001/12</c:v>
                </c:pt>
                <c:pt idx="108">
                  <c:v>2002/01</c:v>
                </c:pt>
                <c:pt idx="109">
                  <c:v>2002/02</c:v>
                </c:pt>
                <c:pt idx="110">
                  <c:v>2002/03</c:v>
                </c:pt>
                <c:pt idx="111">
                  <c:v>2002/04</c:v>
                </c:pt>
                <c:pt idx="112">
                  <c:v>2002/05</c:v>
                </c:pt>
                <c:pt idx="113">
                  <c:v>2002/06</c:v>
                </c:pt>
                <c:pt idx="114">
                  <c:v>2002/07</c:v>
                </c:pt>
                <c:pt idx="115">
                  <c:v>2002/08</c:v>
                </c:pt>
                <c:pt idx="116">
                  <c:v>2002/09</c:v>
                </c:pt>
                <c:pt idx="117">
                  <c:v>2002/10</c:v>
                </c:pt>
                <c:pt idx="118">
                  <c:v>2002/11</c:v>
                </c:pt>
                <c:pt idx="119">
                  <c:v>2002/12</c:v>
                </c:pt>
                <c:pt idx="120">
                  <c:v>2003/01</c:v>
                </c:pt>
                <c:pt idx="121">
                  <c:v>2003/02</c:v>
                </c:pt>
                <c:pt idx="122">
                  <c:v>2003/03</c:v>
                </c:pt>
                <c:pt idx="123">
                  <c:v>2003/04</c:v>
                </c:pt>
                <c:pt idx="124">
                  <c:v>2003/05</c:v>
                </c:pt>
                <c:pt idx="125">
                  <c:v>2003/06</c:v>
                </c:pt>
                <c:pt idx="126">
                  <c:v>2003/07</c:v>
                </c:pt>
                <c:pt idx="127">
                  <c:v>2003/08</c:v>
                </c:pt>
                <c:pt idx="128">
                  <c:v>2003/09</c:v>
                </c:pt>
                <c:pt idx="129">
                  <c:v>2003/10</c:v>
                </c:pt>
                <c:pt idx="130">
                  <c:v>2003/11</c:v>
                </c:pt>
                <c:pt idx="131">
                  <c:v>2003/12</c:v>
                </c:pt>
                <c:pt idx="132">
                  <c:v>2004/01</c:v>
                </c:pt>
                <c:pt idx="133">
                  <c:v>2004/02</c:v>
                </c:pt>
                <c:pt idx="134">
                  <c:v>2004/03</c:v>
                </c:pt>
                <c:pt idx="135">
                  <c:v>2004/04</c:v>
                </c:pt>
                <c:pt idx="136">
                  <c:v>2004/05</c:v>
                </c:pt>
                <c:pt idx="137">
                  <c:v>2004/06</c:v>
                </c:pt>
                <c:pt idx="138">
                  <c:v>2004/07</c:v>
                </c:pt>
                <c:pt idx="139">
                  <c:v>2004/08</c:v>
                </c:pt>
                <c:pt idx="140">
                  <c:v>2004/09</c:v>
                </c:pt>
                <c:pt idx="141">
                  <c:v>2004/10</c:v>
                </c:pt>
                <c:pt idx="142">
                  <c:v>2004/11</c:v>
                </c:pt>
                <c:pt idx="143">
                  <c:v>2004/12</c:v>
                </c:pt>
                <c:pt idx="144">
                  <c:v>2005/01</c:v>
                </c:pt>
                <c:pt idx="145">
                  <c:v>2005/02</c:v>
                </c:pt>
                <c:pt idx="146">
                  <c:v>2005/03</c:v>
                </c:pt>
                <c:pt idx="147">
                  <c:v>2005/04</c:v>
                </c:pt>
                <c:pt idx="148">
                  <c:v>2005/05</c:v>
                </c:pt>
                <c:pt idx="149">
                  <c:v>2005/06</c:v>
                </c:pt>
                <c:pt idx="150">
                  <c:v>2005/07</c:v>
                </c:pt>
                <c:pt idx="151">
                  <c:v>2005/08</c:v>
                </c:pt>
                <c:pt idx="152">
                  <c:v>2005/09</c:v>
                </c:pt>
                <c:pt idx="153">
                  <c:v>2005/10</c:v>
                </c:pt>
                <c:pt idx="154">
                  <c:v>2005/11</c:v>
                </c:pt>
                <c:pt idx="155">
                  <c:v>2005/12</c:v>
                </c:pt>
                <c:pt idx="156">
                  <c:v>2006/01</c:v>
                </c:pt>
                <c:pt idx="157">
                  <c:v>2006/02</c:v>
                </c:pt>
                <c:pt idx="158">
                  <c:v>2006/03</c:v>
                </c:pt>
                <c:pt idx="159">
                  <c:v>2006/04</c:v>
                </c:pt>
                <c:pt idx="160">
                  <c:v>2006/05</c:v>
                </c:pt>
                <c:pt idx="161">
                  <c:v>2006/06</c:v>
                </c:pt>
                <c:pt idx="162">
                  <c:v>2006/07</c:v>
                </c:pt>
                <c:pt idx="163">
                  <c:v>2006/08</c:v>
                </c:pt>
                <c:pt idx="164">
                  <c:v>2006/09</c:v>
                </c:pt>
                <c:pt idx="165">
                  <c:v>2006/10</c:v>
                </c:pt>
                <c:pt idx="166">
                  <c:v>2006/11</c:v>
                </c:pt>
                <c:pt idx="167">
                  <c:v>2006/12</c:v>
                </c:pt>
                <c:pt idx="168">
                  <c:v>2007/01</c:v>
                </c:pt>
                <c:pt idx="169">
                  <c:v>2007/02</c:v>
                </c:pt>
                <c:pt idx="170">
                  <c:v>2007/03</c:v>
                </c:pt>
                <c:pt idx="171">
                  <c:v>2007/04</c:v>
                </c:pt>
                <c:pt idx="172">
                  <c:v>2007/05</c:v>
                </c:pt>
                <c:pt idx="173">
                  <c:v>2007/06</c:v>
                </c:pt>
                <c:pt idx="174">
                  <c:v>2007/07</c:v>
                </c:pt>
                <c:pt idx="175">
                  <c:v>2007/08</c:v>
                </c:pt>
                <c:pt idx="176">
                  <c:v>2007/09</c:v>
                </c:pt>
                <c:pt idx="177">
                  <c:v>2007/10</c:v>
                </c:pt>
                <c:pt idx="178">
                  <c:v>2007/11</c:v>
                </c:pt>
                <c:pt idx="179">
                  <c:v>2007/12</c:v>
                </c:pt>
                <c:pt idx="180">
                  <c:v>2008/01</c:v>
                </c:pt>
                <c:pt idx="181">
                  <c:v>2008/02</c:v>
                </c:pt>
                <c:pt idx="182">
                  <c:v>2008/03</c:v>
                </c:pt>
                <c:pt idx="183">
                  <c:v>2008/04</c:v>
                </c:pt>
                <c:pt idx="184">
                  <c:v>2008/05</c:v>
                </c:pt>
                <c:pt idx="185">
                  <c:v>2008/06</c:v>
                </c:pt>
                <c:pt idx="186">
                  <c:v>2008/07</c:v>
                </c:pt>
                <c:pt idx="187">
                  <c:v>2008/08</c:v>
                </c:pt>
                <c:pt idx="188">
                  <c:v>2008/09</c:v>
                </c:pt>
                <c:pt idx="189">
                  <c:v>2008/10</c:v>
                </c:pt>
                <c:pt idx="190">
                  <c:v>2008/11</c:v>
                </c:pt>
                <c:pt idx="191">
                  <c:v>2008/12</c:v>
                </c:pt>
                <c:pt idx="192">
                  <c:v>2009/01</c:v>
                </c:pt>
                <c:pt idx="193">
                  <c:v>2009/02</c:v>
                </c:pt>
                <c:pt idx="194">
                  <c:v>2009/03</c:v>
                </c:pt>
                <c:pt idx="195">
                  <c:v>2009/04</c:v>
                </c:pt>
                <c:pt idx="196">
                  <c:v>2009/05</c:v>
                </c:pt>
                <c:pt idx="197">
                  <c:v>2009/06</c:v>
                </c:pt>
                <c:pt idx="198">
                  <c:v>2009/07</c:v>
                </c:pt>
                <c:pt idx="199">
                  <c:v>2009/08</c:v>
                </c:pt>
                <c:pt idx="200">
                  <c:v>2009/09</c:v>
                </c:pt>
                <c:pt idx="201">
                  <c:v>2009/10</c:v>
                </c:pt>
                <c:pt idx="202">
                  <c:v>2009/11</c:v>
                </c:pt>
                <c:pt idx="203">
                  <c:v>2009/12</c:v>
                </c:pt>
                <c:pt idx="204">
                  <c:v>2010/01</c:v>
                </c:pt>
                <c:pt idx="205">
                  <c:v>2010/02</c:v>
                </c:pt>
                <c:pt idx="206">
                  <c:v>2010/03</c:v>
                </c:pt>
                <c:pt idx="207">
                  <c:v>2010/04</c:v>
                </c:pt>
                <c:pt idx="208">
                  <c:v>2010/05</c:v>
                </c:pt>
                <c:pt idx="209">
                  <c:v>2010/06</c:v>
                </c:pt>
                <c:pt idx="210">
                  <c:v>2010/07</c:v>
                </c:pt>
                <c:pt idx="211">
                  <c:v>2010/08</c:v>
                </c:pt>
                <c:pt idx="212">
                  <c:v>2010/09</c:v>
                </c:pt>
                <c:pt idx="213">
                  <c:v>2010/10</c:v>
                </c:pt>
                <c:pt idx="214">
                  <c:v>2010/11</c:v>
                </c:pt>
                <c:pt idx="215">
                  <c:v>2010/12</c:v>
                </c:pt>
                <c:pt idx="216">
                  <c:v>2011/01</c:v>
                </c:pt>
                <c:pt idx="217">
                  <c:v>2011/02</c:v>
                </c:pt>
                <c:pt idx="218">
                  <c:v>2011/03</c:v>
                </c:pt>
                <c:pt idx="219">
                  <c:v>2011/04</c:v>
                </c:pt>
                <c:pt idx="220">
                  <c:v>2011/05</c:v>
                </c:pt>
                <c:pt idx="221">
                  <c:v>2011/06</c:v>
                </c:pt>
                <c:pt idx="222">
                  <c:v>2011/07</c:v>
                </c:pt>
                <c:pt idx="223">
                  <c:v>2011/08</c:v>
                </c:pt>
                <c:pt idx="224">
                  <c:v>2011/09</c:v>
                </c:pt>
                <c:pt idx="225">
                  <c:v>2011/10</c:v>
                </c:pt>
                <c:pt idx="226">
                  <c:v>2011/11</c:v>
                </c:pt>
                <c:pt idx="227">
                  <c:v>2011/12</c:v>
                </c:pt>
                <c:pt idx="228">
                  <c:v>2012/01</c:v>
                </c:pt>
                <c:pt idx="229">
                  <c:v>2012/02</c:v>
                </c:pt>
                <c:pt idx="230">
                  <c:v>2012/03</c:v>
                </c:pt>
                <c:pt idx="231">
                  <c:v>2012/04</c:v>
                </c:pt>
                <c:pt idx="232">
                  <c:v>2012/05</c:v>
                </c:pt>
                <c:pt idx="233">
                  <c:v>2012/06</c:v>
                </c:pt>
                <c:pt idx="234">
                  <c:v>2012/07</c:v>
                </c:pt>
                <c:pt idx="235">
                  <c:v>2012/08</c:v>
                </c:pt>
                <c:pt idx="236">
                  <c:v>2012/09</c:v>
                </c:pt>
                <c:pt idx="237">
                  <c:v>2012/10</c:v>
                </c:pt>
                <c:pt idx="238">
                  <c:v>2012/11</c:v>
                </c:pt>
                <c:pt idx="239">
                  <c:v>2012/12</c:v>
                </c:pt>
                <c:pt idx="240">
                  <c:v>2013/01</c:v>
                </c:pt>
                <c:pt idx="241">
                  <c:v>2013/02</c:v>
                </c:pt>
                <c:pt idx="242">
                  <c:v>2013/03</c:v>
                </c:pt>
                <c:pt idx="243">
                  <c:v>2013/04</c:v>
                </c:pt>
                <c:pt idx="244">
                  <c:v>2013/05</c:v>
                </c:pt>
                <c:pt idx="245">
                  <c:v>2013/06</c:v>
                </c:pt>
                <c:pt idx="246">
                  <c:v>2013/07</c:v>
                </c:pt>
                <c:pt idx="247">
                  <c:v>2013/08</c:v>
                </c:pt>
                <c:pt idx="248">
                  <c:v>2013/09</c:v>
                </c:pt>
                <c:pt idx="249">
                  <c:v>2013/10</c:v>
                </c:pt>
                <c:pt idx="250">
                  <c:v>2013/11</c:v>
                </c:pt>
                <c:pt idx="251">
                  <c:v>2013/12</c:v>
                </c:pt>
                <c:pt idx="252">
                  <c:v>2014/01</c:v>
                </c:pt>
                <c:pt idx="253">
                  <c:v>2014/02</c:v>
                </c:pt>
                <c:pt idx="254">
                  <c:v>2014/03</c:v>
                </c:pt>
                <c:pt idx="255">
                  <c:v>2014/04</c:v>
                </c:pt>
                <c:pt idx="256">
                  <c:v>2014/05</c:v>
                </c:pt>
                <c:pt idx="257">
                  <c:v>2014/06</c:v>
                </c:pt>
                <c:pt idx="258">
                  <c:v>2014/07</c:v>
                </c:pt>
                <c:pt idx="259">
                  <c:v>2014/08</c:v>
                </c:pt>
                <c:pt idx="260">
                  <c:v>2014/09</c:v>
                </c:pt>
                <c:pt idx="261">
                  <c:v>2014/10</c:v>
                </c:pt>
                <c:pt idx="262">
                  <c:v>2014/11</c:v>
                </c:pt>
                <c:pt idx="263">
                  <c:v>2014/12</c:v>
                </c:pt>
                <c:pt idx="264">
                  <c:v>2015/01</c:v>
                </c:pt>
                <c:pt idx="265">
                  <c:v>2015/02</c:v>
                </c:pt>
                <c:pt idx="266">
                  <c:v>2015/03</c:v>
                </c:pt>
                <c:pt idx="267">
                  <c:v>2015/04</c:v>
                </c:pt>
                <c:pt idx="268">
                  <c:v>2015/05</c:v>
                </c:pt>
                <c:pt idx="269">
                  <c:v>2015/06</c:v>
                </c:pt>
                <c:pt idx="270">
                  <c:v>2015/07</c:v>
                </c:pt>
                <c:pt idx="271">
                  <c:v>2015/08</c:v>
                </c:pt>
                <c:pt idx="272">
                  <c:v>2015/09</c:v>
                </c:pt>
                <c:pt idx="273">
                  <c:v>2015/10</c:v>
                </c:pt>
                <c:pt idx="274">
                  <c:v>2015/11</c:v>
                </c:pt>
                <c:pt idx="275">
                  <c:v>2015/12</c:v>
                </c:pt>
                <c:pt idx="276">
                  <c:v>2016/01</c:v>
                </c:pt>
                <c:pt idx="277">
                  <c:v>2016/02</c:v>
                </c:pt>
                <c:pt idx="278">
                  <c:v>2016/03</c:v>
                </c:pt>
                <c:pt idx="279">
                  <c:v>2016/04</c:v>
                </c:pt>
                <c:pt idx="280">
                  <c:v>2016/05</c:v>
                </c:pt>
                <c:pt idx="281">
                  <c:v>2016/06</c:v>
                </c:pt>
                <c:pt idx="282">
                  <c:v>2016/07</c:v>
                </c:pt>
                <c:pt idx="283">
                  <c:v>2016/08</c:v>
                </c:pt>
                <c:pt idx="284">
                  <c:v>2016/09</c:v>
                </c:pt>
                <c:pt idx="285">
                  <c:v>2016/10</c:v>
                </c:pt>
                <c:pt idx="286">
                  <c:v>2016/11</c:v>
                </c:pt>
                <c:pt idx="287">
                  <c:v>2016/12</c:v>
                </c:pt>
                <c:pt idx="288">
                  <c:v>2017/01</c:v>
                </c:pt>
                <c:pt idx="289">
                  <c:v>2017/02</c:v>
                </c:pt>
                <c:pt idx="290">
                  <c:v>2017/03</c:v>
                </c:pt>
                <c:pt idx="291">
                  <c:v>2017/04</c:v>
                </c:pt>
                <c:pt idx="292">
                  <c:v>2017/05</c:v>
                </c:pt>
                <c:pt idx="293">
                  <c:v>2017/06</c:v>
                </c:pt>
                <c:pt idx="294">
                  <c:v>2017/07</c:v>
                </c:pt>
                <c:pt idx="295">
                  <c:v>2017/08</c:v>
                </c:pt>
                <c:pt idx="296">
                  <c:v>2017/09</c:v>
                </c:pt>
                <c:pt idx="297">
                  <c:v>2017/10</c:v>
                </c:pt>
                <c:pt idx="298">
                  <c:v>2017/11</c:v>
                </c:pt>
                <c:pt idx="299">
                  <c:v>2017/12</c:v>
                </c:pt>
                <c:pt idx="300">
                  <c:v>2018/01</c:v>
                </c:pt>
                <c:pt idx="301">
                  <c:v>2018/02</c:v>
                </c:pt>
                <c:pt idx="302">
                  <c:v>2018/03</c:v>
                </c:pt>
                <c:pt idx="303">
                  <c:v>2018/04</c:v>
                </c:pt>
                <c:pt idx="304">
                  <c:v>2018/05</c:v>
                </c:pt>
                <c:pt idx="305">
                  <c:v>2018/06</c:v>
                </c:pt>
                <c:pt idx="306">
                  <c:v>2018/07</c:v>
                </c:pt>
                <c:pt idx="307">
                  <c:v>2018/08</c:v>
                </c:pt>
                <c:pt idx="308">
                  <c:v>2018/09</c:v>
                </c:pt>
                <c:pt idx="309">
                  <c:v>2018/10</c:v>
                </c:pt>
                <c:pt idx="310">
                  <c:v>2018/11</c:v>
                </c:pt>
                <c:pt idx="311">
                  <c:v>2018/12</c:v>
                </c:pt>
                <c:pt idx="312">
                  <c:v>2019/01</c:v>
                </c:pt>
                <c:pt idx="313">
                  <c:v>2019/02</c:v>
                </c:pt>
                <c:pt idx="314">
                  <c:v>2019/03</c:v>
                </c:pt>
                <c:pt idx="315">
                  <c:v>2019/04</c:v>
                </c:pt>
                <c:pt idx="316">
                  <c:v>2019/05</c:v>
                </c:pt>
              </c:strCache>
            </c:strRef>
          </c:cat>
          <c:val>
            <c:numRef>
              <c:f>'F5'!$C$6:$C$322</c:f>
              <c:numCache>
                <c:formatCode>0</c:formatCode>
                <c:ptCount val="317"/>
                <c:pt idx="0">
                  <c:v>99.859876982635896</c:v>
                </c:pt>
                <c:pt idx="1">
                  <c:v>99.880891617481694</c:v>
                </c:pt>
                <c:pt idx="2">
                  <c:v>99.933712940250103</c:v>
                </c:pt>
                <c:pt idx="3">
                  <c:v>100.008817186706</c:v>
                </c:pt>
                <c:pt idx="4">
                  <c:v>100.114302995282</c:v>
                </c:pt>
                <c:pt idx="5">
                  <c:v>100.27230873006501</c:v>
                </c:pt>
                <c:pt idx="6">
                  <c:v>100.45838077998999</c:v>
                </c:pt>
                <c:pt idx="7">
                  <c:v>100.66183486836999</c:v>
                </c:pt>
                <c:pt idx="8">
                  <c:v>100.881738857542</c:v>
                </c:pt>
                <c:pt idx="9">
                  <c:v>101.114861058104</c:v>
                </c:pt>
                <c:pt idx="10">
                  <c:v>101.344273445833</c:v>
                </c:pt>
                <c:pt idx="11">
                  <c:v>101.540115794226</c:v>
                </c:pt>
                <c:pt idx="12">
                  <c:v>101.672971892566</c:v>
                </c:pt>
                <c:pt idx="13">
                  <c:v>101.706521372993</c:v>
                </c:pt>
                <c:pt idx="14">
                  <c:v>101.63778629179799</c:v>
                </c:pt>
                <c:pt idx="15">
                  <c:v>101.494562606893</c:v>
                </c:pt>
                <c:pt idx="16">
                  <c:v>101.320354195318</c:v>
                </c:pt>
                <c:pt idx="17">
                  <c:v>101.150607296141</c:v>
                </c:pt>
                <c:pt idx="18">
                  <c:v>100.990225250872</c:v>
                </c:pt>
                <c:pt idx="19">
                  <c:v>100.798200767111</c:v>
                </c:pt>
                <c:pt idx="20">
                  <c:v>100.48644828908</c:v>
                </c:pt>
                <c:pt idx="21">
                  <c:v>99.969441658839301</c:v>
                </c:pt>
                <c:pt idx="22">
                  <c:v>99.186766781469899</c:v>
                </c:pt>
                <c:pt idx="23">
                  <c:v>98.161143729465294</c:v>
                </c:pt>
                <c:pt idx="24">
                  <c:v>97.036363764215906</c:v>
                </c:pt>
                <c:pt idx="25">
                  <c:v>96.068182371565399</c:v>
                </c:pt>
                <c:pt idx="26">
                  <c:v>95.464984949366197</c:v>
                </c:pt>
                <c:pt idx="27">
                  <c:v>95.307624054760495</c:v>
                </c:pt>
                <c:pt idx="28">
                  <c:v>95.520661543695198</c:v>
                </c:pt>
                <c:pt idx="29">
                  <c:v>95.965875141442098</c:v>
                </c:pt>
                <c:pt idx="30">
                  <c:v>96.485308727783604</c:v>
                </c:pt>
                <c:pt idx="31">
                  <c:v>96.961737433809603</c:v>
                </c:pt>
                <c:pt idx="32">
                  <c:v>97.331561973740904</c:v>
                </c:pt>
                <c:pt idx="33">
                  <c:v>97.599027739165507</c:v>
                </c:pt>
                <c:pt idx="34">
                  <c:v>97.823667220115595</c:v>
                </c:pt>
                <c:pt idx="35">
                  <c:v>98.050142816283497</c:v>
                </c:pt>
                <c:pt idx="36">
                  <c:v>98.273656761648098</c:v>
                </c:pt>
                <c:pt idx="37">
                  <c:v>98.470659378275499</c:v>
                </c:pt>
                <c:pt idx="38">
                  <c:v>98.6461151475701</c:v>
                </c:pt>
                <c:pt idx="39">
                  <c:v>98.806252984774503</c:v>
                </c:pt>
                <c:pt idx="40">
                  <c:v>98.9321567588715</c:v>
                </c:pt>
                <c:pt idx="41">
                  <c:v>99.010020653062</c:v>
                </c:pt>
                <c:pt idx="42">
                  <c:v>99.061889257896198</c:v>
                </c:pt>
                <c:pt idx="43">
                  <c:v>99.119603362680806</c:v>
                </c:pt>
                <c:pt idx="44">
                  <c:v>99.170997739627396</c:v>
                </c:pt>
                <c:pt idx="45">
                  <c:v>99.228118973737097</c:v>
                </c:pt>
                <c:pt idx="46">
                  <c:v>99.321874677370104</c:v>
                </c:pt>
                <c:pt idx="47">
                  <c:v>99.480053045786804</c:v>
                </c:pt>
                <c:pt idx="48">
                  <c:v>99.682094226363702</c:v>
                </c:pt>
                <c:pt idx="49">
                  <c:v>99.894251816936105</c:v>
                </c:pt>
                <c:pt idx="50">
                  <c:v>100.081535734727</c:v>
                </c:pt>
                <c:pt idx="51">
                  <c:v>100.27429702009201</c:v>
                </c:pt>
                <c:pt idx="52">
                  <c:v>100.494818569459</c:v>
                </c:pt>
                <c:pt idx="53">
                  <c:v>100.732142910916</c:v>
                </c:pt>
                <c:pt idx="54">
                  <c:v>100.95581702409299</c:v>
                </c:pt>
                <c:pt idx="55">
                  <c:v>101.13680180927101</c:v>
                </c:pt>
                <c:pt idx="56">
                  <c:v>101.26212050622701</c:v>
                </c:pt>
                <c:pt idx="57">
                  <c:v>101.318127199031</c:v>
                </c:pt>
                <c:pt idx="58">
                  <c:v>101.318568598288</c:v>
                </c:pt>
                <c:pt idx="59">
                  <c:v>101.290591489167</c:v>
                </c:pt>
                <c:pt idx="60">
                  <c:v>101.23103815876701</c:v>
                </c:pt>
                <c:pt idx="61">
                  <c:v>101.144766486373</c:v>
                </c:pt>
                <c:pt idx="62">
                  <c:v>100.99955626449101</c:v>
                </c:pt>
                <c:pt idx="63">
                  <c:v>100.7688624808</c:v>
                </c:pt>
                <c:pt idx="64">
                  <c:v>100.447569688058</c:v>
                </c:pt>
                <c:pt idx="65">
                  <c:v>100.046274345257</c:v>
                </c:pt>
                <c:pt idx="66">
                  <c:v>99.587600597287405</c:v>
                </c:pt>
                <c:pt idx="67">
                  <c:v>99.106661187138698</c:v>
                </c:pt>
                <c:pt idx="68">
                  <c:v>98.706507429532493</c:v>
                </c:pt>
                <c:pt idx="69">
                  <c:v>98.457935780017607</c:v>
                </c:pt>
                <c:pt idx="70">
                  <c:v>98.3722484297043</c:v>
                </c:pt>
                <c:pt idx="71">
                  <c:v>98.439370819947101</c:v>
                </c:pt>
                <c:pt idx="72">
                  <c:v>98.646948329071193</c:v>
                </c:pt>
                <c:pt idx="73">
                  <c:v>98.969973037436404</c:v>
                </c:pt>
                <c:pt idx="74">
                  <c:v>99.356723783391701</c:v>
                </c:pt>
                <c:pt idx="75">
                  <c:v>99.739674549283293</c:v>
                </c:pt>
                <c:pt idx="76">
                  <c:v>100.04975357750099</c:v>
                </c:pt>
                <c:pt idx="77">
                  <c:v>100.267478815236</c:v>
                </c:pt>
                <c:pt idx="78">
                  <c:v>100.418605728424</c:v>
                </c:pt>
                <c:pt idx="79">
                  <c:v>100.52582438211</c:v>
                </c:pt>
                <c:pt idx="80">
                  <c:v>100.64363939752801</c:v>
                </c:pt>
                <c:pt idx="81">
                  <c:v>100.799605425319</c:v>
                </c:pt>
                <c:pt idx="82">
                  <c:v>100.97828845256799</c:v>
                </c:pt>
                <c:pt idx="83">
                  <c:v>101.147399445343</c:v>
                </c:pt>
                <c:pt idx="84">
                  <c:v>101.289317453194</c:v>
                </c:pt>
                <c:pt idx="85">
                  <c:v>101.38960428252599</c:v>
                </c:pt>
                <c:pt idx="86">
                  <c:v>101.44853091832201</c:v>
                </c:pt>
                <c:pt idx="87">
                  <c:v>101.445301919774</c:v>
                </c:pt>
                <c:pt idx="88">
                  <c:v>101.38565481705101</c:v>
                </c:pt>
                <c:pt idx="89">
                  <c:v>101.300386048923</c:v>
                </c:pt>
                <c:pt idx="90">
                  <c:v>101.17340422031</c:v>
                </c:pt>
                <c:pt idx="91">
                  <c:v>100.99485961398101</c:v>
                </c:pt>
                <c:pt idx="92">
                  <c:v>100.753404519583</c:v>
                </c:pt>
                <c:pt idx="93">
                  <c:v>100.45382881185699</c:v>
                </c:pt>
                <c:pt idx="94">
                  <c:v>100.137181597842</c:v>
                </c:pt>
                <c:pt idx="95">
                  <c:v>99.836624112620399</c:v>
                </c:pt>
                <c:pt idx="96">
                  <c:v>99.595302863784994</c:v>
                </c:pt>
                <c:pt idx="97">
                  <c:v>99.440193006729302</c:v>
                </c:pt>
                <c:pt idx="98">
                  <c:v>99.383270857304197</c:v>
                </c:pt>
                <c:pt idx="99">
                  <c:v>99.418481706437305</c:v>
                </c:pt>
                <c:pt idx="100">
                  <c:v>99.514093961864802</c:v>
                </c:pt>
                <c:pt idx="101">
                  <c:v>99.602064524699998</c:v>
                </c:pt>
                <c:pt idx="102">
                  <c:v>99.650527816826298</c:v>
                </c:pt>
                <c:pt idx="103">
                  <c:v>99.660034698852698</c:v>
                </c:pt>
                <c:pt idx="104">
                  <c:v>99.665676716945498</c:v>
                </c:pt>
                <c:pt idx="105">
                  <c:v>99.741134627646503</c:v>
                </c:pt>
                <c:pt idx="106">
                  <c:v>99.891212632811005</c:v>
                </c:pt>
                <c:pt idx="107">
                  <c:v>100.076225448946</c:v>
                </c:pt>
                <c:pt idx="108">
                  <c:v>100.243056251327</c:v>
                </c:pt>
                <c:pt idx="109">
                  <c:v>100.352322546561</c:v>
                </c:pt>
                <c:pt idx="110">
                  <c:v>100.369757396978</c:v>
                </c:pt>
                <c:pt idx="111">
                  <c:v>100.245024974168</c:v>
                </c:pt>
                <c:pt idx="112">
                  <c:v>99.9716644311859</c:v>
                </c:pt>
                <c:pt idx="113">
                  <c:v>99.586859546544204</c:v>
                </c:pt>
                <c:pt idx="114">
                  <c:v>99.165711078090297</c:v>
                </c:pt>
                <c:pt idx="115">
                  <c:v>98.773050993298995</c:v>
                </c:pt>
                <c:pt idx="116">
                  <c:v>98.432520714937098</c:v>
                </c:pt>
                <c:pt idx="117">
                  <c:v>98.168173209743699</c:v>
                </c:pt>
                <c:pt idx="118">
                  <c:v>97.979758568325195</c:v>
                </c:pt>
                <c:pt idx="119">
                  <c:v>97.837833493422494</c:v>
                </c:pt>
                <c:pt idx="120">
                  <c:v>97.745530460131903</c:v>
                </c:pt>
                <c:pt idx="121">
                  <c:v>97.744829284215101</c:v>
                </c:pt>
                <c:pt idx="122">
                  <c:v>97.874390912368497</c:v>
                </c:pt>
                <c:pt idx="123">
                  <c:v>98.141607824084602</c:v>
                </c:pt>
                <c:pt idx="124">
                  <c:v>98.479211358996295</c:v>
                </c:pt>
                <c:pt idx="125">
                  <c:v>98.836191871172403</c:v>
                </c:pt>
                <c:pt idx="126">
                  <c:v>99.154651395991294</c:v>
                </c:pt>
                <c:pt idx="127">
                  <c:v>99.415657735149793</c:v>
                </c:pt>
                <c:pt idx="128">
                  <c:v>99.631719039215398</c:v>
                </c:pt>
                <c:pt idx="129">
                  <c:v>99.821707381606203</c:v>
                </c:pt>
                <c:pt idx="130">
                  <c:v>99.991252737315605</c:v>
                </c:pt>
                <c:pt idx="131">
                  <c:v>100.133860982326</c:v>
                </c:pt>
                <c:pt idx="132">
                  <c:v>100.23023017091801</c:v>
                </c:pt>
                <c:pt idx="133">
                  <c:v>100.29568719545</c:v>
                </c:pt>
                <c:pt idx="134">
                  <c:v>100.308378287032</c:v>
                </c:pt>
                <c:pt idx="135">
                  <c:v>100.277148081547</c:v>
                </c:pt>
                <c:pt idx="136">
                  <c:v>100.20037724011701</c:v>
                </c:pt>
                <c:pt idx="137">
                  <c:v>100.10141992767301</c:v>
                </c:pt>
                <c:pt idx="138">
                  <c:v>100.004063599544</c:v>
                </c:pt>
                <c:pt idx="139">
                  <c:v>99.932166959831605</c:v>
                </c:pt>
                <c:pt idx="140">
                  <c:v>99.895046670458598</c:v>
                </c:pt>
                <c:pt idx="141">
                  <c:v>99.887017255228301</c:v>
                </c:pt>
                <c:pt idx="142">
                  <c:v>99.906438484523704</c:v>
                </c:pt>
                <c:pt idx="143">
                  <c:v>99.930762767891196</c:v>
                </c:pt>
                <c:pt idx="144">
                  <c:v>99.935834512879694</c:v>
                </c:pt>
                <c:pt idx="145">
                  <c:v>99.896378894324201</c:v>
                </c:pt>
                <c:pt idx="146">
                  <c:v>99.834078776944096</c:v>
                </c:pt>
                <c:pt idx="147">
                  <c:v>99.779050097944506</c:v>
                </c:pt>
                <c:pt idx="148">
                  <c:v>99.759391501073793</c:v>
                </c:pt>
                <c:pt idx="149">
                  <c:v>99.791179538145698</c:v>
                </c:pt>
                <c:pt idx="150">
                  <c:v>99.871624870254607</c:v>
                </c:pt>
                <c:pt idx="151">
                  <c:v>99.994577222718107</c:v>
                </c:pt>
                <c:pt idx="152">
                  <c:v>100.13962539350599</c:v>
                </c:pt>
                <c:pt idx="153">
                  <c:v>100.300894931908</c:v>
                </c:pt>
                <c:pt idx="154">
                  <c:v>100.469121883428</c:v>
                </c:pt>
                <c:pt idx="155">
                  <c:v>100.63068352172</c:v>
                </c:pt>
                <c:pt idx="156">
                  <c:v>100.771653299288</c:v>
                </c:pt>
                <c:pt idx="157">
                  <c:v>100.88896434479101</c:v>
                </c:pt>
                <c:pt idx="158">
                  <c:v>100.977355890213</c:v>
                </c:pt>
                <c:pt idx="159">
                  <c:v>101.04052632634399</c:v>
                </c:pt>
                <c:pt idx="160">
                  <c:v>101.09351001595</c:v>
                </c:pt>
                <c:pt idx="161">
                  <c:v>101.148365880361</c:v>
                </c:pt>
                <c:pt idx="162">
                  <c:v>101.22187091658201</c:v>
                </c:pt>
                <c:pt idx="163">
                  <c:v>101.31906702385</c:v>
                </c:pt>
                <c:pt idx="164">
                  <c:v>101.426137644512</c:v>
                </c:pt>
                <c:pt idx="165">
                  <c:v>101.53243873714599</c:v>
                </c:pt>
                <c:pt idx="166">
                  <c:v>101.63664288932701</c:v>
                </c:pt>
                <c:pt idx="167">
                  <c:v>101.738270352272</c:v>
                </c:pt>
                <c:pt idx="168">
                  <c:v>101.83167031999101</c:v>
                </c:pt>
                <c:pt idx="169">
                  <c:v>101.917384228008</c:v>
                </c:pt>
                <c:pt idx="170">
                  <c:v>101.99247232976001</c:v>
                </c:pt>
                <c:pt idx="171">
                  <c:v>102.06080183614</c:v>
                </c:pt>
                <c:pt idx="172">
                  <c:v>102.11545081024499</c:v>
                </c:pt>
                <c:pt idx="173">
                  <c:v>102.1654015105</c:v>
                </c:pt>
                <c:pt idx="174">
                  <c:v>102.212882557348</c:v>
                </c:pt>
                <c:pt idx="175">
                  <c:v>102.239337056422</c:v>
                </c:pt>
                <c:pt idx="176">
                  <c:v>102.236694352173</c:v>
                </c:pt>
                <c:pt idx="177">
                  <c:v>102.177414392215</c:v>
                </c:pt>
                <c:pt idx="178">
                  <c:v>102.062761502333</c:v>
                </c:pt>
                <c:pt idx="179">
                  <c:v>101.91045257853</c:v>
                </c:pt>
                <c:pt idx="180">
                  <c:v>101.72499427064101</c:v>
                </c:pt>
                <c:pt idx="181">
                  <c:v>101.525321146298</c:v>
                </c:pt>
                <c:pt idx="182">
                  <c:v>101.323864112739</c:v>
                </c:pt>
                <c:pt idx="183">
                  <c:v>101.10513426717</c:v>
                </c:pt>
                <c:pt idx="184">
                  <c:v>100.836176115859</c:v>
                </c:pt>
                <c:pt idx="185">
                  <c:v>100.460479238416</c:v>
                </c:pt>
                <c:pt idx="186">
                  <c:v>99.944840154740007</c:v>
                </c:pt>
                <c:pt idx="187">
                  <c:v>99.264053685252094</c:v>
                </c:pt>
                <c:pt idx="188">
                  <c:v>98.431674746955295</c:v>
                </c:pt>
                <c:pt idx="189">
                  <c:v>97.533854830349298</c:v>
                </c:pt>
                <c:pt idx="190">
                  <c:v>96.721962405648796</c:v>
                </c:pt>
                <c:pt idx="191">
                  <c:v>96.092836792150607</c:v>
                </c:pt>
                <c:pt idx="192">
                  <c:v>95.681616131438602</c:v>
                </c:pt>
                <c:pt idx="193">
                  <c:v>95.527347866935202</c:v>
                </c:pt>
                <c:pt idx="194">
                  <c:v>95.6538193789399</c:v>
                </c:pt>
                <c:pt idx="195">
                  <c:v>96.033668873747601</c:v>
                </c:pt>
                <c:pt idx="196">
                  <c:v>96.569653173638002</c:v>
                </c:pt>
                <c:pt idx="197">
                  <c:v>97.171788339321907</c:v>
                </c:pt>
                <c:pt idx="198">
                  <c:v>97.772254854890605</c:v>
                </c:pt>
                <c:pt idx="199">
                  <c:v>98.323925753788899</c:v>
                </c:pt>
                <c:pt idx="200">
                  <c:v>98.799836768383301</c:v>
                </c:pt>
                <c:pt idx="201">
                  <c:v>99.199486110148399</c:v>
                </c:pt>
                <c:pt idx="202">
                  <c:v>99.514785200806699</c:v>
                </c:pt>
                <c:pt idx="203">
                  <c:v>99.766067979216103</c:v>
                </c:pt>
                <c:pt idx="204">
                  <c:v>99.974968074406405</c:v>
                </c:pt>
                <c:pt idx="205">
                  <c:v>100.15788705265901</c:v>
                </c:pt>
                <c:pt idx="206">
                  <c:v>100.319632394701</c:v>
                </c:pt>
                <c:pt idx="207">
                  <c:v>100.439311331092</c:v>
                </c:pt>
                <c:pt idx="208">
                  <c:v>100.51042650170101</c:v>
                </c:pt>
                <c:pt idx="209">
                  <c:v>100.553905103858</c:v>
                </c:pt>
                <c:pt idx="210">
                  <c:v>100.598812154084</c:v>
                </c:pt>
                <c:pt idx="211">
                  <c:v>100.667468812625</c:v>
                </c:pt>
                <c:pt idx="212">
                  <c:v>100.77057223891001</c:v>
                </c:pt>
                <c:pt idx="213">
                  <c:v>100.89304738951699</c:v>
                </c:pt>
                <c:pt idx="214">
                  <c:v>101.019608873029</c:v>
                </c:pt>
                <c:pt idx="215">
                  <c:v>101.136956328259</c:v>
                </c:pt>
                <c:pt idx="216">
                  <c:v>101.22678564450899</c:v>
                </c:pt>
                <c:pt idx="217">
                  <c:v>101.276745706814</c:v>
                </c:pt>
                <c:pt idx="218">
                  <c:v>101.275758027645</c:v>
                </c:pt>
                <c:pt idx="219">
                  <c:v>101.222386843264</c:v>
                </c:pt>
                <c:pt idx="220">
                  <c:v>101.11712705104399</c:v>
                </c:pt>
                <c:pt idx="221">
                  <c:v>100.960390502837</c:v>
                </c:pt>
                <c:pt idx="222">
                  <c:v>100.760615720281</c:v>
                </c:pt>
                <c:pt idx="223">
                  <c:v>100.54560092833</c:v>
                </c:pt>
                <c:pt idx="224">
                  <c:v>100.370163980735</c:v>
                </c:pt>
                <c:pt idx="225">
                  <c:v>100.276047293579</c:v>
                </c:pt>
                <c:pt idx="226">
                  <c:v>100.26381143586801</c:v>
                </c:pt>
                <c:pt idx="227">
                  <c:v>100.30565085217199</c:v>
                </c:pt>
                <c:pt idx="228">
                  <c:v>100.37440849575</c:v>
                </c:pt>
                <c:pt idx="229">
                  <c:v>100.4205310854</c:v>
                </c:pt>
                <c:pt idx="230">
                  <c:v>100.402064196601</c:v>
                </c:pt>
                <c:pt idx="231">
                  <c:v>100.31831126000201</c:v>
                </c:pt>
                <c:pt idx="232">
                  <c:v>100.21716923094399</c:v>
                </c:pt>
                <c:pt idx="233">
                  <c:v>100.13966455588999</c:v>
                </c:pt>
                <c:pt idx="234">
                  <c:v>100.10311056568</c:v>
                </c:pt>
                <c:pt idx="235">
                  <c:v>100.114873483813</c:v>
                </c:pt>
                <c:pt idx="236">
                  <c:v>100.179057268783</c:v>
                </c:pt>
                <c:pt idx="237">
                  <c:v>100.28920297165401</c:v>
                </c:pt>
                <c:pt idx="238">
                  <c:v>100.423674778052</c:v>
                </c:pt>
                <c:pt idx="239">
                  <c:v>100.562943636325</c:v>
                </c:pt>
                <c:pt idx="240">
                  <c:v>100.664919246012</c:v>
                </c:pt>
                <c:pt idx="241">
                  <c:v>100.71508201333801</c:v>
                </c:pt>
                <c:pt idx="242">
                  <c:v>100.722250269798</c:v>
                </c:pt>
                <c:pt idx="243">
                  <c:v>100.692403527068</c:v>
                </c:pt>
                <c:pt idx="244">
                  <c:v>100.62872121352299</c:v>
                </c:pt>
                <c:pt idx="245">
                  <c:v>100.538849424406</c:v>
                </c:pt>
                <c:pt idx="246">
                  <c:v>100.461293868665</c:v>
                </c:pt>
                <c:pt idx="247">
                  <c:v>100.412846889215</c:v>
                </c:pt>
                <c:pt idx="248">
                  <c:v>100.407938649057</c:v>
                </c:pt>
                <c:pt idx="249">
                  <c:v>100.44589486277999</c:v>
                </c:pt>
                <c:pt idx="250">
                  <c:v>100.50766444985</c:v>
                </c:pt>
                <c:pt idx="251">
                  <c:v>100.55077752477401</c:v>
                </c:pt>
                <c:pt idx="252">
                  <c:v>100.561459999044</c:v>
                </c:pt>
                <c:pt idx="253">
                  <c:v>100.575056208186</c:v>
                </c:pt>
                <c:pt idx="254">
                  <c:v>100.618576722106</c:v>
                </c:pt>
                <c:pt idx="255">
                  <c:v>100.688492485894</c:v>
                </c:pt>
                <c:pt idx="256">
                  <c:v>100.78127123659</c:v>
                </c:pt>
                <c:pt idx="257">
                  <c:v>100.886019290159</c:v>
                </c:pt>
                <c:pt idx="258">
                  <c:v>100.986598623825</c:v>
                </c:pt>
                <c:pt idx="259">
                  <c:v>101.063431407599</c:v>
                </c:pt>
                <c:pt idx="260">
                  <c:v>101.097938883312</c:v>
                </c:pt>
                <c:pt idx="261">
                  <c:v>101.08356283510101</c:v>
                </c:pt>
                <c:pt idx="262">
                  <c:v>101.029203458143</c:v>
                </c:pt>
                <c:pt idx="263">
                  <c:v>100.949857018809</c:v>
                </c:pt>
                <c:pt idx="264">
                  <c:v>100.871365308935</c:v>
                </c:pt>
                <c:pt idx="265">
                  <c:v>100.800546031713</c:v>
                </c:pt>
                <c:pt idx="266">
                  <c:v>100.71733203585801</c:v>
                </c:pt>
                <c:pt idx="267">
                  <c:v>100.637939870376</c:v>
                </c:pt>
                <c:pt idx="268">
                  <c:v>100.56270238064501</c:v>
                </c:pt>
                <c:pt idx="269">
                  <c:v>100.48962508308399</c:v>
                </c:pt>
                <c:pt idx="270">
                  <c:v>100.421205532953</c:v>
                </c:pt>
                <c:pt idx="271">
                  <c:v>100.35745486790501</c:v>
                </c:pt>
                <c:pt idx="272">
                  <c:v>100.30383825022599</c:v>
                </c:pt>
                <c:pt idx="273">
                  <c:v>100.26093503265101</c:v>
                </c:pt>
                <c:pt idx="274">
                  <c:v>100.204008604254</c:v>
                </c:pt>
                <c:pt idx="275">
                  <c:v>100.121887750832</c:v>
                </c:pt>
                <c:pt idx="276">
                  <c:v>100.03212117045599</c:v>
                </c:pt>
                <c:pt idx="277">
                  <c:v>99.958954719010805</c:v>
                </c:pt>
                <c:pt idx="278">
                  <c:v>99.905666723116198</c:v>
                </c:pt>
                <c:pt idx="279">
                  <c:v>99.869794749152902</c:v>
                </c:pt>
                <c:pt idx="280">
                  <c:v>99.835392024297605</c:v>
                </c:pt>
                <c:pt idx="281">
                  <c:v>99.798695466325398</c:v>
                </c:pt>
                <c:pt idx="282">
                  <c:v>99.750995577436797</c:v>
                </c:pt>
                <c:pt idx="283">
                  <c:v>99.688603128747999</c:v>
                </c:pt>
                <c:pt idx="284">
                  <c:v>99.609125549081099</c:v>
                </c:pt>
                <c:pt idx="285">
                  <c:v>99.515568611807296</c:v>
                </c:pt>
                <c:pt idx="286">
                  <c:v>99.429299079146105</c:v>
                </c:pt>
                <c:pt idx="287">
                  <c:v>99.373218694814696</c:v>
                </c:pt>
                <c:pt idx="288">
                  <c:v>99.384335619522602</c:v>
                </c:pt>
                <c:pt idx="289">
                  <c:v>99.480128497516603</c:v>
                </c:pt>
                <c:pt idx="290">
                  <c:v>99.6320421245223</c:v>
                </c:pt>
                <c:pt idx="291">
                  <c:v>99.799209829462995</c:v>
                </c:pt>
                <c:pt idx="292">
                  <c:v>99.962015694246404</c:v>
                </c:pt>
                <c:pt idx="293">
                  <c:v>100.095578734565</c:v>
                </c:pt>
                <c:pt idx="294">
                  <c:v>100.184240188693</c:v>
                </c:pt>
                <c:pt idx="295">
                  <c:v>100.226695806712</c:v>
                </c:pt>
                <c:pt idx="296">
                  <c:v>100.23498810244401</c:v>
                </c:pt>
                <c:pt idx="297">
                  <c:v>100.227665651311</c:v>
                </c:pt>
                <c:pt idx="298">
                  <c:v>100.227546969267</c:v>
                </c:pt>
                <c:pt idx="299">
                  <c:v>100.249067342091</c:v>
                </c:pt>
                <c:pt idx="300">
                  <c:v>100.27180439249599</c:v>
                </c:pt>
                <c:pt idx="301">
                  <c:v>100.283302440119</c:v>
                </c:pt>
                <c:pt idx="302">
                  <c:v>100.282309112039</c:v>
                </c:pt>
                <c:pt idx="303">
                  <c:v>100.266858155557</c:v>
                </c:pt>
                <c:pt idx="304">
                  <c:v>100.250754274</c:v>
                </c:pt>
                <c:pt idx="305">
                  <c:v>100.26024819071</c:v>
                </c:pt>
                <c:pt idx="306">
                  <c:v>100.29968732103001</c:v>
                </c:pt>
                <c:pt idx="307">
                  <c:v>100.338629657003</c:v>
                </c:pt>
                <c:pt idx="308">
                  <c:v>100.346455588653</c:v>
                </c:pt>
                <c:pt idx="309">
                  <c:v>100.313073478606</c:v>
                </c:pt>
                <c:pt idx="310">
                  <c:v>100.25346226555899</c:v>
                </c:pt>
                <c:pt idx="311">
                  <c:v>100.20516658888801</c:v>
                </c:pt>
                <c:pt idx="312">
                  <c:v>100.189633270562</c:v>
                </c:pt>
                <c:pt idx="313">
                  <c:v>100.19302802753</c:v>
                </c:pt>
                <c:pt idx="314">
                  <c:v>100.209569139484</c:v>
                </c:pt>
                <c:pt idx="315">
                  <c:v>100.22478300311801</c:v>
                </c:pt>
                <c:pt idx="316" formatCode="General">
                  <c:v>100.21999363115</c:v>
                </c:pt>
              </c:numCache>
            </c:numRef>
          </c:val>
          <c:smooth val="0"/>
          <c:extLst>
            <c:ext xmlns:c16="http://schemas.microsoft.com/office/drawing/2014/chart" uri="{C3380CC4-5D6E-409C-BE32-E72D297353CC}">
              <c16:uniqueId val="{00000001-7105-4AF0-86DA-4477C1134FF7}"/>
            </c:ext>
          </c:extLst>
        </c:ser>
        <c:dLbls>
          <c:showLegendKey val="0"/>
          <c:showVal val="0"/>
          <c:showCatName val="0"/>
          <c:showSerName val="0"/>
          <c:showPercent val="0"/>
          <c:showBubbleSize val="0"/>
        </c:dLbls>
        <c:smooth val="0"/>
        <c:axId val="145905152"/>
        <c:axId val="145970240"/>
      </c:lineChart>
      <c:catAx>
        <c:axId val="1459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5970240"/>
        <c:crosses val="autoZero"/>
        <c:auto val="1"/>
        <c:lblAlgn val="ctr"/>
        <c:lblOffset val="100"/>
        <c:noMultiLvlLbl val="0"/>
      </c:catAx>
      <c:valAx>
        <c:axId val="145970240"/>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5905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28041898337665"/>
          <c:y val="2.8585983672766619E-2"/>
          <c:w val="0.63651661466844944"/>
          <c:h val="0.88346424537667856"/>
        </c:manualLayout>
      </c:layout>
      <c:barChart>
        <c:barDir val="bar"/>
        <c:grouping val="stacked"/>
        <c:varyColors val="0"/>
        <c:ser>
          <c:idx val="0"/>
          <c:order val="0"/>
          <c:tx>
            <c:strRef>
              <c:f>'F39'!$C$4</c:f>
              <c:strCache>
                <c:ptCount val="1"/>
                <c:pt idx="0">
                  <c:v>Permanentes</c:v>
                </c:pt>
              </c:strCache>
            </c:strRef>
          </c:tx>
          <c:spPr>
            <a:solidFill>
              <a:srgbClr val="FFC000"/>
            </a:solidFill>
            <a:ln>
              <a:noFill/>
            </a:ln>
            <a:effectLst/>
          </c:spPr>
          <c:invertIfNegative val="0"/>
          <c:dLbls>
            <c:dLbl>
              <c:idx val="0"/>
              <c:layout>
                <c:manualLayout>
                  <c:x val="-0.1705700475964765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BE-48FB-9F3E-FBDE3ED7444D}"/>
                </c:ext>
              </c:extLst>
            </c:dLbl>
            <c:dLbl>
              <c:idx val="1"/>
              <c:layout>
                <c:manualLayout>
                  <c:x val="2.7295670013343289E-2"/>
                  <c:y val="-1.504255884013551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E-48FB-9F3E-FBDE3ED7444D}"/>
                </c:ext>
              </c:extLst>
            </c:dLbl>
            <c:dLbl>
              <c:idx val="2"/>
              <c:layout>
                <c:manualLayout>
                  <c:x val="3.2178380522034908E-2"/>
                  <c:y val="1.615182456663443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BE-48FB-9F3E-FBDE3ED7444D}"/>
                </c:ext>
              </c:extLst>
            </c:dLbl>
            <c:dLbl>
              <c:idx val="3"/>
              <c:layout>
                <c:manualLayout>
                  <c:x val="4.18179998962911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E-48FB-9F3E-FBDE3ED7444D}"/>
                </c:ext>
              </c:extLst>
            </c:dLbl>
            <c:dLbl>
              <c:idx val="4"/>
              <c:layout>
                <c:manualLayout>
                  <c:x val="-7.3667908493820281E-2"/>
                  <c:y val="1.615182456663443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BE-48FB-9F3E-FBDE3ED7444D}"/>
                </c:ext>
              </c:extLst>
            </c:dLbl>
            <c:dLbl>
              <c:idx val="5"/>
              <c:layout>
                <c:manualLayout>
                  <c:x val="7.44897273555215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E-48FB-9F3E-FBDE3ED7444D}"/>
                </c:ext>
              </c:extLst>
            </c:dLbl>
            <c:dLbl>
              <c:idx val="6"/>
              <c:layout>
                <c:manualLayout>
                  <c:x val="1.5321325514764171E-2"/>
                  <c:y val="2.05128171996257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BE-48FB-9F3E-FBDE3ED7444D}"/>
                </c:ext>
              </c:extLst>
            </c:dLbl>
            <c:dLbl>
              <c:idx val="7"/>
              <c:layout>
                <c:manualLayout>
                  <c:x val="2.47964350480090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E-48FB-9F3E-FBDE3ED7444D}"/>
                </c:ext>
              </c:extLst>
            </c:dLbl>
            <c:dLbl>
              <c:idx val="8"/>
              <c:layout>
                <c:manualLayout>
                  <c:x val="3.13711685274598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BE-48FB-9F3E-FBDE3ED7444D}"/>
                </c:ext>
              </c:extLst>
            </c:dLbl>
            <c:dLbl>
              <c:idx val="9"/>
              <c:layout>
                <c:manualLayout>
                  <c:x val="2.8443222011964569E-2"/>
                  <c:y val="2.05192779294531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E-48FB-9F3E-FBDE3ED7444D}"/>
                </c:ext>
              </c:extLst>
            </c:dLbl>
            <c:dLbl>
              <c:idx val="10"/>
              <c:layout>
                <c:manualLayout>
                  <c:x val="-5.4478501978134981E-2"/>
                  <c:y val="1.61518245741557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EBE-48FB-9F3E-FBDE3ED7444D}"/>
                </c:ext>
              </c:extLst>
            </c:dLbl>
            <c:dLbl>
              <c:idx val="11"/>
              <c:layout>
                <c:manualLayout>
                  <c:x val="3.2023176348239486E-2"/>
                  <c:y val="-4.08371618172537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BE-48FB-9F3E-FBDE3ED7444D}"/>
                </c:ext>
              </c:extLst>
            </c:dLbl>
            <c:dLbl>
              <c:idx val="12"/>
              <c:layout>
                <c:manualLayout>
                  <c:x val="2.87951270242163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EBE-48FB-9F3E-FBDE3ED7444D}"/>
                </c:ext>
              </c:extLst>
            </c:dLbl>
            <c:dLbl>
              <c:idx val="13"/>
              <c:layout>
                <c:manualLayout>
                  <c:x val="2.4519817501802037E-2"/>
                  <c:y val="-4.10207888518810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EBE-48FB-9F3E-FBDE3ED7444D}"/>
                </c:ext>
              </c:extLst>
            </c:dLbl>
            <c:dLbl>
              <c:idx val="14"/>
              <c:layout>
                <c:manualLayout>
                  <c:x val="1.6690171550350883E-2"/>
                  <c:y val="-3.76063971003387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EBE-48FB-9F3E-FBDE3ED7444D}"/>
                </c:ext>
              </c:extLst>
            </c:dLbl>
            <c:dLbl>
              <c:idx val="15"/>
              <c:layout>
                <c:manualLayout>
                  <c:x val="2.46547484368827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EBE-48FB-9F3E-FBDE3ED7444D}"/>
                </c:ext>
              </c:extLst>
            </c:dLbl>
            <c:dLbl>
              <c:idx val="16"/>
              <c:layout>
                <c:manualLayout>
                  <c:x val="2.5440050130767809E-2"/>
                  <c:y val="4.10256343992510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EBE-48FB-9F3E-FBDE3ED7444D}"/>
                </c:ext>
              </c:extLst>
            </c:dLbl>
            <c:dLbl>
              <c:idx val="17"/>
              <c:layout>
                <c:manualLayout>
                  <c:x val="3.42613197742654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EBE-48FB-9F3E-FBDE3ED7444D}"/>
                </c:ext>
              </c:extLst>
            </c:dLbl>
            <c:dLbl>
              <c:idx val="18"/>
              <c:layout>
                <c:manualLayout>
                  <c:x val="2.49768298570205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EBE-48FB-9F3E-FBDE3ED7444D}"/>
                </c:ext>
              </c:extLst>
            </c:dLbl>
            <c:dLbl>
              <c:idx val="19"/>
              <c:layout>
                <c:manualLayout>
                  <c:x val="-4.0077956849853824E-2"/>
                  <c:y val="2.05144323820824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EBE-48FB-9F3E-FBDE3ED7444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'F39'!$W$5:$W$24</c:f>
              <c:strCache>
                <c:ptCount val="20"/>
                <c:pt idx="0">
                  <c:v>Guadalajara</c:v>
                </c:pt>
                <c:pt idx="1">
                  <c:v>Zapotlán el Grande</c:v>
                </c:pt>
                <c:pt idx="2">
                  <c:v>Tamazula de Gordiano</c:v>
                </c:pt>
                <c:pt idx="3">
                  <c:v>Tuxpan</c:v>
                </c:pt>
                <c:pt idx="4">
                  <c:v>Casimiro Castillo</c:v>
                </c:pt>
                <c:pt idx="5">
                  <c:v>Tonalá</c:v>
                </c:pt>
                <c:pt idx="6">
                  <c:v>Zapotiltic</c:v>
                </c:pt>
                <c:pt idx="7">
                  <c:v>Lagos de Moreno</c:v>
                </c:pt>
                <c:pt idx="8">
                  <c:v>Autlán de Navarro</c:v>
                </c:pt>
                <c:pt idx="9">
                  <c:v>Jocotepec</c:v>
                </c:pt>
                <c:pt idx="10">
                  <c:v>Ocotlán</c:v>
                </c:pt>
                <c:pt idx="11">
                  <c:v>El Salto</c:v>
                </c:pt>
                <c:pt idx="12">
                  <c:v>Tuxcacuesco</c:v>
                </c:pt>
                <c:pt idx="13">
                  <c:v>Teuchitlán</c:v>
                </c:pt>
                <c:pt idx="14">
                  <c:v>Zapotlanejo</c:v>
                </c:pt>
                <c:pt idx="15">
                  <c:v>Acatlán de Juárez</c:v>
                </c:pt>
                <c:pt idx="16">
                  <c:v>Tapalpa</c:v>
                </c:pt>
                <c:pt idx="17">
                  <c:v>Cocula</c:v>
                </c:pt>
                <c:pt idx="18">
                  <c:v>Ojuelos de Jalisco</c:v>
                </c:pt>
                <c:pt idx="19">
                  <c:v>San Martín de Bolaños</c:v>
                </c:pt>
              </c:strCache>
            </c:strRef>
          </c:cat>
          <c:val>
            <c:numRef>
              <c:f>'F39'!$C$5:$C$24</c:f>
              <c:numCache>
                <c:formatCode>General</c:formatCode>
                <c:ptCount val="20"/>
                <c:pt idx="0">
                  <c:v>-1602</c:v>
                </c:pt>
                <c:pt idx="1">
                  <c:v>87</c:v>
                </c:pt>
                <c:pt idx="2">
                  <c:v>-37</c:v>
                </c:pt>
                <c:pt idx="3">
                  <c:v>-110</c:v>
                </c:pt>
                <c:pt idx="4">
                  <c:v>-14</c:v>
                </c:pt>
                <c:pt idx="5">
                  <c:v>-312</c:v>
                </c:pt>
                <c:pt idx="6">
                  <c:v>2</c:v>
                </c:pt>
                <c:pt idx="7">
                  <c:v>415</c:v>
                </c:pt>
                <c:pt idx="8">
                  <c:v>7</c:v>
                </c:pt>
                <c:pt idx="9">
                  <c:v>-68</c:v>
                </c:pt>
                <c:pt idx="10">
                  <c:v>-180</c:v>
                </c:pt>
                <c:pt idx="11">
                  <c:v>-40</c:v>
                </c:pt>
                <c:pt idx="12">
                  <c:v>-9</c:v>
                </c:pt>
                <c:pt idx="13">
                  <c:v>-5</c:v>
                </c:pt>
                <c:pt idx="14">
                  <c:v>-8</c:v>
                </c:pt>
                <c:pt idx="15">
                  <c:v>47</c:v>
                </c:pt>
                <c:pt idx="16">
                  <c:v>23</c:v>
                </c:pt>
                <c:pt idx="17">
                  <c:v>-66</c:v>
                </c:pt>
                <c:pt idx="18">
                  <c:v>2</c:v>
                </c:pt>
                <c:pt idx="19">
                  <c:v>-54</c:v>
                </c:pt>
              </c:numCache>
            </c:numRef>
          </c:val>
          <c:extLst>
            <c:ext xmlns:c16="http://schemas.microsoft.com/office/drawing/2014/chart" uri="{C3380CC4-5D6E-409C-BE32-E72D297353CC}">
              <c16:uniqueId val="{00000014-0EBE-48FB-9F3E-FBDE3ED7444D}"/>
            </c:ext>
          </c:extLst>
        </c:ser>
        <c:ser>
          <c:idx val="1"/>
          <c:order val="1"/>
          <c:tx>
            <c:strRef>
              <c:f>'F39'!$D$4</c:f>
              <c:strCache>
                <c:ptCount val="1"/>
                <c:pt idx="0">
                  <c:v>Eventuales</c:v>
                </c:pt>
              </c:strCache>
            </c:strRef>
          </c:tx>
          <c:spPr>
            <a:solidFill>
              <a:srgbClr val="606868"/>
            </a:solidFill>
            <a:ln>
              <a:noFill/>
            </a:ln>
            <a:effectLst/>
          </c:spPr>
          <c:invertIfNegative val="0"/>
          <c:dLbls>
            <c:dLbl>
              <c:idx val="0"/>
              <c:layout>
                <c:manualLayout>
                  <c:x val="8.490022414237588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EBE-48FB-9F3E-FBDE3ED7444D}"/>
                </c:ext>
              </c:extLst>
            </c:dLbl>
            <c:dLbl>
              <c:idx val="1"/>
              <c:layout>
                <c:manualLayout>
                  <c:x val="-0.17308169839886825"/>
                  <c:y val="3.230364913326886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EBE-48FB-9F3E-FBDE3ED7444D}"/>
                </c:ext>
              </c:extLst>
            </c:dLbl>
            <c:dLbl>
              <c:idx val="2"/>
              <c:layout>
                <c:manualLayout>
                  <c:x val="-0.12399240004703412"/>
                  <c:y val="1.615182456663443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EBE-48FB-9F3E-FBDE3ED7444D}"/>
                </c:ext>
              </c:extLst>
            </c:dLbl>
            <c:dLbl>
              <c:idx val="3"/>
              <c:layout>
                <c:manualLayout>
                  <c:x val="-9.4437960618425534E-2"/>
                  <c:y val="1.615182458167699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EBE-48FB-9F3E-FBDE3ED7444D}"/>
                </c:ext>
              </c:extLst>
            </c:dLbl>
            <c:dLbl>
              <c:idx val="4"/>
              <c:layout>
                <c:manualLayout>
                  <c:x val="-9.7347465964173818E-2"/>
                  <c:y val="1.1306277196644104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EBE-48FB-9F3E-FBDE3ED7444D}"/>
                </c:ext>
              </c:extLst>
            </c:dLbl>
            <c:dLbl>
              <c:idx val="5"/>
              <c:layout>
                <c:manualLayout>
                  <c:x val="-2.3144580961847679E-2"/>
                  <c:y val="1.61518245741557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EBE-48FB-9F3E-FBDE3ED7444D}"/>
                </c:ext>
              </c:extLst>
            </c:dLbl>
            <c:dLbl>
              <c:idx val="6"/>
              <c:layout>
                <c:manualLayout>
                  <c:x val="-6.8187046776301025E-2"/>
                  <c:y val="-2.05095868347116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EBE-48FB-9F3E-FBDE3ED7444D}"/>
                </c:ext>
              </c:extLst>
            </c:dLbl>
            <c:dLbl>
              <c:idx val="7"/>
              <c:layout>
                <c:manualLayout>
                  <c:x val="-0.12057968812877998"/>
                  <c:y val="1.6151824566634432E-7"/>
                </c:manualLayout>
              </c:layout>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EBE-48FB-9F3E-FBDE3ED7444D}"/>
                </c:ext>
              </c:extLst>
            </c:dLbl>
            <c:dLbl>
              <c:idx val="8"/>
              <c:layout>
                <c:manualLayout>
                  <c:x val="-0.1414492495356842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EBE-48FB-9F3E-FBDE3ED7444D}"/>
                </c:ext>
              </c:extLst>
            </c:dLbl>
            <c:dLbl>
              <c:idx val="9"/>
              <c:layout>
                <c:manualLayout>
                  <c:x val="-9.1725465393045227E-2"/>
                  <c:y val="1.615182456663443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EBE-48FB-9F3E-FBDE3ED7444D}"/>
                </c:ext>
              </c:extLst>
            </c:dLbl>
            <c:dLbl>
              <c:idx val="10"/>
              <c:layout>
                <c:manualLayout>
                  <c:x val="2.5463421118170286E-2"/>
                  <c:y val="1.615182456663443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EBE-48FB-9F3E-FBDE3ED7444D}"/>
                </c:ext>
              </c:extLst>
            </c:dLbl>
            <c:dLbl>
              <c:idx val="11"/>
              <c:layout>
                <c:manualLayout>
                  <c:x val="-6.0377358490566087E-2"/>
                  <c:y val="2.04201886709031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EBE-48FB-9F3E-FBDE3ED7444D}"/>
                </c:ext>
              </c:extLst>
            </c:dLbl>
            <c:dLbl>
              <c:idx val="12"/>
              <c:layout>
                <c:manualLayout>
                  <c:x val="-5.786163522012578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EBE-48FB-9F3E-FBDE3ED7444D}"/>
                </c:ext>
              </c:extLst>
            </c:dLbl>
            <c:dLbl>
              <c:idx val="13"/>
              <c:layout>
                <c:manualLayout>
                  <c:x val="-4.2439156920843282E-2"/>
                  <c:y val="1.615182456663443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EBE-48FB-9F3E-FBDE3ED7444D}"/>
                </c:ext>
              </c:extLst>
            </c:dLbl>
            <c:dLbl>
              <c:idx val="14"/>
              <c:layout>
                <c:manualLayout>
                  <c:x val="-5.2983306541904633E-2"/>
                  <c:y val="3.230364913326886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EBE-48FB-9F3E-FBDE3ED7444D}"/>
                </c:ext>
              </c:extLst>
            </c:dLbl>
            <c:dLbl>
              <c:idx val="15"/>
              <c:layout>
                <c:manualLayout>
                  <c:x val="-5.8124193427055861E-2"/>
                  <c:y val="3.230364913326886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EBE-48FB-9F3E-FBDE3ED7444D}"/>
                </c:ext>
              </c:extLst>
            </c:dLbl>
            <c:dLbl>
              <c:idx val="16"/>
              <c:layout>
                <c:manualLayout>
                  <c:x val="-3.7735849056603821E-2"/>
                  <c:y val="1.871681628131576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EBE-48FB-9F3E-FBDE3ED7444D}"/>
                </c:ext>
              </c:extLst>
            </c:dLbl>
            <c:dLbl>
              <c:idx val="17"/>
              <c:layout>
                <c:manualLayout>
                  <c:x val="-2.9094870871642971E-2"/>
                  <c:y val="3.230364913326886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EBE-48FB-9F3E-FBDE3ED7444D}"/>
                </c:ext>
              </c:extLst>
            </c:dLbl>
            <c:dLbl>
              <c:idx val="18"/>
              <c:layout>
                <c:manualLayout>
                  <c:x val="-3.3316985814540991E-2"/>
                  <c:y val="-4.10207888518814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EBE-48FB-9F3E-FBDE3ED7444D}"/>
                </c:ext>
              </c:extLst>
            </c:dLbl>
            <c:dLbl>
              <c:idx val="19"/>
              <c:layout>
                <c:manualLayout>
                  <c:x val="2.1613416115318293E-2"/>
                  <c:y val="1.615182456616435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EBE-48FB-9F3E-FBDE3ED7444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'F39'!$W$5:$W$24</c:f>
              <c:strCache>
                <c:ptCount val="20"/>
                <c:pt idx="0">
                  <c:v>Guadalajara</c:v>
                </c:pt>
                <c:pt idx="1">
                  <c:v>Zapotlán el Grande</c:v>
                </c:pt>
                <c:pt idx="2">
                  <c:v>Tamazula de Gordiano</c:v>
                </c:pt>
                <c:pt idx="3">
                  <c:v>Tuxpan</c:v>
                </c:pt>
                <c:pt idx="4">
                  <c:v>Casimiro Castillo</c:v>
                </c:pt>
                <c:pt idx="5">
                  <c:v>Tonalá</c:v>
                </c:pt>
                <c:pt idx="6">
                  <c:v>Zapotiltic</c:v>
                </c:pt>
                <c:pt idx="7">
                  <c:v>Lagos de Moreno</c:v>
                </c:pt>
                <c:pt idx="8">
                  <c:v>Autlán de Navarro</c:v>
                </c:pt>
                <c:pt idx="9">
                  <c:v>Jocotepec</c:v>
                </c:pt>
                <c:pt idx="10">
                  <c:v>Ocotlán</c:v>
                </c:pt>
                <c:pt idx="11">
                  <c:v>El Salto</c:v>
                </c:pt>
                <c:pt idx="12">
                  <c:v>Tuxcacuesco</c:v>
                </c:pt>
                <c:pt idx="13">
                  <c:v>Teuchitlán</c:v>
                </c:pt>
                <c:pt idx="14">
                  <c:v>Zapotlanejo</c:v>
                </c:pt>
                <c:pt idx="15">
                  <c:v>Acatlán de Juárez</c:v>
                </c:pt>
                <c:pt idx="16">
                  <c:v>Tapalpa</c:v>
                </c:pt>
                <c:pt idx="17">
                  <c:v>Cocula</c:v>
                </c:pt>
                <c:pt idx="18">
                  <c:v>Ojuelos de Jalisco</c:v>
                </c:pt>
                <c:pt idx="19">
                  <c:v>San Martín de Bolaños</c:v>
                </c:pt>
              </c:strCache>
            </c:strRef>
          </c:cat>
          <c:val>
            <c:numRef>
              <c:f>'F39'!$D$5:$D$24</c:f>
              <c:numCache>
                <c:formatCode>General</c:formatCode>
                <c:ptCount val="20"/>
                <c:pt idx="0">
                  <c:v>368</c:v>
                </c:pt>
                <c:pt idx="1">
                  <c:v>-1063</c:v>
                </c:pt>
                <c:pt idx="2">
                  <c:v>-674</c:v>
                </c:pt>
                <c:pt idx="3">
                  <c:v>-422</c:v>
                </c:pt>
                <c:pt idx="4">
                  <c:v>-425</c:v>
                </c:pt>
                <c:pt idx="5">
                  <c:v>-16</c:v>
                </c:pt>
                <c:pt idx="6">
                  <c:v>-286</c:v>
                </c:pt>
                <c:pt idx="7">
                  <c:v>-677</c:v>
                </c:pt>
                <c:pt idx="8">
                  <c:v>-236</c:v>
                </c:pt>
                <c:pt idx="9">
                  <c:v>-154</c:v>
                </c:pt>
                <c:pt idx="10">
                  <c:v>28</c:v>
                </c:pt>
                <c:pt idx="11">
                  <c:v>-105</c:v>
                </c:pt>
                <c:pt idx="12">
                  <c:v>-123</c:v>
                </c:pt>
                <c:pt idx="13">
                  <c:v>-126</c:v>
                </c:pt>
                <c:pt idx="14">
                  <c:v>-110</c:v>
                </c:pt>
                <c:pt idx="15">
                  <c:v>-163</c:v>
                </c:pt>
                <c:pt idx="16">
                  <c:v>-104</c:v>
                </c:pt>
                <c:pt idx="17">
                  <c:v>-2</c:v>
                </c:pt>
                <c:pt idx="18">
                  <c:v>-51</c:v>
                </c:pt>
                <c:pt idx="19">
                  <c:v>8</c:v>
                </c:pt>
              </c:numCache>
            </c:numRef>
          </c:val>
          <c:extLst>
            <c:ext xmlns:c16="http://schemas.microsoft.com/office/drawing/2014/chart" uri="{C3380CC4-5D6E-409C-BE32-E72D297353CC}">
              <c16:uniqueId val="{00000029-0EBE-48FB-9F3E-FBDE3ED7444D}"/>
            </c:ext>
          </c:extLst>
        </c:ser>
        <c:dLbls>
          <c:showLegendKey val="0"/>
          <c:showVal val="0"/>
          <c:showCatName val="0"/>
          <c:showSerName val="0"/>
          <c:showPercent val="0"/>
          <c:showBubbleSize val="0"/>
        </c:dLbls>
        <c:gapWidth val="219"/>
        <c:overlap val="100"/>
        <c:axId val="256916992"/>
        <c:axId val="255855424"/>
      </c:barChart>
      <c:catAx>
        <c:axId val="2569169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5855424"/>
        <c:crosses val="autoZero"/>
        <c:auto val="1"/>
        <c:lblAlgn val="ctr"/>
        <c:lblOffset val="100"/>
        <c:noMultiLvlLbl val="0"/>
      </c:catAx>
      <c:valAx>
        <c:axId val="255855424"/>
        <c:scaling>
          <c:orientation val="minMax"/>
          <c:min val="-1700"/>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6916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709164307217499E-2"/>
          <c:y val="0.18551639913905363"/>
          <c:w val="0.89966840367081913"/>
          <c:h val="0.54751260804441326"/>
        </c:manualLayout>
      </c:layout>
      <c:barChart>
        <c:barDir val="col"/>
        <c:grouping val="clustered"/>
        <c:varyColors val="0"/>
        <c:ser>
          <c:idx val="0"/>
          <c:order val="0"/>
          <c:tx>
            <c:strRef>
              <c:f>'F40'!$A$6</c:f>
              <c:strCache>
                <c:ptCount val="1"/>
                <c:pt idx="0">
                  <c:v>2013</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AF-4DD8-951C-8860D8BCB14A}"/>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AF-4DD8-951C-8860D8BCB14A}"/>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AF-4DD8-951C-8860D8BCB14A}"/>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AF-4DD8-951C-8860D8BCB14A}"/>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'F40'!$B$6:$I$6</c:f>
              <c:numCache>
                <c:formatCode>#,##0</c:formatCode>
                <c:ptCount val="8"/>
                <c:pt idx="0">
                  <c:v>70246</c:v>
                </c:pt>
                <c:pt idx="1">
                  <c:v>282499</c:v>
                </c:pt>
                <c:pt idx="2">
                  <c:v>98394</c:v>
                </c:pt>
                <c:pt idx="3">
                  <c:v>9369</c:v>
                </c:pt>
                <c:pt idx="4">
                  <c:v>347298</c:v>
                </c:pt>
                <c:pt idx="5">
                  <c:v>3034</c:v>
                </c:pt>
                <c:pt idx="6">
                  <c:v>523456</c:v>
                </c:pt>
                <c:pt idx="7">
                  <c:v>62952</c:v>
                </c:pt>
              </c:numCache>
            </c:numRef>
          </c:val>
          <c:extLst>
            <c:ext xmlns:c16="http://schemas.microsoft.com/office/drawing/2014/chart" uri="{C3380CC4-5D6E-409C-BE32-E72D297353CC}">
              <c16:uniqueId val="{00000004-4DAF-4DD8-951C-8860D8BCB14A}"/>
            </c:ext>
          </c:extLst>
        </c:ser>
        <c:ser>
          <c:idx val="1"/>
          <c:order val="1"/>
          <c:tx>
            <c:strRef>
              <c:f>'F40'!$A$7</c:f>
              <c:strCache>
                <c:ptCount val="1"/>
                <c:pt idx="0">
                  <c:v>2014</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'F40'!$B$7:$I$7</c:f>
              <c:numCache>
                <c:formatCode>#,##0</c:formatCode>
                <c:ptCount val="8"/>
                <c:pt idx="0">
                  <c:v>77509</c:v>
                </c:pt>
                <c:pt idx="1">
                  <c:v>295797</c:v>
                </c:pt>
                <c:pt idx="2">
                  <c:v>107248</c:v>
                </c:pt>
                <c:pt idx="3">
                  <c:v>9548</c:v>
                </c:pt>
                <c:pt idx="4">
                  <c:v>363344</c:v>
                </c:pt>
                <c:pt idx="5">
                  <c:v>2860</c:v>
                </c:pt>
                <c:pt idx="6">
                  <c:v>540644</c:v>
                </c:pt>
                <c:pt idx="7">
                  <c:v>66390</c:v>
                </c:pt>
              </c:numCache>
            </c:numRef>
          </c:val>
          <c:extLst>
            <c:ext xmlns:c16="http://schemas.microsoft.com/office/drawing/2014/chart" uri="{C3380CC4-5D6E-409C-BE32-E72D297353CC}">
              <c16:uniqueId val="{00000005-4DAF-4DD8-951C-8860D8BCB14A}"/>
            </c:ext>
          </c:extLst>
        </c:ser>
        <c:ser>
          <c:idx val="2"/>
          <c:order val="2"/>
          <c:tx>
            <c:strRef>
              <c:f>'F40'!$A$8</c:f>
              <c:strCache>
                <c:ptCount val="1"/>
                <c:pt idx="0">
                  <c:v>2015</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4DAF-4DD8-951C-8860D8BCB14A}"/>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'F40'!$B$8:$I$8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7-4DAF-4DD8-951C-8860D8BCB14A}"/>
            </c:ext>
          </c:extLst>
        </c:ser>
        <c:ser>
          <c:idx val="3"/>
          <c:order val="3"/>
          <c:tx>
            <c:strRef>
              <c:f>'F40'!$A$9</c:f>
              <c:strCache>
                <c:ptCount val="1"/>
                <c:pt idx="0">
                  <c:v>2016</c:v>
                </c:pt>
              </c:strCache>
            </c:strRef>
          </c:tx>
          <c:spPr>
            <a:solidFill>
              <a:srgbClr val="C495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'F40'!$B$9:$I$9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8-4DAF-4DD8-951C-8860D8BCB14A}"/>
            </c:ext>
          </c:extLst>
        </c:ser>
        <c:ser>
          <c:idx val="4"/>
          <c:order val="4"/>
          <c:tx>
            <c:strRef>
              <c:f>'F40'!$A$10</c:f>
              <c:strCache>
                <c:ptCount val="1"/>
                <c:pt idx="0">
                  <c:v>2017</c:v>
                </c:pt>
              </c:strCache>
            </c:strRef>
          </c:tx>
          <c:spPr>
            <a:solidFill>
              <a:srgbClr val="BDCFD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'F40'!$B$10:$I$10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9-4DAF-4DD8-951C-8860D8BCB14A}"/>
            </c:ext>
          </c:extLst>
        </c:ser>
        <c:ser>
          <c:idx val="5"/>
          <c:order val="5"/>
          <c:tx>
            <c:strRef>
              <c:f>'F40'!$A$11</c:f>
              <c:strCache>
                <c:ptCount val="1"/>
                <c:pt idx="0">
                  <c:v>2018</c:v>
                </c:pt>
              </c:strCache>
            </c:strRef>
          </c:tx>
          <c:spPr>
            <a:solidFill>
              <a:srgbClr val="393D3F"/>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'F40'!$B$11:$I$11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A-4DAF-4DD8-951C-8860D8BCB14A}"/>
            </c:ext>
          </c:extLst>
        </c:ser>
        <c:ser>
          <c:idx val="6"/>
          <c:order val="6"/>
          <c:tx>
            <c:strRef>
              <c:f>'F40'!$A$17</c:f>
              <c:strCache>
                <c:ptCount val="1"/>
                <c:pt idx="0">
                  <c:v>jun-19</c:v>
                </c:pt>
              </c:strCache>
            </c:strRef>
          </c:tx>
          <c:spPr>
            <a:solidFill>
              <a:srgbClr val="7C878E"/>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'F40'!$B$17:$I$17</c:f>
              <c:numCache>
                <c:formatCode>#,##0</c:formatCode>
                <c:ptCount val="8"/>
                <c:pt idx="0">
                  <c:v>100408</c:v>
                </c:pt>
                <c:pt idx="1">
                  <c:v>357687</c:v>
                </c:pt>
                <c:pt idx="2">
                  <c:v>149522</c:v>
                </c:pt>
                <c:pt idx="3">
                  <c:v>9644</c:v>
                </c:pt>
                <c:pt idx="4">
                  <c:v>460017</c:v>
                </c:pt>
                <c:pt idx="5">
                  <c:v>2833</c:v>
                </c:pt>
                <c:pt idx="6">
                  <c:v>632194</c:v>
                </c:pt>
                <c:pt idx="7">
                  <c:v>84230</c:v>
                </c:pt>
              </c:numCache>
            </c:numRef>
          </c:val>
          <c:extLst>
            <c:ext xmlns:c16="http://schemas.microsoft.com/office/drawing/2014/chart" uri="{C3380CC4-5D6E-409C-BE32-E72D297353CC}">
              <c16:uniqueId val="{0000000B-4DAF-4DD8-951C-8860D8BCB14A}"/>
            </c:ext>
          </c:extLst>
        </c:ser>
        <c:dLbls>
          <c:showLegendKey val="0"/>
          <c:showVal val="0"/>
          <c:showCatName val="0"/>
          <c:showSerName val="0"/>
          <c:showPercent val="0"/>
          <c:showBubbleSize val="0"/>
        </c:dLbls>
        <c:gapWidth val="150"/>
        <c:axId val="257620480"/>
        <c:axId val="255857152"/>
      </c:barChart>
      <c:catAx>
        <c:axId val="257620480"/>
        <c:scaling>
          <c:orientation val="minMax"/>
        </c:scaling>
        <c:delete val="0"/>
        <c:axPos val="b"/>
        <c:numFmt formatCode="General" sourceLinked="0"/>
        <c:majorTickMark val="out"/>
        <c:minorTickMark val="none"/>
        <c:tickLblPos val="nextTo"/>
        <c:crossAx val="255857152"/>
        <c:crosses val="autoZero"/>
        <c:auto val="1"/>
        <c:lblAlgn val="ctr"/>
        <c:lblOffset val="100"/>
        <c:noMultiLvlLbl val="0"/>
      </c:catAx>
      <c:valAx>
        <c:axId val="255857152"/>
        <c:scaling>
          <c:orientation val="minMax"/>
        </c:scaling>
        <c:delete val="1"/>
        <c:axPos val="l"/>
        <c:majorGridlines>
          <c:spPr>
            <a:ln>
              <a:noFill/>
            </a:ln>
          </c:spPr>
        </c:majorGridlines>
        <c:numFmt formatCode="#,##0" sourceLinked="1"/>
        <c:majorTickMark val="out"/>
        <c:minorTickMark val="none"/>
        <c:tickLblPos val="nextTo"/>
        <c:crossAx val="257620480"/>
        <c:crosses val="autoZero"/>
        <c:crossBetween val="between"/>
      </c:valAx>
    </c:plotArea>
    <c:legend>
      <c:legendPos val="r"/>
      <c:layout>
        <c:manualLayout>
          <c:xMode val="edge"/>
          <c:yMode val="edge"/>
          <c:x val="3.9764721669313177E-2"/>
          <c:y val="0.90612659464078615"/>
          <c:w val="0.93077866988720659"/>
          <c:h val="6.5966428615027772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30709373868983"/>
          <c:y val="0.12538373935432759"/>
          <c:w val="0.58901556279406442"/>
          <c:h val="0.80582788671023964"/>
        </c:manualLayout>
      </c:layout>
      <c:pieChart>
        <c:varyColors val="1"/>
        <c:ser>
          <c:idx val="0"/>
          <c:order val="0"/>
          <c:spPr>
            <a:ln>
              <a:noFill/>
            </a:ln>
          </c:spPr>
          <c:dPt>
            <c:idx val="0"/>
            <c:bubble3D val="0"/>
            <c:spPr>
              <a:solidFill>
                <a:srgbClr val="BDCFD6"/>
              </a:solidFill>
              <a:ln>
                <a:noFill/>
              </a:ln>
            </c:spPr>
            <c:extLst>
              <c:ext xmlns:c16="http://schemas.microsoft.com/office/drawing/2014/chart" uri="{C3380CC4-5D6E-409C-BE32-E72D297353CC}">
                <c16:uniqueId val="{00000001-11DE-463B-B8FC-BB5CA3BF375C}"/>
              </c:ext>
            </c:extLst>
          </c:dPt>
          <c:dPt>
            <c:idx val="1"/>
            <c:bubble3D val="0"/>
            <c:explosion val="1"/>
            <c:spPr>
              <a:solidFill>
                <a:srgbClr val="FAD496"/>
              </a:solidFill>
              <a:ln>
                <a:noFill/>
              </a:ln>
            </c:spPr>
            <c:extLst>
              <c:ext xmlns:c16="http://schemas.microsoft.com/office/drawing/2014/chart" uri="{C3380CC4-5D6E-409C-BE32-E72D297353CC}">
                <c16:uniqueId val="{00000003-11DE-463B-B8FC-BB5CA3BF375C}"/>
              </c:ext>
            </c:extLst>
          </c:dPt>
          <c:dPt>
            <c:idx val="2"/>
            <c:bubble3D val="0"/>
            <c:spPr>
              <a:solidFill>
                <a:srgbClr val="663300"/>
              </a:solidFill>
              <a:ln>
                <a:noFill/>
              </a:ln>
            </c:spPr>
            <c:extLst>
              <c:ext xmlns:c16="http://schemas.microsoft.com/office/drawing/2014/chart" uri="{C3380CC4-5D6E-409C-BE32-E72D297353CC}">
                <c16:uniqueId val="{00000005-11DE-463B-B8FC-BB5CA3BF375C}"/>
              </c:ext>
            </c:extLst>
          </c:dPt>
          <c:dPt>
            <c:idx val="3"/>
            <c:bubble3D val="0"/>
            <c:spPr>
              <a:solidFill>
                <a:srgbClr val="95682B"/>
              </a:solidFill>
              <a:ln>
                <a:noFill/>
              </a:ln>
            </c:spPr>
            <c:extLst>
              <c:ext xmlns:c16="http://schemas.microsoft.com/office/drawing/2014/chart" uri="{C3380CC4-5D6E-409C-BE32-E72D297353CC}">
                <c16:uniqueId val="{00000007-11DE-463B-B8FC-BB5CA3BF375C}"/>
              </c:ext>
            </c:extLst>
          </c:dPt>
          <c:dPt>
            <c:idx val="4"/>
            <c:bubble3D val="0"/>
            <c:spPr>
              <a:solidFill>
                <a:srgbClr val="FBBB27"/>
              </a:solidFill>
              <a:ln>
                <a:noFill/>
              </a:ln>
            </c:spPr>
            <c:extLst>
              <c:ext xmlns:c16="http://schemas.microsoft.com/office/drawing/2014/chart" uri="{C3380CC4-5D6E-409C-BE32-E72D297353CC}">
                <c16:uniqueId val="{00000009-11DE-463B-B8FC-BB5CA3BF375C}"/>
              </c:ext>
            </c:extLst>
          </c:dPt>
          <c:dPt>
            <c:idx val="5"/>
            <c:bubble3D val="0"/>
            <c:spPr>
              <a:solidFill>
                <a:srgbClr val="663300"/>
              </a:solidFill>
              <a:ln>
                <a:noFill/>
              </a:ln>
            </c:spPr>
            <c:extLst>
              <c:ext xmlns:c16="http://schemas.microsoft.com/office/drawing/2014/chart" uri="{C3380CC4-5D6E-409C-BE32-E72D297353CC}">
                <c16:uniqueId val="{0000000B-11DE-463B-B8FC-BB5CA3BF375C}"/>
              </c:ext>
            </c:extLst>
          </c:dPt>
          <c:dPt>
            <c:idx val="6"/>
            <c:bubble3D val="0"/>
            <c:spPr>
              <a:solidFill>
                <a:srgbClr val="7C878E"/>
              </a:solidFill>
              <a:ln>
                <a:noFill/>
              </a:ln>
            </c:spPr>
            <c:extLst>
              <c:ext xmlns:c16="http://schemas.microsoft.com/office/drawing/2014/chart" uri="{C3380CC4-5D6E-409C-BE32-E72D297353CC}">
                <c16:uniqueId val="{0000000D-11DE-463B-B8FC-BB5CA3BF375C}"/>
              </c:ext>
            </c:extLst>
          </c:dPt>
          <c:dPt>
            <c:idx val="7"/>
            <c:bubble3D val="0"/>
            <c:spPr>
              <a:solidFill>
                <a:srgbClr val="393D3F"/>
              </a:solidFill>
              <a:ln>
                <a:noFill/>
              </a:ln>
            </c:spPr>
            <c:extLst>
              <c:ext xmlns:c16="http://schemas.microsoft.com/office/drawing/2014/chart" uri="{C3380CC4-5D6E-409C-BE32-E72D297353CC}">
                <c16:uniqueId val="{0000000F-11DE-463B-B8FC-BB5CA3BF375C}"/>
              </c:ext>
            </c:extLst>
          </c:dPt>
          <c:dLbls>
            <c:dLbl>
              <c:idx val="0"/>
              <c:layout>
                <c:manualLayout>
                  <c:x val="9.0356948968512485E-2"/>
                  <c:y val="6.3948306595365415E-3"/>
                </c:manualLayout>
              </c:layout>
              <c:tx>
                <c:rich>
                  <a:bodyPr/>
                  <a:lstStyle/>
                  <a:p>
                    <a:r>
                      <a:rPr lang="en-US"/>
                      <a:t>Agricultura, ganadería, silvicultura, pesca y caza</a:t>
                    </a:r>
                  </a:p>
                  <a:p>
                    <a:r>
                      <a:rPr lang="en-US"/>
                      <a:t> 5.6%</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DE-463B-B8FC-BB5CA3BF375C}"/>
                </c:ext>
              </c:extLst>
            </c:dLbl>
            <c:dLbl>
              <c:idx val="1"/>
              <c:layout>
                <c:manualLayout>
                  <c:x val="1.3653365906623235E-2"/>
                  <c:y val="-2.824742523271935E-2"/>
                </c:manualLayout>
              </c:layout>
              <c:tx>
                <c:rich>
                  <a:bodyPr/>
                  <a:lstStyle/>
                  <a:p>
                    <a:r>
                      <a:rPr lang="en-US"/>
                      <a:t>Comercio</a:t>
                    </a:r>
                  </a:p>
                  <a:p>
                    <a:r>
                      <a:rPr lang="en-US"/>
                      <a:t> 19.9%</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DE-463B-B8FC-BB5CA3BF375C}"/>
                </c:ext>
              </c:extLst>
            </c:dLbl>
            <c:dLbl>
              <c:idx val="2"/>
              <c:layout>
                <c:manualLayout>
                  <c:x val="3.3967607672819398E-3"/>
                  <c:y val="-7.3953505644682116E-2"/>
                </c:manualLayout>
              </c:layout>
              <c:tx>
                <c:rich>
                  <a:bodyPr/>
                  <a:lstStyle/>
                  <a:p>
                    <a:r>
                      <a:rPr lang="en-US"/>
                      <a:t>Industria de la construcción,</a:t>
                    </a:r>
                  </a:p>
                  <a:p>
                    <a:r>
                      <a:rPr lang="en-US"/>
                      <a:t>8.3%</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DE-463B-B8FC-BB5CA3BF375C}"/>
                </c:ext>
              </c:extLst>
            </c:dLbl>
            <c:dLbl>
              <c:idx val="3"/>
              <c:layout>
                <c:manualLayout>
                  <c:x val="7.7593195801664858E-3"/>
                  <c:y val="7.9851703307585661E-2"/>
                </c:manualLayout>
              </c:layout>
              <c:tx>
                <c:rich>
                  <a:bodyPr/>
                  <a:lstStyle/>
                  <a:p>
                    <a:r>
                      <a:rPr lang="en-US"/>
                      <a:t>Industria eléctrica, captación y suministro de agua potable</a:t>
                    </a:r>
                  </a:p>
                  <a:p>
                    <a:r>
                      <a:rPr lang="en-US"/>
                      <a:t> 0.5%</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DE-463B-B8FC-BB5CA3BF375C}"/>
                </c:ext>
              </c:extLst>
            </c:dLbl>
            <c:dLbl>
              <c:idx val="4"/>
              <c:layout>
                <c:manualLayout>
                  <c:x val="0.10931125588128845"/>
                  <c:y val="-9.1409189938601709E-3"/>
                </c:manualLayout>
              </c:layout>
              <c:tx>
                <c:rich>
                  <a:bodyPr/>
                  <a:lstStyle/>
                  <a:p>
                    <a:r>
                      <a:rPr lang="en-US"/>
                      <a:t>Industrias de transformación</a:t>
                    </a:r>
                  </a:p>
                  <a:p>
                    <a:r>
                      <a:rPr lang="en-US"/>
                      <a:t>25.6%</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DE-463B-B8FC-BB5CA3BF375C}"/>
                </c:ext>
              </c:extLst>
            </c:dLbl>
            <c:dLbl>
              <c:idx val="5"/>
              <c:layout>
                <c:manualLayout>
                  <c:x val="-0.11253899746652189"/>
                  <c:y val="-2.6348781937017233E-2"/>
                </c:manualLayout>
              </c:layout>
              <c:tx>
                <c:rich>
                  <a:bodyPr/>
                  <a:lstStyle/>
                  <a:p>
                    <a:r>
                      <a:rPr lang="en-US"/>
                      <a:t>Industrias extractivas 0.2%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DE-463B-B8FC-BB5CA3BF375C}"/>
                </c:ext>
              </c:extLst>
            </c:dLbl>
            <c:dLbl>
              <c:idx val="6"/>
              <c:layout>
                <c:manualLayout>
                  <c:x val="-1.5306279406442273E-2"/>
                  <c:y val="-0.1233665082194494"/>
                </c:manualLayout>
              </c:layout>
              <c:tx>
                <c:rich>
                  <a:bodyPr/>
                  <a:lstStyle/>
                  <a:p>
                    <a:r>
                      <a:rPr lang="en-US"/>
                      <a:t>Servicios,</a:t>
                    </a:r>
                  </a:p>
                  <a:p>
                    <a:r>
                      <a:rPr lang="en-US"/>
                      <a:t>35.2%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DE-463B-B8FC-BB5CA3BF375C}"/>
                </c:ext>
              </c:extLst>
            </c:dLbl>
            <c:dLbl>
              <c:idx val="7"/>
              <c:layout>
                <c:manualLayout>
                  <c:x val="-0.10373651827723489"/>
                  <c:y val="-2.1396563675975439E-2"/>
                </c:manualLayout>
              </c:layout>
              <c:tx>
                <c:rich>
                  <a:bodyPr/>
                  <a:lstStyle/>
                  <a:p>
                    <a:r>
                      <a:rPr lang="en-US"/>
                      <a:t>Transportes y comunicaciones,</a:t>
                    </a:r>
                  </a:p>
                  <a:p>
                    <a:r>
                      <a:rPr lang="en-US"/>
                      <a:t>4.7%</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DE-463B-B8FC-BB5CA3BF375C}"/>
                </c:ext>
              </c:extLst>
            </c:dLbl>
            <c:spPr>
              <a:noFill/>
              <a:ln>
                <a:noFill/>
              </a:ln>
              <a:effectLst/>
            </c:spPr>
            <c:showLegendKey val="0"/>
            <c:showVal val="1"/>
            <c:showCatName val="1"/>
            <c:showSerName val="0"/>
            <c:showPercent val="0"/>
            <c:showBubbleSize val="0"/>
            <c:showLeaderLines val="1"/>
            <c:leaderLines>
              <c:spPr>
                <a:ln>
                  <a:solidFill>
                    <a:srgbClr val="BA9B44"/>
                  </a:solidFill>
                </a:ln>
              </c:spPr>
            </c:leaderLines>
            <c:extLst>
              <c:ext xmlns:c15="http://schemas.microsoft.com/office/drawing/2012/chart" uri="{CE6537A1-D6FC-4f65-9D91-7224C49458BB}"/>
            </c:extLst>
          </c:dLbls>
          <c:cat>
            <c:strRef>
              <c:f>'F41'!$A$6:$A$13</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'F41'!$B$6:$B$13</c:f>
              <c:numCache>
                <c:formatCode>0.0%</c:formatCode>
                <c:ptCount val="8"/>
                <c:pt idx="0">
                  <c:v>5.5889810106677575E-2</c:v>
                </c:pt>
                <c:pt idx="1">
                  <c:v>0.19909826415850512</c:v>
                </c:pt>
                <c:pt idx="2">
                  <c:v>8.3227991661726605E-2</c:v>
                </c:pt>
                <c:pt idx="3">
                  <c:v>5.3681113922077776E-3</c:v>
                </c:pt>
                <c:pt idx="4">
                  <c:v>0.25605791147959822</c:v>
                </c:pt>
                <c:pt idx="5">
                  <c:v>1.5769244684907336E-3</c:v>
                </c:pt>
                <c:pt idx="6">
                  <c:v>0.35189628924568683</c:v>
                </c:pt>
                <c:pt idx="7">
                  <c:v>4.6884697487107128E-2</c:v>
                </c:pt>
              </c:numCache>
            </c:numRef>
          </c:val>
          <c:extLst>
            <c:ext xmlns:c16="http://schemas.microsoft.com/office/drawing/2014/chart" uri="{C3380CC4-5D6E-409C-BE32-E72D297353CC}">
              <c16:uniqueId val="{00000010-11DE-463B-B8FC-BB5CA3BF375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4AD-433F-BFE6-B630216C3736}"/>
              </c:ext>
            </c:extLst>
          </c:dPt>
          <c:dPt>
            <c:idx val="5"/>
            <c:invertIfNegative val="0"/>
            <c:bubble3D val="0"/>
            <c:extLst>
              <c:ext xmlns:c16="http://schemas.microsoft.com/office/drawing/2014/chart" uri="{C3380CC4-5D6E-409C-BE32-E72D297353CC}">
                <c16:uniqueId val="{00000002-54AD-433F-BFE6-B630216C3736}"/>
              </c:ext>
            </c:extLst>
          </c:dPt>
          <c:dPt>
            <c:idx val="6"/>
            <c:invertIfNegative val="0"/>
            <c:bubble3D val="0"/>
            <c:spPr>
              <a:solidFill>
                <a:srgbClr val="FBBB27"/>
              </a:solidFill>
              <a:ln>
                <a:noFill/>
              </a:ln>
              <a:effectLst/>
            </c:spPr>
            <c:extLst>
              <c:ext xmlns:c16="http://schemas.microsoft.com/office/drawing/2014/chart" uri="{C3380CC4-5D6E-409C-BE32-E72D297353CC}">
                <c16:uniqueId val="{00000004-54AD-433F-BFE6-B630216C3736}"/>
              </c:ext>
            </c:extLst>
          </c:dPt>
          <c:dPt>
            <c:idx val="17"/>
            <c:invertIfNegative val="0"/>
            <c:bubble3D val="0"/>
            <c:extLst>
              <c:ext xmlns:c16="http://schemas.microsoft.com/office/drawing/2014/chart" uri="{C3380CC4-5D6E-409C-BE32-E72D297353CC}">
                <c16:uniqueId val="{00000005-54AD-433F-BFE6-B630216C3736}"/>
              </c:ext>
            </c:extLst>
          </c:dPt>
          <c:dPt>
            <c:idx val="18"/>
            <c:invertIfNegative val="0"/>
            <c:bubble3D val="0"/>
            <c:extLst>
              <c:ext xmlns:c16="http://schemas.microsoft.com/office/drawing/2014/chart" uri="{C3380CC4-5D6E-409C-BE32-E72D297353CC}">
                <c16:uniqueId val="{00000006-54AD-433F-BFE6-B630216C373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'F42'!$A$6:$A$12</c:f>
              <c:numCache>
                <c:formatCode>General</c:formatCode>
                <c:ptCount val="7"/>
                <c:pt idx="0">
                  <c:v>2013</c:v>
                </c:pt>
                <c:pt idx="1">
                  <c:v>2014</c:v>
                </c:pt>
                <c:pt idx="2">
                  <c:v>2015</c:v>
                </c:pt>
                <c:pt idx="3">
                  <c:v>2016</c:v>
                </c:pt>
                <c:pt idx="4">
                  <c:v>2017</c:v>
                </c:pt>
                <c:pt idx="5">
                  <c:v>2018</c:v>
                </c:pt>
                <c:pt idx="6" formatCode="mmm\-yy">
                  <c:v>43617</c:v>
                </c:pt>
              </c:numCache>
            </c:numRef>
          </c:cat>
          <c:val>
            <c:numRef>
              <c:f>'F42'!$B$6:$B$12</c:f>
              <c:numCache>
                <c:formatCode>#,##0</c:formatCode>
                <c:ptCount val="7"/>
                <c:pt idx="0">
                  <c:v>70246</c:v>
                </c:pt>
                <c:pt idx="1">
                  <c:v>77509</c:v>
                </c:pt>
                <c:pt idx="2">
                  <c:v>82606</c:v>
                </c:pt>
                <c:pt idx="3">
                  <c:v>89558</c:v>
                </c:pt>
                <c:pt idx="4">
                  <c:v>96726</c:v>
                </c:pt>
                <c:pt idx="5">
                  <c:v>104065</c:v>
                </c:pt>
                <c:pt idx="6">
                  <c:v>100408</c:v>
                </c:pt>
              </c:numCache>
            </c:numRef>
          </c:val>
          <c:extLst>
            <c:ext xmlns:c16="http://schemas.microsoft.com/office/drawing/2014/chart" uri="{C3380CC4-5D6E-409C-BE32-E72D297353CC}">
              <c16:uniqueId val="{00000007-54AD-433F-BFE6-B630216C3736}"/>
            </c:ext>
          </c:extLst>
        </c:ser>
        <c:dLbls>
          <c:dLblPos val="outEnd"/>
          <c:showLegendKey val="0"/>
          <c:showVal val="1"/>
          <c:showCatName val="0"/>
          <c:showSerName val="0"/>
          <c:showPercent val="0"/>
          <c:showBubbleSize val="0"/>
        </c:dLbls>
        <c:gapWidth val="80"/>
        <c:overlap val="-27"/>
        <c:axId val="257786368"/>
        <c:axId val="255858880"/>
      </c:barChart>
      <c:catAx>
        <c:axId val="25778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55858880"/>
        <c:crosses val="autoZero"/>
        <c:auto val="1"/>
        <c:lblAlgn val="ctr"/>
        <c:lblOffset val="100"/>
        <c:noMultiLvlLbl val="0"/>
      </c:catAx>
      <c:valAx>
        <c:axId val="255858880"/>
        <c:scaling>
          <c:orientation val="minMax"/>
        </c:scaling>
        <c:delete val="1"/>
        <c:axPos val="l"/>
        <c:numFmt formatCode="#,##0" sourceLinked="1"/>
        <c:majorTickMark val="out"/>
        <c:minorTickMark val="none"/>
        <c:tickLblPos val="nextTo"/>
        <c:crossAx val="25778636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10372714486638"/>
          <c:y val="0.13415099715099715"/>
          <c:w val="0.60472732067510548"/>
          <c:h val="0.8166403133903134"/>
        </c:manualLayout>
      </c:layout>
      <c:pieChart>
        <c:varyColors val="1"/>
        <c:ser>
          <c:idx val="0"/>
          <c:order val="0"/>
          <c:dPt>
            <c:idx val="0"/>
            <c:bubble3D val="0"/>
            <c:spPr>
              <a:solidFill>
                <a:srgbClr val="7C878E"/>
              </a:solidFill>
              <a:ln w="19050">
                <a:solidFill>
                  <a:schemeClr val="lt1"/>
                </a:solidFill>
              </a:ln>
              <a:effectLst/>
            </c:spPr>
            <c:extLst>
              <c:ext xmlns:c16="http://schemas.microsoft.com/office/drawing/2014/chart" uri="{C3380CC4-5D6E-409C-BE32-E72D297353CC}">
                <c16:uniqueId val="{00000001-34EB-4970-AEAD-AE2305196E38}"/>
              </c:ext>
            </c:extLst>
          </c:dPt>
          <c:dPt>
            <c:idx val="1"/>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3-34EB-4970-AEAD-AE2305196E38}"/>
              </c:ext>
            </c:extLst>
          </c:dPt>
          <c:dPt>
            <c:idx val="2"/>
            <c:bubble3D val="0"/>
            <c:spPr>
              <a:solidFill>
                <a:srgbClr val="FBBB27"/>
              </a:solidFill>
              <a:ln w="19050">
                <a:solidFill>
                  <a:schemeClr val="lt1"/>
                </a:solidFill>
              </a:ln>
              <a:effectLst/>
            </c:spPr>
            <c:extLst>
              <c:ext xmlns:c16="http://schemas.microsoft.com/office/drawing/2014/chart" uri="{C3380CC4-5D6E-409C-BE32-E72D297353CC}">
                <c16:uniqueId val="{00000005-34EB-4970-AEAD-AE2305196E38}"/>
              </c:ext>
            </c:extLst>
          </c:dPt>
          <c:dPt>
            <c:idx val="3"/>
            <c:bubble3D val="0"/>
            <c:spPr>
              <a:solidFill>
                <a:srgbClr val="393D3F"/>
              </a:solidFill>
              <a:ln w="19050">
                <a:solidFill>
                  <a:schemeClr val="lt1"/>
                </a:solidFill>
              </a:ln>
              <a:effectLst/>
            </c:spPr>
            <c:extLst>
              <c:ext xmlns:c16="http://schemas.microsoft.com/office/drawing/2014/chart" uri="{C3380CC4-5D6E-409C-BE32-E72D297353CC}">
                <c16:uniqueId val="{00000007-34EB-4970-AEAD-AE2305196E38}"/>
              </c:ext>
            </c:extLst>
          </c:dPt>
          <c:dPt>
            <c:idx val="4"/>
            <c:bubble3D val="0"/>
            <c:explosion val="3"/>
            <c:spPr>
              <a:solidFill>
                <a:srgbClr val="BDCFD6"/>
              </a:solidFill>
              <a:ln w="19050">
                <a:solidFill>
                  <a:schemeClr val="lt1"/>
                </a:solidFill>
              </a:ln>
              <a:effectLst/>
            </c:spPr>
            <c:extLst>
              <c:ext xmlns:c16="http://schemas.microsoft.com/office/drawing/2014/chart" uri="{C3380CC4-5D6E-409C-BE32-E72D297353CC}">
                <c16:uniqueId val="{00000009-34EB-4970-AEAD-AE2305196E38}"/>
              </c:ext>
            </c:extLst>
          </c:dPt>
          <c:dPt>
            <c:idx val="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B-34EB-4970-AEAD-AE2305196E38}"/>
              </c:ext>
            </c:extLst>
          </c:dPt>
          <c:dPt>
            <c:idx val="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D-34EB-4970-AEAD-AE2305196E38}"/>
              </c:ext>
            </c:extLst>
          </c:dPt>
          <c:dLbls>
            <c:dLbl>
              <c:idx val="0"/>
              <c:layout>
                <c:manualLayout>
                  <c:x val="9.6272943037974679E-2"/>
                  <c:y val="-0.10833309591642926"/>
                </c:manualLayout>
              </c:layout>
              <c:tx>
                <c:rich>
                  <a:bodyPr/>
                  <a:lstStyle/>
                  <a:p>
                    <a:r>
                      <a:rPr lang="en-US"/>
                      <a:t>Agricultura</a:t>
                    </a:r>
                  </a:p>
                  <a:p>
                    <a:r>
                      <a:rPr lang="en-US"/>
                      <a:t>78.9%</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EB-4970-AEAD-AE2305196E38}"/>
                </c:ext>
              </c:extLst>
            </c:dLbl>
            <c:dLbl>
              <c:idx val="1"/>
              <c:layout>
                <c:manualLayout>
                  <c:x val="-6.8218178621659631E-2"/>
                  <c:y val="4.2133903133903132E-2"/>
                </c:manualLayout>
              </c:layout>
              <c:tx>
                <c:rich>
                  <a:bodyPr/>
                  <a:lstStyle/>
                  <a:p>
                    <a:r>
                      <a:rPr lang="en-US"/>
                      <a:t>Caza</a:t>
                    </a:r>
                  </a:p>
                  <a:p>
                    <a:r>
                      <a:rPr lang="en-US"/>
                      <a:t>0.0%</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EB-4970-AEAD-AE2305196E38}"/>
                </c:ext>
              </c:extLst>
            </c:dLbl>
            <c:dLbl>
              <c:idx val="2"/>
              <c:layout>
                <c:manualLayout>
                  <c:x val="-3.8267141350210969E-2"/>
                  <c:y val="-5.589031339031339E-3"/>
                </c:manualLayout>
              </c:layout>
              <c:tx>
                <c:rich>
                  <a:bodyPr/>
                  <a:lstStyle/>
                  <a:p>
                    <a:r>
                      <a:rPr lang="en-US"/>
                      <a:t>Ganadería</a:t>
                    </a:r>
                  </a:p>
                  <a:p>
                    <a:r>
                      <a:rPr lang="en-US"/>
                      <a:t> 20.4%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EB-4970-AEAD-AE2305196E38}"/>
                </c:ext>
              </c:extLst>
            </c:dLbl>
            <c:dLbl>
              <c:idx val="3"/>
              <c:layout>
                <c:manualLayout>
                  <c:x val="-0.12041482067510549"/>
                  <c:y val="-4.5137939221272558E-2"/>
                </c:manualLayout>
              </c:layout>
              <c:tx>
                <c:rich>
                  <a:bodyPr/>
                  <a:lstStyle/>
                  <a:p>
                    <a:r>
                      <a:rPr lang="en-US"/>
                      <a:t>Pesca</a:t>
                    </a:r>
                  </a:p>
                  <a:p>
                    <a:r>
                      <a:rPr lang="en-US"/>
                      <a:t>0.2%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EB-4970-AEAD-AE2305196E38}"/>
                </c:ext>
              </c:extLst>
            </c:dLbl>
            <c:dLbl>
              <c:idx val="4"/>
              <c:layout>
                <c:manualLayout>
                  <c:x val="0.10833377285513361"/>
                  <c:y val="-2.6066001899335233E-2"/>
                </c:manualLayout>
              </c:layout>
              <c:tx>
                <c:rich>
                  <a:bodyPr/>
                  <a:lstStyle/>
                  <a:p>
                    <a:r>
                      <a:rPr lang="en-US"/>
                      <a:t>Silvicultura,</a:t>
                    </a:r>
                  </a:p>
                  <a:p>
                    <a:r>
                      <a:rPr lang="en-US"/>
                      <a:t>0.5%</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EB-4970-AEAD-AE2305196E38}"/>
                </c:ext>
              </c:extLst>
            </c:dLbl>
            <c:spPr>
              <a:noFill/>
              <a:ln>
                <a:noFill/>
              </a:ln>
              <a:effectLst/>
            </c:spPr>
            <c:showLegendKey val="0"/>
            <c:showVal val="1"/>
            <c:showCatName val="1"/>
            <c:showSerName val="0"/>
            <c:showPercent val="0"/>
            <c:showBubbleSize val="0"/>
            <c:showLeaderLines val="1"/>
            <c:leaderLines>
              <c:spPr>
                <a:ln w="9525" cap="flat" cmpd="sng" algn="ctr">
                  <a:solidFill>
                    <a:srgbClr val="9E6900"/>
                  </a:solidFill>
                  <a:round/>
                </a:ln>
                <a:effectLst/>
              </c:spPr>
            </c:leaderLines>
            <c:extLst>
              <c:ext xmlns:c15="http://schemas.microsoft.com/office/drawing/2012/chart" uri="{CE6537A1-D6FC-4f65-9D91-7224C49458BB}"/>
            </c:extLst>
          </c:dLbls>
          <c:cat>
            <c:strRef>
              <c:f>'F43'!$A$6:$A$10</c:f>
              <c:strCache>
                <c:ptCount val="5"/>
                <c:pt idx="0">
                  <c:v>Agricultura</c:v>
                </c:pt>
                <c:pt idx="1">
                  <c:v>Caza</c:v>
                </c:pt>
                <c:pt idx="2">
                  <c:v>Ganadería</c:v>
                </c:pt>
                <c:pt idx="3">
                  <c:v>Pesca</c:v>
                </c:pt>
                <c:pt idx="4">
                  <c:v>Silvicultura</c:v>
                </c:pt>
              </c:strCache>
            </c:strRef>
          </c:cat>
          <c:val>
            <c:numRef>
              <c:f>'F43'!$B$6:$B$10</c:f>
              <c:numCache>
                <c:formatCode>0.0%</c:formatCode>
                <c:ptCount val="5"/>
                <c:pt idx="0">
                  <c:v>0.78908055135049004</c:v>
                </c:pt>
                <c:pt idx="1">
                  <c:v>3.4857780256553262E-4</c:v>
                </c:pt>
                <c:pt idx="2">
                  <c:v>0.20378854274559796</c:v>
                </c:pt>
                <c:pt idx="3">
                  <c:v>2.2707353995697556E-3</c:v>
                </c:pt>
                <c:pt idx="4">
                  <c:v>4.5115927017767505E-3</c:v>
                </c:pt>
              </c:numCache>
            </c:numRef>
          </c:val>
          <c:extLst>
            <c:ext xmlns:c16="http://schemas.microsoft.com/office/drawing/2014/chart" uri="{C3380CC4-5D6E-409C-BE32-E72D297353CC}">
              <c16:uniqueId val="{0000000E-34EB-4970-AEAD-AE2305196E3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A28-402A-B87C-AD9C71815B73}"/>
              </c:ext>
            </c:extLst>
          </c:dPt>
          <c:dPt>
            <c:idx val="5"/>
            <c:invertIfNegative val="0"/>
            <c:bubble3D val="0"/>
            <c:extLst>
              <c:ext xmlns:c16="http://schemas.microsoft.com/office/drawing/2014/chart" uri="{C3380CC4-5D6E-409C-BE32-E72D297353CC}">
                <c16:uniqueId val="{00000002-4A28-402A-B87C-AD9C71815B73}"/>
              </c:ext>
            </c:extLst>
          </c:dPt>
          <c:dPt>
            <c:idx val="6"/>
            <c:invertIfNegative val="0"/>
            <c:bubble3D val="0"/>
            <c:spPr>
              <a:solidFill>
                <a:srgbClr val="FBBB27"/>
              </a:solidFill>
              <a:ln>
                <a:noFill/>
              </a:ln>
              <a:effectLst/>
            </c:spPr>
            <c:extLst>
              <c:ext xmlns:c16="http://schemas.microsoft.com/office/drawing/2014/chart" uri="{C3380CC4-5D6E-409C-BE32-E72D297353CC}">
                <c16:uniqueId val="{00000004-4A28-402A-B87C-AD9C71815B73}"/>
              </c:ext>
            </c:extLst>
          </c:dPt>
          <c:dPt>
            <c:idx val="17"/>
            <c:invertIfNegative val="0"/>
            <c:bubble3D val="0"/>
            <c:extLst>
              <c:ext xmlns:c16="http://schemas.microsoft.com/office/drawing/2014/chart" uri="{C3380CC4-5D6E-409C-BE32-E72D297353CC}">
                <c16:uniqueId val="{00000005-4A28-402A-B87C-AD9C71815B73}"/>
              </c:ext>
            </c:extLst>
          </c:dPt>
          <c:dPt>
            <c:idx val="18"/>
            <c:invertIfNegative val="0"/>
            <c:bubble3D val="0"/>
            <c:extLst>
              <c:ext xmlns:c16="http://schemas.microsoft.com/office/drawing/2014/chart" uri="{C3380CC4-5D6E-409C-BE32-E72D297353CC}">
                <c16:uniqueId val="{00000006-4A28-402A-B87C-AD9C71815B7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'F44'!$A$6:$A$12</c:f>
              <c:numCache>
                <c:formatCode>General</c:formatCode>
                <c:ptCount val="7"/>
                <c:pt idx="0">
                  <c:v>2013</c:v>
                </c:pt>
                <c:pt idx="1">
                  <c:v>2014</c:v>
                </c:pt>
                <c:pt idx="2">
                  <c:v>2015</c:v>
                </c:pt>
                <c:pt idx="3">
                  <c:v>2016</c:v>
                </c:pt>
                <c:pt idx="4">
                  <c:v>2017</c:v>
                </c:pt>
                <c:pt idx="5">
                  <c:v>2018</c:v>
                </c:pt>
                <c:pt idx="6" formatCode="mmm\-yy">
                  <c:v>43617</c:v>
                </c:pt>
              </c:numCache>
            </c:numRef>
          </c:cat>
          <c:val>
            <c:numRef>
              <c:f>'F44'!$B$6:$B$12</c:f>
              <c:numCache>
                <c:formatCode>#,##0</c:formatCode>
                <c:ptCount val="7"/>
                <c:pt idx="0">
                  <c:v>347298</c:v>
                </c:pt>
                <c:pt idx="1">
                  <c:v>363344</c:v>
                </c:pt>
                <c:pt idx="2">
                  <c:v>385457</c:v>
                </c:pt>
                <c:pt idx="3">
                  <c:v>407270</c:v>
                </c:pt>
                <c:pt idx="4">
                  <c:v>435724</c:v>
                </c:pt>
                <c:pt idx="5">
                  <c:v>452017</c:v>
                </c:pt>
                <c:pt idx="6">
                  <c:v>460017</c:v>
                </c:pt>
              </c:numCache>
            </c:numRef>
          </c:val>
          <c:extLst>
            <c:ext xmlns:c16="http://schemas.microsoft.com/office/drawing/2014/chart" uri="{C3380CC4-5D6E-409C-BE32-E72D297353CC}">
              <c16:uniqueId val="{00000007-4A28-402A-B87C-AD9C71815B73}"/>
            </c:ext>
          </c:extLst>
        </c:ser>
        <c:dLbls>
          <c:dLblPos val="outEnd"/>
          <c:showLegendKey val="0"/>
          <c:showVal val="1"/>
          <c:showCatName val="0"/>
          <c:showSerName val="0"/>
          <c:showPercent val="0"/>
          <c:showBubbleSize val="0"/>
        </c:dLbls>
        <c:gapWidth val="80"/>
        <c:overlap val="-27"/>
        <c:axId val="251889152"/>
        <c:axId val="256169024"/>
      </c:barChart>
      <c:catAx>
        <c:axId val="25188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56169024"/>
        <c:crosses val="autoZero"/>
        <c:auto val="1"/>
        <c:lblAlgn val="ctr"/>
        <c:lblOffset val="100"/>
        <c:noMultiLvlLbl val="0"/>
      </c:catAx>
      <c:valAx>
        <c:axId val="256169024"/>
        <c:scaling>
          <c:orientation val="minMax"/>
        </c:scaling>
        <c:delete val="1"/>
        <c:axPos val="l"/>
        <c:numFmt formatCode="#,##0" sourceLinked="1"/>
        <c:majorTickMark val="out"/>
        <c:minorTickMark val="none"/>
        <c:tickLblPos val="nextTo"/>
        <c:crossAx val="25188915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782756279701289"/>
          <c:y val="0.10643087277153292"/>
          <c:w val="0.65273317758594707"/>
          <c:h val="0.768939745673217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6BB1-4A9E-A67F-D4A1507FDC96}"/>
              </c:ext>
            </c:extLst>
          </c:dPt>
          <c:dPt>
            <c:idx val="1"/>
            <c:bubble3D val="0"/>
            <c:spPr>
              <a:solidFill>
                <a:srgbClr val="393D3F"/>
              </a:solidFill>
            </c:spPr>
            <c:extLst>
              <c:ext xmlns:c16="http://schemas.microsoft.com/office/drawing/2014/chart" uri="{C3380CC4-5D6E-409C-BE32-E72D297353CC}">
                <c16:uniqueId val="{00000003-6BB1-4A9E-A67F-D4A1507FDC96}"/>
              </c:ext>
            </c:extLst>
          </c:dPt>
          <c:dPt>
            <c:idx val="2"/>
            <c:bubble3D val="0"/>
            <c:spPr>
              <a:solidFill>
                <a:srgbClr val="BDCFD6"/>
              </a:solidFill>
            </c:spPr>
            <c:extLst>
              <c:ext xmlns:c16="http://schemas.microsoft.com/office/drawing/2014/chart" uri="{C3380CC4-5D6E-409C-BE32-E72D297353CC}">
                <c16:uniqueId val="{00000005-6BB1-4A9E-A67F-D4A1507FDC96}"/>
              </c:ext>
            </c:extLst>
          </c:dPt>
          <c:dPt>
            <c:idx val="3"/>
            <c:bubble3D val="0"/>
            <c:spPr>
              <a:solidFill>
                <a:srgbClr val="4F81BD">
                  <a:lumMod val="20000"/>
                  <a:lumOff val="80000"/>
                </a:srgbClr>
              </a:solidFill>
            </c:spPr>
            <c:extLst>
              <c:ext xmlns:c16="http://schemas.microsoft.com/office/drawing/2014/chart" uri="{C3380CC4-5D6E-409C-BE32-E72D297353CC}">
                <c16:uniqueId val="{00000007-6BB1-4A9E-A67F-D4A1507FDC96}"/>
              </c:ext>
            </c:extLst>
          </c:dPt>
          <c:dPt>
            <c:idx val="4"/>
            <c:bubble3D val="0"/>
            <c:spPr>
              <a:solidFill>
                <a:srgbClr val="EEECE1">
                  <a:lumMod val="75000"/>
                </a:srgbClr>
              </a:solidFill>
            </c:spPr>
            <c:extLst>
              <c:ext xmlns:c16="http://schemas.microsoft.com/office/drawing/2014/chart" uri="{C3380CC4-5D6E-409C-BE32-E72D297353CC}">
                <c16:uniqueId val="{00000009-6BB1-4A9E-A67F-D4A1507FDC96}"/>
              </c:ext>
            </c:extLst>
          </c:dPt>
          <c:dPt>
            <c:idx val="5"/>
            <c:bubble3D val="0"/>
            <c:spPr>
              <a:solidFill>
                <a:srgbClr val="9E6900"/>
              </a:solidFill>
            </c:spPr>
            <c:extLst>
              <c:ext xmlns:c16="http://schemas.microsoft.com/office/drawing/2014/chart" uri="{C3380CC4-5D6E-409C-BE32-E72D297353CC}">
                <c16:uniqueId val="{0000000B-6BB1-4A9E-A67F-D4A1507FDC96}"/>
              </c:ext>
            </c:extLst>
          </c:dPt>
          <c:dPt>
            <c:idx val="6"/>
            <c:bubble3D val="0"/>
            <c:spPr>
              <a:solidFill>
                <a:srgbClr val="663300"/>
              </a:solidFill>
            </c:spPr>
            <c:extLst>
              <c:ext xmlns:c16="http://schemas.microsoft.com/office/drawing/2014/chart" uri="{C3380CC4-5D6E-409C-BE32-E72D297353CC}">
                <c16:uniqueId val="{0000000D-6BB1-4A9E-A67F-D4A1507FDC96}"/>
              </c:ext>
            </c:extLst>
          </c:dPt>
          <c:dPt>
            <c:idx val="7"/>
            <c:bubble3D val="0"/>
            <c:spPr>
              <a:solidFill>
                <a:srgbClr val="FAD496"/>
              </a:solidFill>
            </c:spPr>
            <c:extLst>
              <c:ext xmlns:c16="http://schemas.microsoft.com/office/drawing/2014/chart" uri="{C3380CC4-5D6E-409C-BE32-E72D297353CC}">
                <c16:uniqueId val="{0000000F-6BB1-4A9E-A67F-D4A1507FDC96}"/>
              </c:ext>
            </c:extLst>
          </c:dPt>
          <c:dPt>
            <c:idx val="8"/>
            <c:bubble3D val="0"/>
            <c:spPr>
              <a:solidFill>
                <a:srgbClr val="FBBB27"/>
              </a:solidFill>
            </c:spPr>
            <c:extLst>
              <c:ext xmlns:c16="http://schemas.microsoft.com/office/drawing/2014/chart" uri="{C3380CC4-5D6E-409C-BE32-E72D297353CC}">
                <c16:uniqueId val="{00000011-6BB1-4A9E-A67F-D4A1507FDC96}"/>
              </c:ext>
            </c:extLst>
          </c:dPt>
          <c:dLbls>
            <c:dLbl>
              <c:idx val="0"/>
              <c:layout>
                <c:manualLayout>
                  <c:x val="1.066590902941256E-2"/>
                  <c:y val="-5.4935650285093673E-2"/>
                </c:manualLayout>
              </c:layout>
              <c:tx>
                <c:rich>
                  <a:bodyPr/>
                  <a:lstStyle/>
                  <a:p>
                    <a:r>
                      <a:rPr lang="en-US"/>
                      <a:t>Elaboración de alimentos</a:t>
                    </a:r>
                  </a:p>
                  <a:p>
                    <a:r>
                      <a:rPr lang="en-US"/>
                      <a:t> 19.9%</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B1-4A9E-A67F-D4A1507FDC96}"/>
                </c:ext>
              </c:extLst>
            </c:dLbl>
            <c:dLbl>
              <c:idx val="1"/>
              <c:layout>
                <c:manualLayout>
                  <c:x val="-1.3471511937296497E-3"/>
                  <c:y val="-0.21077696322442455"/>
                </c:manualLayout>
              </c:layout>
              <c:tx>
                <c:rich>
                  <a:bodyPr/>
                  <a:lstStyle/>
                  <a:p>
                    <a:r>
                      <a:rPr lang="en-US"/>
                      <a:t>Fabricación y ensamble de maquinaria, equipos, aparatos y accesorios y artículos eléctricos, electrónicos y sus partes</a:t>
                    </a:r>
                  </a:p>
                  <a:p>
                    <a:r>
                      <a:rPr lang="en-US"/>
                      <a:t> 14.7%</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B1-4A9E-A67F-D4A1507FDC96}"/>
                </c:ext>
              </c:extLst>
            </c:dLbl>
            <c:dLbl>
              <c:idx val="2"/>
              <c:layout>
                <c:manualLayout>
                  <c:x val="2.1158643829315149E-2"/>
                  <c:y val="7.6845566717953359E-3"/>
                </c:manualLayout>
              </c:layout>
              <c:tx>
                <c:rich>
                  <a:bodyPr/>
                  <a:lstStyle/>
                  <a:p>
                    <a:r>
                      <a:rPr lang="en-US"/>
                      <a:t>Fabricación de productos metálicos, excepto maquinaria y equipo</a:t>
                    </a:r>
                  </a:p>
                  <a:p>
                    <a:r>
                      <a:rPr lang="en-US"/>
                      <a:t>10.1%</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B1-4A9E-A67F-D4A1507FDC96}"/>
                </c:ext>
              </c:extLst>
            </c:dLbl>
            <c:dLbl>
              <c:idx val="3"/>
              <c:layout>
                <c:manualLayout>
                  <c:x val="-8.7663140045638622E-3"/>
                  <c:y val="1.4730503514646876E-2"/>
                </c:manualLayout>
              </c:layout>
              <c:tx>
                <c:rich>
                  <a:bodyPr/>
                  <a:lstStyle/>
                  <a:p>
                    <a:r>
                      <a:rPr lang="en-US"/>
                      <a:t>Industria química 9.1%</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B1-4A9E-A67F-D4A1507FDC96}"/>
                </c:ext>
              </c:extLst>
            </c:dLbl>
            <c:dLbl>
              <c:idx val="4"/>
              <c:layout>
                <c:manualLayout>
                  <c:x val="-2.4280379900965987E-2"/>
                  <c:y val="6.5761848734425435E-2"/>
                </c:manualLayout>
              </c:layout>
              <c:tx>
                <c:rich>
                  <a:bodyPr/>
                  <a:lstStyle/>
                  <a:p>
                    <a:r>
                      <a:rPr lang="en-US"/>
                      <a:t>Fabricación de productos de hule y plástico</a:t>
                    </a:r>
                  </a:p>
                  <a:p>
                    <a:r>
                      <a:rPr lang="en-US"/>
                      <a:t> 8.7%</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B1-4A9E-A67F-D4A1507FDC96}"/>
                </c:ext>
              </c:extLst>
            </c:dLbl>
            <c:dLbl>
              <c:idx val="5"/>
              <c:tx>
                <c:rich>
                  <a:bodyPr/>
                  <a:lstStyle/>
                  <a:p>
                    <a:r>
                      <a:rPr lang="en-US"/>
                      <a:t>Construcción, reconstrucción y ensamble de equipo de transporte y sus partes</a:t>
                    </a:r>
                  </a:p>
                  <a:p>
                    <a:r>
                      <a:rPr lang="en-US"/>
                      <a:t> 6.2%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B1-4A9E-A67F-D4A1507FDC96}"/>
                </c:ext>
              </c:extLst>
            </c:dLbl>
            <c:dLbl>
              <c:idx val="6"/>
              <c:layout>
                <c:manualLayout>
                  <c:x val="-3.4781502827610465E-2"/>
                  <c:y val="-2.5868766404199474E-2"/>
                </c:manualLayout>
              </c:layout>
              <c:tx>
                <c:rich>
                  <a:bodyPr/>
                  <a:lstStyle/>
                  <a:p>
                    <a:r>
                      <a:rPr lang="en-US"/>
                      <a:t>Fabricación y/o reparación de muebles de madera y sus partes; excepto de metal y de plástico moldeado.</a:t>
                    </a:r>
                  </a:p>
                  <a:p>
                    <a:r>
                      <a:rPr lang="en-US"/>
                      <a:t>4.4%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BB1-4A9E-A67F-D4A1507FDC96}"/>
                </c:ext>
              </c:extLst>
            </c:dLbl>
            <c:dLbl>
              <c:idx val="7"/>
              <c:layout>
                <c:manualLayout>
                  <c:x val="-2.6852468183745072E-2"/>
                  <c:y val="-5.148146136905301E-2"/>
                </c:manualLayout>
              </c:layout>
              <c:tx>
                <c:rich>
                  <a:bodyPr/>
                  <a:lstStyle/>
                  <a:p>
                    <a:r>
                      <a:rPr lang="en-US"/>
                      <a:t>Elaboración de bebidas</a:t>
                    </a:r>
                  </a:p>
                  <a:p>
                    <a:r>
                      <a:rPr lang="en-US"/>
                      <a:t> 4.3%</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BB1-4A9E-A67F-D4A1507FDC96}"/>
                </c:ext>
              </c:extLst>
            </c:dLbl>
            <c:dLbl>
              <c:idx val="8"/>
              <c:layout>
                <c:manualLayout>
                  <c:x val="-3.4733068160294395E-2"/>
                  <c:y val="3.4573505897969647E-2"/>
                </c:manualLayout>
              </c:layout>
              <c:tx>
                <c:rich>
                  <a:bodyPr/>
                  <a:lstStyle/>
                  <a:p>
                    <a:r>
                      <a:rPr lang="en-US"/>
                      <a:t>Otros</a:t>
                    </a:r>
                  </a:p>
                  <a:p>
                    <a:r>
                      <a:rPr lang="en-US"/>
                      <a:t>22.7%</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BB1-4A9E-A67F-D4A1507FDC96}"/>
                </c:ext>
              </c:extLst>
            </c:dLbl>
            <c:spPr>
              <a:noFill/>
              <a:ln>
                <a:noFill/>
              </a:ln>
              <a:effectLst/>
            </c:spPr>
            <c:showLegendKey val="0"/>
            <c:showVal val="1"/>
            <c:showCatName val="1"/>
            <c:showSerName val="0"/>
            <c:showPercent val="0"/>
            <c:showBubbleSize val="0"/>
            <c:showLeaderLines val="1"/>
            <c:leaderLines>
              <c:spPr>
                <a:ln>
                  <a:solidFill>
                    <a:srgbClr val="9E6900"/>
                  </a:solidFill>
                </a:ln>
              </c:spPr>
            </c:leaderLines>
            <c:extLst>
              <c:ext xmlns:c15="http://schemas.microsoft.com/office/drawing/2012/chart" uri="{CE6537A1-D6FC-4f65-9D91-7224C49458BB}"/>
            </c:extLst>
          </c:dLbls>
          <c:cat>
            <c:strRef>
              <c:f>'F45'!$A$7:$A$15</c:f>
              <c:strCache>
                <c:ptCount val="9"/>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Fabricación y/o reparación de muebles de madera y sus partes; excepto de metal y de plástico moldeado.</c:v>
                </c:pt>
                <c:pt idx="7">
                  <c:v>Elaboración de bebidas.</c:v>
                </c:pt>
                <c:pt idx="8">
                  <c:v>Otros</c:v>
                </c:pt>
              </c:strCache>
            </c:strRef>
          </c:cat>
          <c:val>
            <c:numRef>
              <c:f>'F45'!$B$7:$B$15</c:f>
              <c:numCache>
                <c:formatCode>0.0%</c:formatCode>
                <c:ptCount val="9"/>
                <c:pt idx="0">
                  <c:v>0.19872309066838834</c:v>
                </c:pt>
                <c:pt idx="1">
                  <c:v>0.14680979181204173</c:v>
                </c:pt>
                <c:pt idx="2">
                  <c:v>0.10097452920218165</c:v>
                </c:pt>
                <c:pt idx="3">
                  <c:v>9.1081416556344663E-2</c:v>
                </c:pt>
                <c:pt idx="4">
                  <c:v>8.6966351243541004E-2</c:v>
                </c:pt>
                <c:pt idx="5">
                  <c:v>6.1584680566152988E-2</c:v>
                </c:pt>
                <c:pt idx="6">
                  <c:v>4.3754904710043327E-2</c:v>
                </c:pt>
                <c:pt idx="7">
                  <c:v>4.3402743811641741E-2</c:v>
                </c:pt>
                <c:pt idx="8">
                  <c:v>0.22670249142966456</c:v>
                </c:pt>
              </c:numCache>
            </c:numRef>
          </c:val>
          <c:extLst>
            <c:ext xmlns:c16="http://schemas.microsoft.com/office/drawing/2014/chart" uri="{C3380CC4-5D6E-409C-BE32-E72D297353CC}">
              <c16:uniqueId val="{00000012-6BB1-4A9E-A67F-D4A1507FDC96}"/>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757-45BE-A2BE-54219092D15E}"/>
              </c:ext>
            </c:extLst>
          </c:dPt>
          <c:dPt>
            <c:idx val="5"/>
            <c:invertIfNegative val="0"/>
            <c:bubble3D val="0"/>
            <c:extLst>
              <c:ext xmlns:c16="http://schemas.microsoft.com/office/drawing/2014/chart" uri="{C3380CC4-5D6E-409C-BE32-E72D297353CC}">
                <c16:uniqueId val="{00000002-A757-45BE-A2BE-54219092D15E}"/>
              </c:ext>
            </c:extLst>
          </c:dPt>
          <c:dPt>
            <c:idx val="6"/>
            <c:invertIfNegative val="0"/>
            <c:bubble3D val="0"/>
            <c:spPr>
              <a:solidFill>
                <a:srgbClr val="FBBB27"/>
              </a:solidFill>
              <a:ln>
                <a:noFill/>
              </a:ln>
              <a:effectLst/>
            </c:spPr>
            <c:extLst>
              <c:ext xmlns:c16="http://schemas.microsoft.com/office/drawing/2014/chart" uri="{C3380CC4-5D6E-409C-BE32-E72D297353CC}">
                <c16:uniqueId val="{00000004-A757-45BE-A2BE-54219092D15E}"/>
              </c:ext>
            </c:extLst>
          </c:dPt>
          <c:dPt>
            <c:idx val="17"/>
            <c:invertIfNegative val="0"/>
            <c:bubble3D val="0"/>
            <c:extLst>
              <c:ext xmlns:c16="http://schemas.microsoft.com/office/drawing/2014/chart" uri="{C3380CC4-5D6E-409C-BE32-E72D297353CC}">
                <c16:uniqueId val="{00000005-A757-45BE-A2BE-54219092D15E}"/>
              </c:ext>
            </c:extLst>
          </c:dPt>
          <c:dPt>
            <c:idx val="18"/>
            <c:invertIfNegative val="0"/>
            <c:bubble3D val="0"/>
            <c:extLst>
              <c:ext xmlns:c16="http://schemas.microsoft.com/office/drawing/2014/chart" uri="{C3380CC4-5D6E-409C-BE32-E72D297353CC}">
                <c16:uniqueId val="{00000006-A757-45BE-A2BE-54219092D15E}"/>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57-45BE-A2BE-54219092D15E}"/>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57-45BE-A2BE-54219092D15E}"/>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57-45BE-A2BE-54219092D15E}"/>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57-45BE-A2BE-54219092D15E}"/>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57-45BE-A2BE-54219092D15E}"/>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57-45BE-A2BE-54219092D15E}"/>
                </c:ext>
              </c:extLst>
            </c:dLbl>
            <c:dLbl>
              <c:idx val="6"/>
              <c:layout>
                <c:manualLayout>
                  <c:x val="-4.1798314902580305E-3"/>
                  <c:y val="6.42582473183566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57-45BE-A2BE-54219092D15E}"/>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'F46'!$A$6:$A$12</c:f>
              <c:numCache>
                <c:formatCode>General</c:formatCode>
                <c:ptCount val="7"/>
                <c:pt idx="0">
                  <c:v>2013</c:v>
                </c:pt>
                <c:pt idx="1">
                  <c:v>2014</c:v>
                </c:pt>
                <c:pt idx="2">
                  <c:v>2015</c:v>
                </c:pt>
                <c:pt idx="3">
                  <c:v>2016</c:v>
                </c:pt>
                <c:pt idx="4">
                  <c:v>2017</c:v>
                </c:pt>
                <c:pt idx="5">
                  <c:v>2018</c:v>
                </c:pt>
                <c:pt idx="6" formatCode="mmm\-yy">
                  <c:v>43617</c:v>
                </c:pt>
              </c:numCache>
            </c:numRef>
          </c:cat>
          <c:val>
            <c:numRef>
              <c:f>'F46'!$B$6:$B$12</c:f>
              <c:numCache>
                <c:formatCode>#,##0</c:formatCode>
                <c:ptCount val="7"/>
                <c:pt idx="0">
                  <c:v>282499</c:v>
                </c:pt>
                <c:pt idx="1">
                  <c:v>295797</c:v>
                </c:pt>
                <c:pt idx="2">
                  <c:v>312586</c:v>
                </c:pt>
                <c:pt idx="3">
                  <c:v>334254</c:v>
                </c:pt>
                <c:pt idx="4">
                  <c:v>343480</c:v>
                </c:pt>
                <c:pt idx="5">
                  <c:v>354114</c:v>
                </c:pt>
                <c:pt idx="6">
                  <c:v>357687</c:v>
                </c:pt>
              </c:numCache>
            </c:numRef>
          </c:val>
          <c:extLst>
            <c:ext xmlns:c16="http://schemas.microsoft.com/office/drawing/2014/chart" uri="{C3380CC4-5D6E-409C-BE32-E72D297353CC}">
              <c16:uniqueId val="{0000000B-A757-45BE-A2BE-54219092D15E}"/>
            </c:ext>
          </c:extLst>
        </c:ser>
        <c:dLbls>
          <c:dLblPos val="outEnd"/>
          <c:showLegendKey val="0"/>
          <c:showVal val="1"/>
          <c:showCatName val="0"/>
          <c:showSerName val="0"/>
          <c:showPercent val="0"/>
          <c:showBubbleSize val="0"/>
        </c:dLbls>
        <c:gapWidth val="80"/>
        <c:overlap val="-27"/>
        <c:axId val="258638336"/>
        <c:axId val="258042112"/>
      </c:barChart>
      <c:catAx>
        <c:axId val="2586383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58042112"/>
        <c:crosses val="autoZero"/>
        <c:auto val="1"/>
        <c:lblAlgn val="ctr"/>
        <c:lblOffset val="100"/>
        <c:noMultiLvlLbl val="0"/>
      </c:catAx>
      <c:valAx>
        <c:axId val="258042112"/>
        <c:scaling>
          <c:orientation val="minMax"/>
        </c:scaling>
        <c:delete val="1"/>
        <c:axPos val="l"/>
        <c:numFmt formatCode="#,##0" sourceLinked="1"/>
        <c:majorTickMark val="out"/>
        <c:minorTickMark val="none"/>
        <c:tickLblPos val="nextTo"/>
        <c:crossAx val="25863833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19682716651569"/>
          <c:y val="9.8803565395909676E-2"/>
          <c:w val="0.48598363257690136"/>
          <c:h val="0.7454681060795002"/>
        </c:manualLayout>
      </c:layout>
      <c:pieChart>
        <c:varyColors val="1"/>
        <c:ser>
          <c:idx val="0"/>
          <c:order val="0"/>
          <c:spPr>
            <a:ln>
              <a:noFill/>
            </a:ln>
          </c:spPr>
          <c:dPt>
            <c:idx val="0"/>
            <c:bubble3D val="0"/>
            <c:spPr>
              <a:solidFill>
                <a:srgbClr val="393D3F"/>
              </a:solidFill>
              <a:ln>
                <a:noFill/>
              </a:ln>
            </c:spPr>
            <c:extLst>
              <c:ext xmlns:c16="http://schemas.microsoft.com/office/drawing/2014/chart" uri="{C3380CC4-5D6E-409C-BE32-E72D297353CC}">
                <c16:uniqueId val="{00000001-89B2-4894-AFDE-D0D3A14E83FD}"/>
              </c:ext>
            </c:extLst>
          </c:dPt>
          <c:dPt>
            <c:idx val="1"/>
            <c:bubble3D val="0"/>
            <c:spPr>
              <a:solidFill>
                <a:srgbClr val="FBD1AF"/>
              </a:solidFill>
              <a:ln>
                <a:noFill/>
              </a:ln>
            </c:spPr>
            <c:extLst>
              <c:ext xmlns:c16="http://schemas.microsoft.com/office/drawing/2014/chart" uri="{C3380CC4-5D6E-409C-BE32-E72D297353CC}">
                <c16:uniqueId val="{00000003-89B2-4894-AFDE-D0D3A14E83FD}"/>
              </c:ext>
            </c:extLst>
          </c:dPt>
          <c:dPt>
            <c:idx val="2"/>
            <c:bubble3D val="0"/>
            <c:spPr>
              <a:solidFill>
                <a:srgbClr val="C9C943"/>
              </a:solidFill>
              <a:ln>
                <a:noFill/>
              </a:ln>
            </c:spPr>
            <c:extLst>
              <c:ext xmlns:c16="http://schemas.microsoft.com/office/drawing/2014/chart" uri="{C3380CC4-5D6E-409C-BE32-E72D297353CC}">
                <c16:uniqueId val="{00000005-89B2-4894-AFDE-D0D3A14E83FD}"/>
              </c:ext>
            </c:extLst>
          </c:dPt>
          <c:dPt>
            <c:idx val="3"/>
            <c:bubble3D val="0"/>
            <c:spPr>
              <a:solidFill>
                <a:srgbClr val="663300"/>
              </a:solidFill>
              <a:ln>
                <a:noFill/>
              </a:ln>
            </c:spPr>
            <c:extLst>
              <c:ext xmlns:c16="http://schemas.microsoft.com/office/drawing/2014/chart" uri="{C3380CC4-5D6E-409C-BE32-E72D297353CC}">
                <c16:uniqueId val="{00000007-89B2-4894-AFDE-D0D3A14E83FD}"/>
              </c:ext>
            </c:extLst>
          </c:dPt>
          <c:dPt>
            <c:idx val="4"/>
            <c:bubble3D val="0"/>
            <c:spPr>
              <a:solidFill>
                <a:srgbClr val="9E6900"/>
              </a:solidFill>
              <a:ln>
                <a:noFill/>
              </a:ln>
            </c:spPr>
            <c:extLst>
              <c:ext xmlns:c16="http://schemas.microsoft.com/office/drawing/2014/chart" uri="{C3380CC4-5D6E-409C-BE32-E72D297353CC}">
                <c16:uniqueId val="{00000009-89B2-4894-AFDE-D0D3A14E83FD}"/>
              </c:ext>
            </c:extLst>
          </c:dPt>
          <c:dPt>
            <c:idx val="5"/>
            <c:bubble3D val="0"/>
            <c:spPr>
              <a:solidFill>
                <a:srgbClr val="FAD496"/>
              </a:solidFill>
              <a:ln>
                <a:noFill/>
              </a:ln>
            </c:spPr>
            <c:extLst>
              <c:ext xmlns:c16="http://schemas.microsoft.com/office/drawing/2014/chart" uri="{C3380CC4-5D6E-409C-BE32-E72D297353CC}">
                <c16:uniqueId val="{0000000B-89B2-4894-AFDE-D0D3A14E83FD}"/>
              </c:ext>
            </c:extLst>
          </c:dPt>
          <c:dPt>
            <c:idx val="6"/>
            <c:bubble3D val="0"/>
            <c:spPr>
              <a:solidFill>
                <a:srgbClr val="FBBB27"/>
              </a:solidFill>
              <a:ln>
                <a:noFill/>
              </a:ln>
            </c:spPr>
            <c:extLst>
              <c:ext xmlns:c16="http://schemas.microsoft.com/office/drawing/2014/chart" uri="{C3380CC4-5D6E-409C-BE32-E72D297353CC}">
                <c16:uniqueId val="{0000000D-89B2-4894-AFDE-D0D3A14E83FD}"/>
              </c:ext>
            </c:extLst>
          </c:dPt>
          <c:dPt>
            <c:idx val="7"/>
            <c:bubble3D val="0"/>
            <c:spPr>
              <a:solidFill>
                <a:srgbClr val="BDCFD6"/>
              </a:solidFill>
              <a:ln>
                <a:noFill/>
              </a:ln>
            </c:spPr>
            <c:extLst>
              <c:ext xmlns:c16="http://schemas.microsoft.com/office/drawing/2014/chart" uri="{C3380CC4-5D6E-409C-BE32-E72D297353CC}">
                <c16:uniqueId val="{0000000F-89B2-4894-AFDE-D0D3A14E83FD}"/>
              </c:ext>
            </c:extLst>
          </c:dPt>
          <c:dPt>
            <c:idx val="8"/>
            <c:bubble3D val="0"/>
            <c:spPr>
              <a:solidFill>
                <a:srgbClr val="7C878E"/>
              </a:solidFill>
              <a:ln>
                <a:noFill/>
              </a:ln>
            </c:spPr>
            <c:extLst>
              <c:ext xmlns:c16="http://schemas.microsoft.com/office/drawing/2014/chart" uri="{C3380CC4-5D6E-409C-BE32-E72D297353CC}">
                <c16:uniqueId val="{00000011-89B2-4894-AFDE-D0D3A14E83FD}"/>
              </c:ext>
            </c:extLst>
          </c:dPt>
          <c:dLbls>
            <c:dLbl>
              <c:idx val="0"/>
              <c:layout>
                <c:manualLayout>
                  <c:x val="2.0076273696682464E-2"/>
                  <c:y val="1.399210686095932E-2"/>
                </c:manualLayout>
              </c:layout>
              <c:tx>
                <c:rich>
                  <a:bodyPr/>
                  <a:lstStyle/>
                  <a:p>
                    <a:r>
                      <a:rPr lang="en-US"/>
                      <a:t>Compraventa de alimentos, bebidas y productos del tabaco 18.9%</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B2-4894-AFDE-D0D3A14E83FD}"/>
                </c:ext>
              </c:extLst>
            </c:dLbl>
            <c:dLbl>
              <c:idx val="1"/>
              <c:layout>
                <c:manualLayout>
                  <c:x val="3.5392147182727748E-2"/>
                  <c:y val="-1.885498886865007E-3"/>
                </c:manualLayout>
              </c:layout>
              <c:tx>
                <c:rich>
                  <a:bodyPr/>
                  <a:lstStyle/>
                  <a:p>
                    <a:r>
                      <a:rPr lang="en-US"/>
                      <a:t>Compraventa de artículos para el hogar 4.8%</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B2-4894-AFDE-D0D3A14E83FD}"/>
                </c:ext>
              </c:extLst>
            </c:dLbl>
            <c:dLbl>
              <c:idx val="2"/>
              <c:layout>
                <c:manualLayout>
                  <c:x val="7.3433139152185356E-2"/>
                  <c:y val="5.0652701882210075E-3"/>
                </c:manualLayout>
              </c:layout>
              <c:tx>
                <c:rich>
                  <a:bodyPr/>
                  <a:lstStyle/>
                  <a:p>
                    <a:r>
                      <a:rPr lang="en-US"/>
                      <a:t>Compraventa de equipo de transporte; sus refacciones y accesorios.</a:t>
                    </a:r>
                  </a:p>
                  <a:p>
                    <a:r>
                      <a:rPr lang="en-US"/>
                      <a:t> 7.8%</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B2-4894-AFDE-D0D3A14E83FD}"/>
                </c:ext>
              </c:extLst>
            </c:dLbl>
            <c:dLbl>
              <c:idx val="3"/>
              <c:layout>
                <c:manualLayout>
                  <c:x val="6.8268249736703535E-2"/>
                  <c:y val="-1.3798067192875936E-2"/>
                </c:manualLayout>
              </c:layout>
              <c:tx>
                <c:rich>
                  <a:bodyPr/>
                  <a:lstStyle/>
                  <a:p>
                    <a:r>
                      <a:rPr lang="en-US"/>
                      <a:t>Compraventa de gases, combustibles y lubricantes</a:t>
                    </a:r>
                  </a:p>
                  <a:p>
                    <a:r>
                      <a:rPr lang="en-US"/>
                      <a:t> 5.8%</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B2-4894-AFDE-D0D3A14E83FD}"/>
                </c:ext>
              </c:extLst>
            </c:dLbl>
            <c:dLbl>
              <c:idx val="4"/>
              <c:layout>
                <c:manualLayout>
                  <c:x val="2.0339817008952082E-2"/>
                  <c:y val="6.4305302570329889E-2"/>
                </c:manualLayout>
              </c:layout>
              <c:tx>
                <c:rich>
                  <a:bodyPr/>
                  <a:lstStyle/>
                  <a:p>
                    <a:r>
                      <a:rPr lang="en-US"/>
                      <a:t>Compraventa de inmuebles y artículos diversos.</a:t>
                    </a:r>
                  </a:p>
                  <a:p>
                    <a:r>
                      <a:rPr lang="en-US"/>
                      <a:t>3.2%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B2-4894-AFDE-D0D3A14E83FD}"/>
                </c:ext>
              </c:extLst>
            </c:dLbl>
            <c:dLbl>
              <c:idx val="5"/>
              <c:layout>
                <c:manualLayout>
                  <c:x val="-0.12407146853607162"/>
                  <c:y val="2.0073112730216554E-2"/>
                </c:manualLayout>
              </c:layout>
              <c:tx>
                <c:rich>
                  <a:bodyPr/>
                  <a:lstStyle/>
                  <a:p>
                    <a:r>
                      <a:rPr lang="en-US"/>
                      <a:t>Compraventa de maquinaria, equipo, instrumentos, aparatos, herramientas</a:t>
                    </a:r>
                  </a:p>
                  <a:p>
                    <a:r>
                      <a:rPr lang="en-US"/>
                      <a:t> 12.5%</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9B2-4894-AFDE-D0D3A14E83FD}"/>
                </c:ext>
              </c:extLst>
            </c:dLbl>
            <c:dLbl>
              <c:idx val="6"/>
              <c:layout>
                <c:manualLayout>
                  <c:x val="-6.3011041995787262E-2"/>
                  <c:y val="-6.437512649261283E-2"/>
                </c:manualLayout>
              </c:layout>
              <c:tx>
                <c:rich>
                  <a:bodyPr/>
                  <a:lstStyle/>
                  <a:p>
                    <a:r>
                      <a:rPr lang="en-US"/>
                      <a:t>Compraventa de materias primas, materiales y auxiliares 14.9%</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9B2-4894-AFDE-D0D3A14E83FD}"/>
                </c:ext>
              </c:extLst>
            </c:dLbl>
            <c:dLbl>
              <c:idx val="7"/>
              <c:layout>
                <c:manualLayout>
                  <c:x val="1.5753192469720907E-2"/>
                  <c:y val="7.8605039465695203E-3"/>
                </c:manualLayout>
              </c:layout>
              <c:tx>
                <c:rich>
                  <a:bodyPr/>
                  <a:lstStyle/>
                  <a:p>
                    <a:r>
                      <a:rPr lang="en-US"/>
                      <a:t>Compraventa de prendas de vestir y artículos de uso personal 18.4%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9B2-4894-AFDE-D0D3A14E83FD}"/>
                </c:ext>
              </c:extLst>
            </c:dLbl>
            <c:dLbl>
              <c:idx val="8"/>
              <c:layout>
                <c:manualLayout>
                  <c:x val="-9.2916831226961552E-2"/>
                  <c:y val="2.4096842744383729E-2"/>
                </c:manualLayout>
              </c:layout>
              <c:tx>
                <c:rich>
                  <a:bodyPr/>
                  <a:lstStyle/>
                  <a:p>
                    <a:r>
                      <a:rPr lang="en-US"/>
                      <a:t>Compraventa en tiendas de autoservicios y departamentos especializados.</a:t>
                    </a:r>
                  </a:p>
                  <a:p>
                    <a:r>
                      <a:rPr lang="en-US"/>
                      <a:t>13.9%</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9B2-4894-AFDE-D0D3A14E83FD}"/>
                </c:ext>
              </c:extLst>
            </c:dLbl>
            <c:spPr>
              <a:noFill/>
              <a:ln>
                <a:noFill/>
              </a:ln>
              <a:effectLst/>
            </c:spPr>
            <c:showLegendKey val="0"/>
            <c:showVal val="1"/>
            <c:showCatName val="1"/>
            <c:showSerName val="0"/>
            <c:showPercent val="0"/>
            <c:showBubbleSize val="0"/>
            <c:showLeaderLines val="1"/>
            <c:leaderLines>
              <c:spPr>
                <a:ln>
                  <a:solidFill>
                    <a:srgbClr val="9E6900"/>
                  </a:solidFill>
                </a:ln>
              </c:spPr>
            </c:leaderLines>
            <c:extLst>
              <c:ext xmlns:c15="http://schemas.microsoft.com/office/drawing/2012/chart" uri="{CE6537A1-D6FC-4f65-9D91-7224C49458BB}"/>
            </c:extLst>
          </c:dLbls>
          <c:cat>
            <c:strRef>
              <c:f>'F47'!$A$6:$A$14</c:f>
              <c:strCache>
                <c:ptCount val="9"/>
                <c:pt idx="0">
                  <c:v>Compraventa de alimentos, bebidas y productos del tabaco.</c:v>
                </c:pt>
                <c:pt idx="1">
                  <c:v>Compraventa de artículos para el hogar.</c:v>
                </c:pt>
                <c:pt idx="2">
                  <c:v>Compraventa de equipo de transporte; sus refacciones y accesorios.</c:v>
                </c:pt>
                <c:pt idx="3">
                  <c:v>Compraventa de gases, combustibles y lubricantes.</c:v>
                </c:pt>
                <c:pt idx="4">
                  <c:v>Compraventa de inmuebles y artículos diversos.</c:v>
                </c:pt>
                <c:pt idx="5">
                  <c:v>Compraventa de maquinaria, equipo, instrumentos, aparatos, herramientas.</c:v>
                </c:pt>
                <c:pt idx="6">
                  <c:v>Compraventa de materias primas, materiales y auxiliares.</c:v>
                </c:pt>
                <c:pt idx="7">
                  <c:v>Compraventa de prendas de vestir y artículos de uso personal.</c:v>
                </c:pt>
                <c:pt idx="8">
                  <c:v>Compraventa en tiendas de autoservicios y departamentos especializados.</c:v>
                </c:pt>
              </c:strCache>
            </c:strRef>
          </c:cat>
          <c:val>
            <c:numRef>
              <c:f>'F47'!$B$6:$B$14</c:f>
              <c:numCache>
                <c:formatCode>0.0%</c:formatCode>
                <c:ptCount val="9"/>
                <c:pt idx="0">
                  <c:v>0.18858946509098737</c:v>
                </c:pt>
                <c:pt idx="1">
                  <c:v>4.7709310095139047E-2</c:v>
                </c:pt>
                <c:pt idx="2">
                  <c:v>7.8031910581038727E-2</c:v>
                </c:pt>
                <c:pt idx="3">
                  <c:v>5.773483520508154E-2</c:v>
                </c:pt>
                <c:pt idx="4">
                  <c:v>3.1795955681923019E-2</c:v>
                </c:pt>
                <c:pt idx="5">
                  <c:v>0.12527992350854239</c:v>
                </c:pt>
                <c:pt idx="6">
                  <c:v>0.14873059406687969</c:v>
                </c:pt>
                <c:pt idx="7">
                  <c:v>0.18354035791068729</c:v>
                </c:pt>
                <c:pt idx="8">
                  <c:v>0.13858764785972094</c:v>
                </c:pt>
              </c:numCache>
            </c:numRef>
          </c:val>
          <c:extLst>
            <c:ext xmlns:c16="http://schemas.microsoft.com/office/drawing/2014/chart" uri="{C3380CC4-5D6E-409C-BE32-E72D297353CC}">
              <c16:uniqueId val="{00000012-89B2-4894-AFDE-D0D3A14E83F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1.9719272094900937E-2"/>
          <c:y val="2.6083384678578764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F00-46D6-AA1F-DE8E793B2871}"/>
              </c:ext>
            </c:extLst>
          </c:dPt>
          <c:dPt>
            <c:idx val="5"/>
            <c:invertIfNegative val="0"/>
            <c:bubble3D val="0"/>
            <c:extLst>
              <c:ext xmlns:c16="http://schemas.microsoft.com/office/drawing/2014/chart" uri="{C3380CC4-5D6E-409C-BE32-E72D297353CC}">
                <c16:uniqueId val="{00000002-FF00-46D6-AA1F-DE8E793B2871}"/>
              </c:ext>
            </c:extLst>
          </c:dPt>
          <c:dPt>
            <c:idx val="6"/>
            <c:invertIfNegative val="0"/>
            <c:bubble3D val="0"/>
            <c:spPr>
              <a:solidFill>
                <a:srgbClr val="FBBB27"/>
              </a:solidFill>
              <a:ln>
                <a:noFill/>
              </a:ln>
              <a:effectLst/>
            </c:spPr>
            <c:extLst>
              <c:ext xmlns:c16="http://schemas.microsoft.com/office/drawing/2014/chart" uri="{C3380CC4-5D6E-409C-BE32-E72D297353CC}">
                <c16:uniqueId val="{00000004-FF00-46D6-AA1F-DE8E793B2871}"/>
              </c:ext>
            </c:extLst>
          </c:dPt>
          <c:dPt>
            <c:idx val="17"/>
            <c:invertIfNegative val="0"/>
            <c:bubble3D val="0"/>
            <c:extLst>
              <c:ext xmlns:c16="http://schemas.microsoft.com/office/drawing/2014/chart" uri="{C3380CC4-5D6E-409C-BE32-E72D297353CC}">
                <c16:uniqueId val="{00000005-FF00-46D6-AA1F-DE8E793B2871}"/>
              </c:ext>
            </c:extLst>
          </c:dPt>
          <c:dPt>
            <c:idx val="18"/>
            <c:invertIfNegative val="0"/>
            <c:bubble3D val="0"/>
            <c:extLst>
              <c:ext xmlns:c16="http://schemas.microsoft.com/office/drawing/2014/chart" uri="{C3380CC4-5D6E-409C-BE32-E72D297353CC}">
                <c16:uniqueId val="{00000006-FF00-46D6-AA1F-DE8E793B2871}"/>
              </c:ext>
            </c:extLst>
          </c:dPt>
          <c:dLbls>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'F48'!$A$6:$A$12</c:f>
              <c:numCache>
                <c:formatCode>General</c:formatCode>
                <c:ptCount val="7"/>
                <c:pt idx="0">
                  <c:v>2013</c:v>
                </c:pt>
                <c:pt idx="1">
                  <c:v>2014</c:v>
                </c:pt>
                <c:pt idx="2">
                  <c:v>2015</c:v>
                </c:pt>
                <c:pt idx="3">
                  <c:v>2016</c:v>
                </c:pt>
                <c:pt idx="4">
                  <c:v>2017</c:v>
                </c:pt>
                <c:pt idx="5">
                  <c:v>2018</c:v>
                </c:pt>
                <c:pt idx="6" formatCode="mmm\-yy">
                  <c:v>43617</c:v>
                </c:pt>
              </c:numCache>
            </c:numRef>
          </c:cat>
          <c:val>
            <c:numRef>
              <c:f>'F48'!$B$6:$B$12</c:f>
              <c:numCache>
                <c:formatCode>#,##0</c:formatCode>
                <c:ptCount val="7"/>
                <c:pt idx="0">
                  <c:v>523456</c:v>
                </c:pt>
                <c:pt idx="1">
                  <c:v>540644</c:v>
                </c:pt>
                <c:pt idx="2">
                  <c:v>551836</c:v>
                </c:pt>
                <c:pt idx="3">
                  <c:v>575641</c:v>
                </c:pt>
                <c:pt idx="4">
                  <c:v>605107</c:v>
                </c:pt>
                <c:pt idx="5">
                  <c:v>614655</c:v>
                </c:pt>
                <c:pt idx="6">
                  <c:v>632194</c:v>
                </c:pt>
              </c:numCache>
            </c:numRef>
          </c:val>
          <c:extLst>
            <c:ext xmlns:c16="http://schemas.microsoft.com/office/drawing/2014/chart" uri="{C3380CC4-5D6E-409C-BE32-E72D297353CC}">
              <c16:uniqueId val="{00000007-FF00-46D6-AA1F-DE8E793B2871}"/>
            </c:ext>
          </c:extLst>
        </c:ser>
        <c:dLbls>
          <c:dLblPos val="outEnd"/>
          <c:showLegendKey val="0"/>
          <c:showVal val="1"/>
          <c:showCatName val="0"/>
          <c:showSerName val="0"/>
          <c:showPercent val="0"/>
          <c:showBubbleSize val="0"/>
        </c:dLbls>
        <c:gapWidth val="80"/>
        <c:overlap val="-27"/>
        <c:axId val="258899456"/>
        <c:axId val="258040384"/>
      </c:barChart>
      <c:catAx>
        <c:axId val="258899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58040384"/>
        <c:crosses val="autoZero"/>
        <c:auto val="1"/>
        <c:lblAlgn val="ctr"/>
        <c:lblOffset val="100"/>
        <c:noMultiLvlLbl val="0"/>
      </c:catAx>
      <c:valAx>
        <c:axId val="258040384"/>
        <c:scaling>
          <c:orientation val="minMax"/>
        </c:scaling>
        <c:delete val="1"/>
        <c:axPos val="l"/>
        <c:numFmt formatCode="#,##0" sourceLinked="1"/>
        <c:majorTickMark val="out"/>
        <c:minorTickMark val="none"/>
        <c:tickLblPos val="nextTo"/>
        <c:crossAx val="2588994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Jalisco</c:v>
          </c:tx>
          <c:spPr>
            <a:solidFill>
              <a:srgbClr val="BDCFD6"/>
            </a:solidFill>
          </c:spPr>
          <c:invertIfNegative val="0"/>
          <c:dPt>
            <c:idx val="0"/>
            <c:invertIfNegative val="0"/>
            <c:bubble3D val="0"/>
            <c:spPr>
              <a:solidFill>
                <a:srgbClr val="7C878E"/>
              </a:solidFill>
            </c:spPr>
            <c:extLst>
              <c:ext xmlns:c16="http://schemas.microsoft.com/office/drawing/2014/chart" uri="{C3380CC4-5D6E-409C-BE32-E72D297353CC}">
                <c16:uniqueId val="{00000001-041F-4836-B26A-A7D1438A622F}"/>
              </c:ext>
            </c:extLst>
          </c:dPt>
          <c:dPt>
            <c:idx val="4"/>
            <c:invertIfNegative val="0"/>
            <c:bubble3D val="0"/>
            <c:spPr>
              <a:solidFill>
                <a:srgbClr val="7C878E"/>
              </a:solidFill>
            </c:spPr>
            <c:extLst>
              <c:ext xmlns:c16="http://schemas.microsoft.com/office/drawing/2014/chart" uri="{C3380CC4-5D6E-409C-BE32-E72D297353CC}">
                <c16:uniqueId val="{00000003-041F-4836-B26A-A7D1438A622F}"/>
              </c:ext>
            </c:extLst>
          </c:dPt>
          <c:dPt>
            <c:idx val="8"/>
            <c:invertIfNegative val="0"/>
            <c:bubble3D val="0"/>
            <c:spPr>
              <a:solidFill>
                <a:srgbClr val="7C878E"/>
              </a:solidFill>
            </c:spPr>
            <c:extLst>
              <c:ext xmlns:c16="http://schemas.microsoft.com/office/drawing/2014/chart" uri="{C3380CC4-5D6E-409C-BE32-E72D297353CC}">
                <c16:uniqueId val="{00000005-041F-4836-B26A-A7D1438A622F}"/>
              </c:ext>
            </c:extLst>
          </c:dPt>
          <c:dPt>
            <c:idx val="12"/>
            <c:invertIfNegative val="0"/>
            <c:bubble3D val="0"/>
            <c:spPr>
              <a:solidFill>
                <a:srgbClr val="7C878E"/>
              </a:solidFill>
            </c:spPr>
            <c:extLst>
              <c:ext xmlns:c16="http://schemas.microsoft.com/office/drawing/2014/chart" uri="{C3380CC4-5D6E-409C-BE32-E72D297353CC}">
                <c16:uniqueId val="{00000007-041F-4836-B26A-A7D1438A622F}"/>
              </c:ext>
            </c:extLst>
          </c:dPt>
          <c:dPt>
            <c:idx val="16"/>
            <c:invertIfNegative val="0"/>
            <c:bubble3D val="0"/>
            <c:spPr>
              <a:solidFill>
                <a:srgbClr val="7C878E"/>
              </a:solidFill>
            </c:spPr>
            <c:extLst>
              <c:ext xmlns:c16="http://schemas.microsoft.com/office/drawing/2014/chart" uri="{C3380CC4-5D6E-409C-BE32-E72D297353CC}">
                <c16:uniqueId val="{00000009-041F-4836-B26A-A7D1438A622F}"/>
              </c:ext>
            </c:extLst>
          </c:dPt>
          <c:dPt>
            <c:idx val="20"/>
            <c:invertIfNegative val="0"/>
            <c:bubble3D val="0"/>
            <c:spPr>
              <a:solidFill>
                <a:srgbClr val="7C878E"/>
              </a:solidFill>
            </c:spPr>
            <c:extLst>
              <c:ext xmlns:c16="http://schemas.microsoft.com/office/drawing/2014/chart" uri="{C3380CC4-5D6E-409C-BE32-E72D297353CC}">
                <c16:uniqueId val="{0000000B-041F-4836-B26A-A7D1438A622F}"/>
              </c:ext>
            </c:extLst>
          </c:dPt>
          <c:dPt>
            <c:idx val="23"/>
            <c:invertIfNegative val="0"/>
            <c:bubble3D val="0"/>
            <c:extLst>
              <c:ext xmlns:c16="http://schemas.microsoft.com/office/drawing/2014/chart" uri="{C3380CC4-5D6E-409C-BE32-E72D297353CC}">
                <c16:uniqueId val="{0000000C-041F-4836-B26A-A7D1438A622F}"/>
              </c:ext>
            </c:extLst>
          </c:dPt>
          <c:dPt>
            <c:idx val="24"/>
            <c:invertIfNegative val="0"/>
            <c:bubble3D val="0"/>
            <c:spPr>
              <a:solidFill>
                <a:srgbClr val="FFC000"/>
              </a:solidFill>
            </c:spPr>
            <c:extLst>
              <c:ext xmlns:c16="http://schemas.microsoft.com/office/drawing/2014/chart" uri="{C3380CC4-5D6E-409C-BE32-E72D297353CC}">
                <c16:uniqueId val="{0000000E-041F-4836-B26A-A7D1438A622F}"/>
              </c:ext>
            </c:extLst>
          </c:dPt>
          <c:cat>
            <c:multiLvlStrRef>
              <c:f>'F6'!$A$11:$B$35</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f>'F6'!$C$11:$C$35</c:f>
              <c:numCache>
                <c:formatCode>###\ ###\ ###\ ###\ ##0.0</c:formatCode>
                <c:ptCount val="25"/>
                <c:pt idx="0">
                  <c:v>1.0535759863829799</c:v>
                </c:pt>
                <c:pt idx="1">
                  <c:v>4.7564591639640996</c:v>
                </c:pt>
                <c:pt idx="2">
                  <c:v>2.03757637681765</c:v>
                </c:pt>
                <c:pt idx="3">
                  <c:v>1.5630865863958401</c:v>
                </c:pt>
                <c:pt idx="4">
                  <c:v>2.5441400539357102</c:v>
                </c:pt>
                <c:pt idx="5">
                  <c:v>3.4883423779694001</c:v>
                </c:pt>
                <c:pt idx="6">
                  <c:v>5.0187371179002396</c:v>
                </c:pt>
                <c:pt idx="7">
                  <c:v>5.8986886346787504</c:v>
                </c:pt>
                <c:pt idx="8">
                  <c:v>5.6517432706013899</c:v>
                </c:pt>
                <c:pt idx="9">
                  <c:v>4.0108850539981402</c:v>
                </c:pt>
                <c:pt idx="10">
                  <c:v>6.7525006022531899</c:v>
                </c:pt>
                <c:pt idx="11">
                  <c:v>1.0490183133142099</c:v>
                </c:pt>
                <c:pt idx="12">
                  <c:v>5.3601176842973404</c:v>
                </c:pt>
                <c:pt idx="13">
                  <c:v>4.4255919282900997</c:v>
                </c:pt>
                <c:pt idx="14">
                  <c:v>3.8716614100067201</c:v>
                </c:pt>
                <c:pt idx="15">
                  <c:v>5.9633329622852402</c:v>
                </c:pt>
                <c:pt idx="16">
                  <c:v>4.5261207697527697</c:v>
                </c:pt>
                <c:pt idx="17">
                  <c:v>1.4331065650244701</c:v>
                </c:pt>
                <c:pt idx="18">
                  <c:v>2.4071865912255701</c:v>
                </c:pt>
                <c:pt idx="19">
                  <c:v>2.2336044853804502</c:v>
                </c:pt>
                <c:pt idx="20">
                  <c:v>3.6694310954257099</c:v>
                </c:pt>
                <c:pt idx="21">
                  <c:v>4.8694202034598097</c:v>
                </c:pt>
                <c:pt idx="22">
                  <c:v>2.25787738486747</c:v>
                </c:pt>
                <c:pt idx="23">
                  <c:v>3.5155779473836901</c:v>
                </c:pt>
                <c:pt idx="24">
                  <c:v>1.5595028563645501</c:v>
                </c:pt>
              </c:numCache>
            </c:numRef>
          </c:val>
          <c:extLst>
            <c:ext xmlns:c16="http://schemas.microsoft.com/office/drawing/2014/chart" uri="{C3380CC4-5D6E-409C-BE32-E72D297353CC}">
              <c16:uniqueId val="{0000000F-041F-4836-B26A-A7D1438A622F}"/>
            </c:ext>
          </c:extLst>
        </c:ser>
        <c:dLbls>
          <c:showLegendKey val="0"/>
          <c:showVal val="0"/>
          <c:showCatName val="0"/>
          <c:showSerName val="0"/>
          <c:showPercent val="0"/>
          <c:showBubbleSize val="0"/>
        </c:dLbls>
        <c:gapWidth val="75"/>
        <c:overlap val="-25"/>
        <c:axId val="146178048"/>
        <c:axId val="145972544"/>
      </c:barChart>
      <c:lineChart>
        <c:grouping val="stacked"/>
        <c:varyColors val="0"/>
        <c:ser>
          <c:idx val="1"/>
          <c:order val="1"/>
          <c:tx>
            <c:v>Nacional</c:v>
          </c:tx>
          <c:spPr>
            <a:ln>
              <a:solidFill>
                <a:srgbClr val="95682B"/>
              </a:solidFill>
            </a:ln>
          </c:spPr>
          <c:marker>
            <c:symbol val="none"/>
          </c:marker>
          <c:cat>
            <c:multiLvlStrRef>
              <c:f>'F6'!$A$11:$B$35</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f>'F6'!$D$11:$D$35</c:f>
              <c:numCache>
                <c:formatCode>###\ ###\ ###\ ###\ ##0.0</c:formatCode>
                <c:ptCount val="25"/>
                <c:pt idx="0">
                  <c:v>0.68889543713075296</c:v>
                </c:pt>
                <c:pt idx="1">
                  <c:v>2.1105030049122901</c:v>
                </c:pt>
                <c:pt idx="2">
                  <c:v>1.46315886040567</c:v>
                </c:pt>
                <c:pt idx="3">
                  <c:v>1.2123764748602399</c:v>
                </c:pt>
                <c:pt idx="4">
                  <c:v>2.5040328147716102</c:v>
                </c:pt>
                <c:pt idx="5">
                  <c:v>2.1761232914166602</c:v>
                </c:pt>
                <c:pt idx="6">
                  <c:v>2.74897086265497</c:v>
                </c:pt>
                <c:pt idx="7">
                  <c:v>3.2377610745450101</c:v>
                </c:pt>
                <c:pt idx="8">
                  <c:v>3.4738933372646801</c:v>
                </c:pt>
                <c:pt idx="9">
                  <c:v>2.9129353921723902</c:v>
                </c:pt>
                <c:pt idx="10">
                  <c:v>3.8632446805177501</c:v>
                </c:pt>
                <c:pt idx="11">
                  <c:v>2.5093091281744599</c:v>
                </c:pt>
                <c:pt idx="12">
                  <c:v>2.79447076210334</c:v>
                </c:pt>
                <c:pt idx="13">
                  <c:v>3.11831428877414</c:v>
                </c:pt>
                <c:pt idx="14">
                  <c:v>1.83953912503738</c:v>
                </c:pt>
                <c:pt idx="15">
                  <c:v>3.1354769015715198</c:v>
                </c:pt>
                <c:pt idx="16">
                  <c:v>3.3806546722716901</c:v>
                </c:pt>
                <c:pt idx="17">
                  <c:v>1.82036611693874</c:v>
                </c:pt>
                <c:pt idx="18">
                  <c:v>1.5069691042747699</c:v>
                </c:pt>
                <c:pt idx="19">
                  <c:v>1.5189354929373999</c:v>
                </c:pt>
                <c:pt idx="20">
                  <c:v>1.1620348536038301</c:v>
                </c:pt>
                <c:pt idx="21">
                  <c:v>2.5919703026401102</c:v>
                </c:pt>
                <c:pt idx="22">
                  <c:v>2.45760486217885</c:v>
                </c:pt>
                <c:pt idx="23">
                  <c:v>1.61299558958569</c:v>
                </c:pt>
                <c:pt idx="24">
                  <c:v>1.2137400505615099</c:v>
                </c:pt>
              </c:numCache>
            </c:numRef>
          </c:val>
          <c:smooth val="0"/>
          <c:extLst>
            <c:ext xmlns:c16="http://schemas.microsoft.com/office/drawing/2014/chart" uri="{C3380CC4-5D6E-409C-BE32-E72D297353CC}">
              <c16:uniqueId val="{00000010-041F-4836-B26A-A7D1438A622F}"/>
            </c:ext>
          </c:extLst>
        </c:ser>
        <c:dLbls>
          <c:showLegendKey val="0"/>
          <c:showVal val="0"/>
          <c:showCatName val="0"/>
          <c:showSerName val="0"/>
          <c:showPercent val="0"/>
          <c:showBubbleSize val="0"/>
        </c:dLbls>
        <c:marker val="1"/>
        <c:smooth val="0"/>
        <c:axId val="146178048"/>
        <c:axId val="145972544"/>
      </c:lineChart>
      <c:catAx>
        <c:axId val="14617804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45972544"/>
        <c:crosses val="autoZero"/>
        <c:auto val="1"/>
        <c:lblAlgn val="ctr"/>
        <c:lblOffset val="100"/>
        <c:noMultiLvlLbl val="0"/>
      </c:catAx>
      <c:valAx>
        <c:axId val="145972544"/>
        <c:scaling>
          <c:orientation val="minMax"/>
        </c:scaling>
        <c:delete val="0"/>
        <c:axPos val="l"/>
        <c:majorGridlines/>
        <c:numFmt formatCode="#,##0.0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s-MX"/>
          </a:p>
        </c:txPr>
        <c:crossAx val="146178048"/>
        <c:crosses val="autoZero"/>
        <c:crossBetween val="between"/>
      </c:valAx>
    </c:plotArea>
    <c:legend>
      <c:legendPos val="b"/>
      <c:overlay val="0"/>
      <c:txPr>
        <a:bodyPr/>
        <a:lstStyle/>
        <a:p>
          <a:pPr>
            <a:defRPr sz="845" b="0" i="0" u="none" strike="noStrike" baseline="0">
              <a:solidFill>
                <a:srgbClr val="000000"/>
              </a:solidFill>
              <a:latin typeface="Calibri"/>
              <a:ea typeface="Calibri"/>
              <a:cs typeface="Calibri"/>
            </a:defRPr>
          </a:pPr>
          <a:endParaRPr lang="es-MX"/>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F3E3-4A06-824B-0408C394E74D}"/>
              </c:ext>
            </c:extLst>
          </c:dPt>
          <c:dPt>
            <c:idx val="1"/>
            <c:bubble3D val="0"/>
            <c:spPr>
              <a:solidFill>
                <a:srgbClr val="FBBB27"/>
              </a:solidFill>
            </c:spPr>
            <c:extLst>
              <c:ext xmlns:c16="http://schemas.microsoft.com/office/drawing/2014/chart" uri="{C3380CC4-5D6E-409C-BE32-E72D297353CC}">
                <c16:uniqueId val="{00000003-F3E3-4A06-824B-0408C394E74D}"/>
              </c:ext>
            </c:extLst>
          </c:dPt>
          <c:dPt>
            <c:idx val="2"/>
            <c:bubble3D val="0"/>
            <c:spPr>
              <a:solidFill>
                <a:srgbClr val="FAD496"/>
              </a:solidFill>
            </c:spPr>
            <c:extLst>
              <c:ext xmlns:c16="http://schemas.microsoft.com/office/drawing/2014/chart" uri="{C3380CC4-5D6E-409C-BE32-E72D297353CC}">
                <c16:uniqueId val="{00000005-F3E3-4A06-824B-0408C394E74D}"/>
              </c:ext>
            </c:extLst>
          </c:dPt>
          <c:dPt>
            <c:idx val="3"/>
            <c:bubble3D val="0"/>
            <c:spPr>
              <a:solidFill>
                <a:srgbClr val="663300"/>
              </a:solidFill>
            </c:spPr>
            <c:extLst>
              <c:ext xmlns:c16="http://schemas.microsoft.com/office/drawing/2014/chart" uri="{C3380CC4-5D6E-409C-BE32-E72D297353CC}">
                <c16:uniqueId val="{00000007-F3E3-4A06-824B-0408C394E74D}"/>
              </c:ext>
            </c:extLst>
          </c:dPt>
          <c:dPt>
            <c:idx val="4"/>
            <c:bubble3D val="0"/>
            <c:spPr>
              <a:solidFill>
                <a:srgbClr val="95682B"/>
              </a:solidFill>
            </c:spPr>
            <c:extLst>
              <c:ext xmlns:c16="http://schemas.microsoft.com/office/drawing/2014/chart" uri="{C3380CC4-5D6E-409C-BE32-E72D297353CC}">
                <c16:uniqueId val="{00000009-F3E3-4A06-824B-0408C394E74D}"/>
              </c:ext>
            </c:extLst>
          </c:dPt>
          <c:dPt>
            <c:idx val="5"/>
            <c:bubble3D val="0"/>
            <c:spPr>
              <a:solidFill>
                <a:srgbClr val="B5B367"/>
              </a:solidFill>
            </c:spPr>
            <c:extLst>
              <c:ext xmlns:c16="http://schemas.microsoft.com/office/drawing/2014/chart" uri="{C3380CC4-5D6E-409C-BE32-E72D297353CC}">
                <c16:uniqueId val="{0000000B-F3E3-4A06-824B-0408C394E74D}"/>
              </c:ext>
            </c:extLst>
          </c:dPt>
          <c:dPt>
            <c:idx val="6"/>
            <c:bubble3D val="0"/>
            <c:spPr>
              <a:solidFill>
                <a:srgbClr val="FFF915"/>
              </a:solidFill>
            </c:spPr>
            <c:extLst>
              <c:ext xmlns:c16="http://schemas.microsoft.com/office/drawing/2014/chart" uri="{C3380CC4-5D6E-409C-BE32-E72D297353CC}">
                <c16:uniqueId val="{0000000D-F3E3-4A06-824B-0408C394E74D}"/>
              </c:ext>
            </c:extLst>
          </c:dPt>
          <c:dPt>
            <c:idx val="7"/>
            <c:bubble3D val="0"/>
            <c:spPr>
              <a:solidFill>
                <a:srgbClr val="CC9900"/>
              </a:solidFill>
            </c:spPr>
            <c:extLst>
              <c:ext xmlns:c16="http://schemas.microsoft.com/office/drawing/2014/chart" uri="{C3380CC4-5D6E-409C-BE32-E72D297353CC}">
                <c16:uniqueId val="{0000000F-F3E3-4A06-824B-0408C394E74D}"/>
              </c:ext>
            </c:extLst>
          </c:dPt>
          <c:dPt>
            <c:idx val="8"/>
            <c:bubble3D val="0"/>
            <c:spPr>
              <a:solidFill>
                <a:srgbClr val="BDCFD6"/>
              </a:solidFill>
            </c:spPr>
            <c:extLst>
              <c:ext xmlns:c16="http://schemas.microsoft.com/office/drawing/2014/chart" uri="{C3380CC4-5D6E-409C-BE32-E72D297353CC}">
                <c16:uniqueId val="{00000011-F3E3-4A06-824B-0408C394E74D}"/>
              </c:ext>
            </c:extLst>
          </c:dPt>
          <c:dPt>
            <c:idx val="9"/>
            <c:bubble3D val="0"/>
            <c:spPr>
              <a:solidFill>
                <a:srgbClr val="4F81BD">
                  <a:lumMod val="60000"/>
                  <a:lumOff val="40000"/>
                </a:srgbClr>
              </a:solidFill>
            </c:spPr>
            <c:extLst>
              <c:ext xmlns:c16="http://schemas.microsoft.com/office/drawing/2014/chart" uri="{C3380CC4-5D6E-409C-BE32-E72D297353CC}">
                <c16:uniqueId val="{00000013-F3E3-4A06-824B-0408C394E74D}"/>
              </c:ext>
            </c:extLst>
          </c:dPt>
          <c:dPt>
            <c:idx val="10"/>
            <c:bubble3D val="0"/>
            <c:spPr>
              <a:solidFill>
                <a:srgbClr val="393D3F"/>
              </a:solidFill>
            </c:spPr>
            <c:extLst>
              <c:ext xmlns:c16="http://schemas.microsoft.com/office/drawing/2014/chart" uri="{C3380CC4-5D6E-409C-BE32-E72D297353CC}">
                <c16:uniqueId val="{00000015-F3E3-4A06-824B-0408C394E74D}"/>
              </c:ext>
            </c:extLst>
          </c:dPt>
          <c:dPt>
            <c:idx val="11"/>
            <c:bubble3D val="0"/>
            <c:spPr>
              <a:solidFill>
                <a:schemeClr val="bg1">
                  <a:lumMod val="65000"/>
                </a:schemeClr>
              </a:solidFill>
            </c:spPr>
            <c:extLst>
              <c:ext xmlns:c16="http://schemas.microsoft.com/office/drawing/2014/chart" uri="{C3380CC4-5D6E-409C-BE32-E72D297353CC}">
                <c16:uniqueId val="{00000017-F3E3-4A06-824B-0408C394E74D}"/>
              </c:ext>
            </c:extLst>
          </c:dPt>
          <c:dPt>
            <c:idx val="12"/>
            <c:bubble3D val="0"/>
            <c:spPr>
              <a:solidFill>
                <a:schemeClr val="bg1">
                  <a:lumMod val="50000"/>
                </a:schemeClr>
              </a:solidFill>
            </c:spPr>
            <c:extLst>
              <c:ext xmlns:c16="http://schemas.microsoft.com/office/drawing/2014/chart" uri="{C3380CC4-5D6E-409C-BE32-E72D297353CC}">
                <c16:uniqueId val="{00000019-F3E3-4A06-824B-0408C394E74D}"/>
              </c:ext>
            </c:extLst>
          </c:dPt>
          <c:dPt>
            <c:idx val="13"/>
            <c:bubble3D val="0"/>
            <c:spPr>
              <a:solidFill>
                <a:schemeClr val="bg2">
                  <a:lumMod val="75000"/>
                </a:schemeClr>
              </a:solidFill>
            </c:spPr>
            <c:extLst>
              <c:ext xmlns:c16="http://schemas.microsoft.com/office/drawing/2014/chart" uri="{C3380CC4-5D6E-409C-BE32-E72D297353CC}">
                <c16:uniqueId val="{0000001B-F3E3-4A06-824B-0408C394E74D}"/>
              </c:ext>
            </c:extLst>
          </c:dPt>
          <c:dLbls>
            <c:dLbl>
              <c:idx val="0"/>
              <c:layout>
                <c:manualLayout>
                  <c:x val="4.685973907091779E-2"/>
                  <c:y val="-5.1872887085868832E-2"/>
                </c:manualLayout>
              </c:layout>
              <c:tx>
                <c:rich>
                  <a:bodyPr/>
                  <a:lstStyle/>
                  <a:p>
                    <a:r>
                      <a:rPr lang="en-US"/>
                      <a:t>Servicios de administración pública y seguridad social</a:t>
                    </a:r>
                  </a:p>
                  <a:p>
                    <a:r>
                      <a:rPr lang="en-US"/>
                      <a:t> 29.6%</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E3-4A06-824B-0408C394E74D}"/>
                </c:ext>
              </c:extLst>
            </c:dLbl>
            <c:dLbl>
              <c:idx val="1"/>
              <c:layout>
                <c:manualLayout>
                  <c:x val="-1.2967679897879059E-2"/>
                  <c:y val="1.4271613614221242E-2"/>
                </c:manualLayout>
              </c:layout>
              <c:tx>
                <c:rich>
                  <a:bodyPr/>
                  <a:lstStyle/>
                  <a:p>
                    <a:r>
                      <a:rPr lang="en-US"/>
                      <a:t>Servicios profesionales y técnicos</a:t>
                    </a:r>
                  </a:p>
                  <a:p>
                    <a:r>
                      <a:rPr lang="en-US"/>
                      <a:t>28.9%</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E3-4A06-824B-0408C394E74D}"/>
                </c:ext>
              </c:extLst>
            </c:dLbl>
            <c:dLbl>
              <c:idx val="2"/>
              <c:layout>
                <c:manualLayout>
                  <c:x val="-1.0771071891966794E-2"/>
                  <c:y val="5.4296529363849801E-2"/>
                </c:manualLayout>
              </c:layout>
              <c:tx>
                <c:rich>
                  <a:bodyPr/>
                  <a:lstStyle/>
                  <a:p>
                    <a:r>
                      <a:rPr lang="en-US"/>
                      <a:t>Preparación y servicio de alimentos y bebidas</a:t>
                    </a:r>
                  </a:p>
                  <a:p>
                    <a:r>
                      <a:rPr lang="en-US"/>
                      <a:t>8.2%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E3-4A06-824B-0408C394E74D}"/>
                </c:ext>
              </c:extLst>
            </c:dLbl>
            <c:dLbl>
              <c:idx val="3"/>
              <c:layout>
                <c:manualLayout>
                  <c:x val="-4.1171955372476893E-2"/>
                  <c:y val="-4.0118616004642419E-3"/>
                </c:manualLayout>
              </c:layout>
              <c:tx>
                <c:rich>
                  <a:bodyPr/>
                  <a:lstStyle/>
                  <a:p>
                    <a:r>
                      <a:rPr lang="en-US"/>
                      <a:t>Servicios de enseñanza, investigación científica y difusión cultural</a:t>
                    </a:r>
                  </a:p>
                  <a:p>
                    <a:r>
                      <a:rPr lang="en-US"/>
                      <a:t>7.8%</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E3-4A06-824B-0408C394E74D}"/>
                </c:ext>
              </c:extLst>
            </c:dLbl>
            <c:dLbl>
              <c:idx val="4"/>
              <c:layout>
                <c:manualLayout>
                  <c:x val="-6.6634333967390158E-2"/>
                  <c:y val="-5.5434987462267014E-2"/>
                </c:manualLayout>
              </c:layout>
              <c:tx>
                <c:rich>
                  <a:bodyPr/>
                  <a:lstStyle/>
                  <a:p>
                    <a:r>
                      <a:rPr lang="en-US"/>
                      <a:t>Servicios personales para el hogar y diversos</a:t>
                    </a:r>
                  </a:p>
                  <a:p>
                    <a:r>
                      <a:rPr lang="en-US"/>
                      <a:t>7.4%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E3-4A06-824B-0408C394E74D}"/>
                </c:ext>
              </c:extLst>
            </c:dLbl>
            <c:dLbl>
              <c:idx val="5"/>
              <c:layout>
                <c:manualLayout>
                  <c:x val="-6.1825159878899347E-2"/>
                  <c:y val="-7.9123689660496294E-2"/>
                </c:manualLayout>
              </c:layout>
              <c:tx>
                <c:rich>
                  <a:bodyPr/>
                  <a:lstStyle/>
                  <a:p>
                    <a:r>
                      <a:rPr lang="en-US"/>
                      <a:t>Servicios de alojamiento temporal</a:t>
                    </a:r>
                  </a:p>
                  <a:p>
                    <a:r>
                      <a:rPr lang="en-US"/>
                      <a:t>4.9%</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E3-4A06-824B-0408C394E74D}"/>
                </c:ext>
              </c:extLst>
            </c:dLbl>
            <c:dLbl>
              <c:idx val="6"/>
              <c:layout>
                <c:manualLayout>
                  <c:x val="2.1059924669009737E-2"/>
                  <c:y val="-0.13670462591770349"/>
                </c:manualLayout>
              </c:layout>
              <c:tx>
                <c:rich>
                  <a:bodyPr/>
                  <a:lstStyle/>
                  <a:p>
                    <a:r>
                      <a:rPr lang="en-US"/>
                      <a:t>Servicios médicos, asistencia social y veterinarios</a:t>
                    </a:r>
                  </a:p>
                  <a:p>
                    <a:r>
                      <a:rPr lang="en-US"/>
                      <a:t>4.0%</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E3-4A06-824B-0408C394E74D}"/>
                </c:ext>
              </c:extLst>
            </c:dLbl>
            <c:dLbl>
              <c:idx val="7"/>
              <c:layout>
                <c:manualLayout>
                  <c:x val="-3.4223952231586106E-2"/>
                  <c:y val="-9.1538760494694754E-2"/>
                </c:manualLayout>
              </c:layout>
              <c:tx>
                <c:rich>
                  <a:bodyPr/>
                  <a:lstStyle/>
                  <a:p>
                    <a:r>
                      <a:rPr lang="en-US"/>
                      <a:t>Servicios recreativos y de esparcimiento 3.1%</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E3-4A06-824B-0408C394E74D}"/>
                </c:ext>
              </c:extLst>
            </c:dLbl>
            <c:dLbl>
              <c:idx val="8"/>
              <c:layout>
                <c:manualLayout>
                  <c:x val="6.1154991202986364E-3"/>
                  <c:y val="-4.6321785841678509E-2"/>
                </c:manualLayout>
              </c:layout>
              <c:tx>
                <c:rich>
                  <a:bodyPr/>
                  <a:lstStyle/>
                  <a:p>
                    <a:r>
                      <a:rPr lang="en-US"/>
                      <a:t>Servicios financieros y de seguros (bancos, financieras)</a:t>
                    </a:r>
                  </a:p>
                  <a:p>
                    <a:r>
                      <a:rPr lang="en-US"/>
                      <a:t>2.3%</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3E3-4A06-824B-0408C394E74D}"/>
                </c:ext>
              </c:extLst>
            </c:dLbl>
            <c:dLbl>
              <c:idx val="9"/>
              <c:tx>
                <c:rich>
                  <a:bodyPr/>
                  <a:lstStyle/>
                  <a:p>
                    <a:r>
                      <a:rPr lang="en-US"/>
                      <a:t>Agrupaciones mercantiles, profesionales, cívicas, políticas, laborales y religiosas</a:t>
                    </a:r>
                  </a:p>
                  <a:p>
                    <a:r>
                      <a:rPr lang="en-US"/>
                      <a:t>1.0%</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3E3-4A06-824B-0408C394E74D}"/>
                </c:ext>
              </c:extLst>
            </c:dLbl>
            <c:dLbl>
              <c:idx val="10"/>
              <c:layout>
                <c:manualLayout>
                  <c:x val="4.7726423373602243E-2"/>
                  <c:y val="0.17101723339349315"/>
                </c:manualLayout>
              </c:layout>
              <c:tx>
                <c:rich>
                  <a:bodyPr/>
                  <a:lstStyle/>
                  <a:p>
                    <a:r>
                      <a:rPr lang="en-US"/>
                      <a:t>Otros</a:t>
                    </a:r>
                  </a:p>
                  <a:p>
                    <a:r>
                      <a:rPr lang="en-US"/>
                      <a:t>2.8%</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3E3-4A06-824B-0408C394E74D}"/>
                </c:ext>
              </c:extLst>
            </c:dLbl>
            <c:spPr>
              <a:noFill/>
              <a:ln>
                <a:noFill/>
              </a:ln>
              <a:effectLst/>
            </c:spPr>
            <c:showLegendKey val="0"/>
            <c:showVal val="1"/>
            <c:showCatName val="1"/>
            <c:showSerName val="0"/>
            <c:showPercent val="0"/>
            <c:showBubbleSize val="0"/>
            <c:showLeaderLines val="1"/>
            <c:leaderLines>
              <c:spPr>
                <a:ln>
                  <a:solidFill>
                    <a:srgbClr val="9E6900"/>
                  </a:solidFill>
                </a:ln>
              </c:spPr>
            </c:leaderLines>
            <c:extLst>
              <c:ext xmlns:c15="http://schemas.microsoft.com/office/drawing/2012/chart" uri="{CE6537A1-D6FC-4f65-9D91-7224C49458BB}"/>
            </c:extLst>
          </c:dLbls>
          <c:cat>
            <c:strRef>
              <c:f>'F49'!$A$6:$A$16</c:f>
              <c:strCache>
                <c:ptCount val="11"/>
                <c:pt idx="0">
                  <c:v>Servicios de administración pública y seguridad social.</c:v>
                </c:pt>
                <c:pt idx="1">
                  <c:v>Servicios profesionales y técnicos.</c:v>
                </c:pt>
                <c:pt idx="2">
                  <c:v>Preparación y servicio de alimentos y bebidas.</c:v>
                </c:pt>
                <c:pt idx="3">
                  <c:v>Servicios de enseñanza, investigación científica y difusión cultural.</c:v>
                </c:pt>
                <c:pt idx="4">
                  <c:v>Servicios personales para el hogar y diversos.</c:v>
                </c:pt>
                <c:pt idx="5">
                  <c:v>Servicios de alojamiento temporal.</c:v>
                </c:pt>
                <c:pt idx="6">
                  <c:v>Servicios médicos, asistencia social y veterinarios.</c:v>
                </c:pt>
                <c:pt idx="7">
                  <c:v>Servicios recreativos y de esparcimiento.</c:v>
                </c:pt>
                <c:pt idx="8">
                  <c:v>Servicios financieros y de seguros (bancos, financieras).</c:v>
                </c:pt>
                <c:pt idx="9">
                  <c:v>Agrupaciones mercantiles, profesionales, cívicas, políticas, laborales y religiosas.</c:v>
                </c:pt>
                <c:pt idx="10">
                  <c:v>Otros</c:v>
                </c:pt>
              </c:strCache>
            </c:strRef>
          </c:cat>
          <c:val>
            <c:numRef>
              <c:f>'F49'!$B$6:$B$16</c:f>
              <c:numCache>
                <c:formatCode>0.0%</c:formatCode>
                <c:ptCount val="11"/>
                <c:pt idx="0">
                  <c:v>0.29586171333483074</c:v>
                </c:pt>
                <c:pt idx="1">
                  <c:v>0.2890315314602796</c:v>
                </c:pt>
                <c:pt idx="2">
                  <c:v>8.223741446454727E-2</c:v>
                </c:pt>
                <c:pt idx="3">
                  <c:v>7.816587946105151E-2</c:v>
                </c:pt>
                <c:pt idx="4">
                  <c:v>7.355178948234245E-2</c:v>
                </c:pt>
                <c:pt idx="5">
                  <c:v>4.9293413097878186E-2</c:v>
                </c:pt>
                <c:pt idx="6">
                  <c:v>3.9850109301891506E-2</c:v>
                </c:pt>
                <c:pt idx="7">
                  <c:v>3.1188211213646445E-2</c:v>
                </c:pt>
                <c:pt idx="8">
                  <c:v>2.3469061712069396E-2</c:v>
                </c:pt>
                <c:pt idx="9">
                  <c:v>9.8276794781348761E-3</c:v>
                </c:pt>
                <c:pt idx="10">
                  <c:v>2.7523196993327996E-2</c:v>
                </c:pt>
              </c:numCache>
            </c:numRef>
          </c:val>
          <c:extLst>
            <c:ext xmlns:c16="http://schemas.microsoft.com/office/drawing/2014/chart" uri="{C3380CC4-5D6E-409C-BE32-E72D297353CC}">
              <c16:uniqueId val="{0000001C-F3E3-4A06-824B-0408C394E74D}"/>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084477812366476E-2"/>
          <c:y val="3.8076020441734504E-4"/>
          <c:w val="0.94284058678711669"/>
          <c:h val="0.86572266210456283"/>
        </c:manualLayout>
      </c:layout>
      <c:lineChart>
        <c:grouping val="standard"/>
        <c:varyColors val="0"/>
        <c:ser>
          <c:idx val="0"/>
          <c:order val="0"/>
          <c:tx>
            <c:strRef>
              <c:f>'F50'!$D$5</c:f>
              <c:strCache>
                <c:ptCount val="1"/>
                <c:pt idx="0">
                  <c:v>Salario deflactado</c:v>
                </c:pt>
              </c:strCache>
            </c:strRef>
          </c:tx>
          <c:spPr>
            <a:ln w="25400">
              <a:solidFill>
                <a:schemeClr val="tx1">
                  <a:lumMod val="50000"/>
                  <a:lumOff val="50000"/>
                </a:schemeClr>
              </a:solidFill>
            </a:ln>
          </c:spPr>
          <c:marker>
            <c:spPr>
              <a:solidFill>
                <a:srgbClr val="FFC000"/>
              </a:solidFill>
            </c:spPr>
          </c:marker>
          <c:dLbls>
            <c:dLbl>
              <c:idx val="0"/>
              <c:layout>
                <c:manualLayout>
                  <c:x val="-4.3410852713178273E-2"/>
                  <c:y val="-5.9424326833797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D9-49D3-ADB3-08ED3E3CC2B0}"/>
                </c:ext>
              </c:extLst>
            </c:dLbl>
            <c:dLbl>
              <c:idx val="1"/>
              <c:layout>
                <c:manualLayout>
                  <c:x val="-6.2015503875968991E-2"/>
                  <c:y val="-6.6852367688022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D9-49D3-ADB3-08ED3E3CC2B0}"/>
                </c:ext>
              </c:extLst>
            </c:dLbl>
            <c:dLbl>
              <c:idx val="2"/>
              <c:layout>
                <c:manualLayout>
                  <c:x val="-5.5813953488372092E-2"/>
                  <c:y val="-5.5710306406685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D9-49D3-ADB3-08ED3E3CC2B0}"/>
                </c:ext>
              </c:extLst>
            </c:dLbl>
            <c:dLbl>
              <c:idx val="3"/>
              <c:layout>
                <c:manualLayout>
                  <c:x val="-4.3410852713178218E-2"/>
                  <c:y val="-4.456824512534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D9-49D3-ADB3-08ED3E3CC2B0}"/>
                </c:ext>
              </c:extLst>
            </c:dLbl>
            <c:dLbl>
              <c:idx val="4"/>
              <c:layout>
                <c:manualLayout>
                  <c:x val="-4.1343669250645997E-2"/>
                  <c:y val="-8.1708449396471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D9-49D3-ADB3-08ED3E3CC2B0}"/>
                </c:ext>
              </c:extLst>
            </c:dLbl>
            <c:dLbl>
              <c:idx val="5"/>
              <c:layout>
                <c:manualLayout>
                  <c:x val="-6.6149870801033586E-2"/>
                  <c:y val="-5.1996285979572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D9-49D3-ADB3-08ED3E3CC2B0}"/>
                </c:ext>
              </c:extLst>
            </c:dLbl>
            <c:dLbl>
              <c:idx val="6"/>
              <c:layout>
                <c:manualLayout>
                  <c:x val="-3.1007751937984496E-2"/>
                  <c:y val="-6.313834726090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D9-49D3-ADB3-08ED3E3CC2B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'F50'!$A$6:$A$12</c:f>
              <c:strCache>
                <c:ptCount val="7"/>
                <c:pt idx="0">
                  <c:v>Junio 2013</c:v>
                </c:pt>
                <c:pt idx="1">
                  <c:v>Junio 2014</c:v>
                </c:pt>
                <c:pt idx="2">
                  <c:v>Junio 2015</c:v>
                </c:pt>
                <c:pt idx="3">
                  <c:v>Junio 2016</c:v>
                </c:pt>
                <c:pt idx="4">
                  <c:v>Junio 2017</c:v>
                </c:pt>
                <c:pt idx="5">
                  <c:v>Junio 2018</c:v>
                </c:pt>
                <c:pt idx="6">
                  <c:v>Junio 2019</c:v>
                </c:pt>
              </c:strCache>
            </c:strRef>
          </c:cat>
          <c:val>
            <c:numRef>
              <c:f>'F50'!$D$6:$D$12</c:f>
              <c:numCache>
                <c:formatCode>#,##0.0;\-#,##0.0</c:formatCode>
                <c:ptCount val="7"/>
                <c:pt idx="0">
                  <c:v>342.87303900219024</c:v>
                </c:pt>
                <c:pt idx="1">
                  <c:v>343.24900700989087</c:v>
                </c:pt>
                <c:pt idx="2">
                  <c:v>345.33087454721721</c:v>
                </c:pt>
                <c:pt idx="3">
                  <c:v>350.67190408373409</c:v>
                </c:pt>
                <c:pt idx="4">
                  <c:v>344.59541776004727</c:v>
                </c:pt>
                <c:pt idx="5">
                  <c:v>348.16207148712073</c:v>
                </c:pt>
                <c:pt idx="6">
                  <c:v>355.65740769929522</c:v>
                </c:pt>
              </c:numCache>
            </c:numRef>
          </c:val>
          <c:smooth val="0"/>
          <c:extLst>
            <c:ext xmlns:c16="http://schemas.microsoft.com/office/drawing/2014/chart" uri="{C3380CC4-5D6E-409C-BE32-E72D297353CC}">
              <c16:uniqueId val="{00000007-FCD9-49D3-ADB3-08ED3E3CC2B0}"/>
            </c:ext>
          </c:extLst>
        </c:ser>
        <c:dLbls>
          <c:showLegendKey val="0"/>
          <c:showVal val="0"/>
          <c:showCatName val="0"/>
          <c:showSerName val="0"/>
          <c:showPercent val="0"/>
          <c:showBubbleSize val="0"/>
        </c:dLbls>
        <c:marker val="1"/>
        <c:smooth val="0"/>
        <c:axId val="247680512"/>
        <c:axId val="265562944"/>
      </c:lineChart>
      <c:catAx>
        <c:axId val="247680512"/>
        <c:scaling>
          <c:orientation val="minMax"/>
        </c:scaling>
        <c:delete val="0"/>
        <c:axPos val="b"/>
        <c:numFmt formatCode="General" sourceLinked="1"/>
        <c:majorTickMark val="out"/>
        <c:minorTickMark val="none"/>
        <c:tickLblPos val="nextTo"/>
        <c:crossAx val="265562944"/>
        <c:crosses val="autoZero"/>
        <c:auto val="1"/>
        <c:lblAlgn val="ctr"/>
        <c:lblOffset val="100"/>
        <c:noMultiLvlLbl val="0"/>
      </c:catAx>
      <c:valAx>
        <c:axId val="265562944"/>
        <c:scaling>
          <c:orientation val="minMax"/>
        </c:scaling>
        <c:delete val="1"/>
        <c:axPos val="l"/>
        <c:numFmt formatCode="#,##0.0;\-#,##0.0" sourceLinked="1"/>
        <c:majorTickMark val="out"/>
        <c:minorTickMark val="none"/>
        <c:tickLblPos val="nextTo"/>
        <c:crossAx val="2476805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'F51'!$B$6</c:f>
              <c:strCache>
                <c:ptCount val="1"/>
                <c:pt idx="0">
                  <c:v>Tasa de desocupacion Jalisco</c:v>
                </c:pt>
              </c:strCache>
            </c:strRef>
          </c:tx>
          <c:spPr>
            <a:solidFill>
              <a:srgbClr val="7C878E"/>
            </a:solidFill>
          </c:spPr>
          <c:invertIfNegative val="0"/>
          <c:dPt>
            <c:idx val="14"/>
            <c:invertIfNegative val="0"/>
            <c:bubble3D val="0"/>
            <c:spPr>
              <a:solidFill>
                <a:srgbClr val="FFC000"/>
              </a:solidFill>
            </c:spPr>
            <c:extLst>
              <c:ext xmlns:c16="http://schemas.microsoft.com/office/drawing/2014/chart" uri="{C3380CC4-5D6E-409C-BE32-E72D297353CC}">
                <c16:uniqueId val="{00000001-C460-4147-A33B-B015D4B49E3F}"/>
              </c:ext>
            </c:extLst>
          </c:dPt>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'F51'!$A$7:$A$21</c:f>
              <c:strCache>
                <c:ptCount val="15"/>
                <c:pt idx="0">
                  <c:v>2005/06</c:v>
                </c:pt>
                <c:pt idx="1">
                  <c:v>2006/06</c:v>
                </c:pt>
                <c:pt idx="2">
                  <c:v>2007/06</c:v>
                </c:pt>
                <c:pt idx="3">
                  <c:v>2008/06</c:v>
                </c:pt>
                <c:pt idx="4">
                  <c:v>2009/06</c:v>
                </c:pt>
                <c:pt idx="5">
                  <c:v>2010/06</c:v>
                </c:pt>
                <c:pt idx="6">
                  <c:v>2011/06</c:v>
                </c:pt>
                <c:pt idx="7">
                  <c:v>2012/06</c:v>
                </c:pt>
                <c:pt idx="8">
                  <c:v>2013/06</c:v>
                </c:pt>
                <c:pt idx="9">
                  <c:v>2014/06</c:v>
                </c:pt>
                <c:pt idx="10">
                  <c:v>2015/06</c:v>
                </c:pt>
                <c:pt idx="11">
                  <c:v>2016/06</c:v>
                </c:pt>
                <c:pt idx="12">
                  <c:v>2017/06</c:v>
                </c:pt>
                <c:pt idx="13">
                  <c:v>2018/06</c:v>
                </c:pt>
                <c:pt idx="14">
                  <c:v>2019/06</c:v>
                </c:pt>
              </c:strCache>
            </c:strRef>
          </c:cat>
          <c:val>
            <c:numRef>
              <c:f>'F51'!$B$7:$B$21</c:f>
              <c:numCache>
                <c:formatCode>General</c:formatCode>
                <c:ptCount val="15"/>
                <c:pt idx="0">
                  <c:v>2.8906498618819998</c:v>
                </c:pt>
                <c:pt idx="1">
                  <c:v>2.7616041226679999</c:v>
                </c:pt>
                <c:pt idx="2">
                  <c:v>2.97196781258</c:v>
                </c:pt>
                <c:pt idx="3">
                  <c:v>3.003906010413</c:v>
                </c:pt>
                <c:pt idx="4">
                  <c:v>4.4674432434579998</c:v>
                </c:pt>
                <c:pt idx="5">
                  <c:v>4.8898524204329998</c:v>
                </c:pt>
                <c:pt idx="6">
                  <c:v>5.7054006706280003</c:v>
                </c:pt>
                <c:pt idx="7">
                  <c:v>4.5892507852540003</c:v>
                </c:pt>
                <c:pt idx="8">
                  <c:v>4.5110851010830002</c:v>
                </c:pt>
                <c:pt idx="9">
                  <c:v>4.9873976390539996</c:v>
                </c:pt>
                <c:pt idx="10">
                  <c:v>5.2379364681269998</c:v>
                </c:pt>
                <c:pt idx="11">
                  <c:v>3.785411010147</c:v>
                </c:pt>
                <c:pt idx="12">
                  <c:v>2.4918108246780002</c:v>
                </c:pt>
                <c:pt idx="13">
                  <c:v>3.005468903333</c:v>
                </c:pt>
                <c:pt idx="14">
                  <c:v>2.9338417133329999</c:v>
                </c:pt>
              </c:numCache>
            </c:numRef>
          </c:val>
          <c:extLst>
            <c:ext xmlns:c16="http://schemas.microsoft.com/office/drawing/2014/chart" uri="{C3380CC4-5D6E-409C-BE32-E72D297353CC}">
              <c16:uniqueId val="{00000002-C460-4147-A33B-B015D4B49E3F}"/>
            </c:ext>
          </c:extLst>
        </c:ser>
        <c:dLbls>
          <c:showLegendKey val="0"/>
          <c:showVal val="0"/>
          <c:showCatName val="0"/>
          <c:showSerName val="0"/>
          <c:showPercent val="0"/>
          <c:showBubbleSize val="0"/>
        </c:dLbls>
        <c:gapWidth val="150"/>
        <c:overlap val="-25"/>
        <c:axId val="259383296"/>
        <c:axId val="258719744"/>
      </c:barChart>
      <c:catAx>
        <c:axId val="259383296"/>
        <c:scaling>
          <c:orientation val="minMax"/>
        </c:scaling>
        <c:delete val="0"/>
        <c:axPos val="b"/>
        <c:numFmt formatCode="General" sourceLinked="1"/>
        <c:majorTickMark val="none"/>
        <c:minorTickMark val="none"/>
        <c:tickLblPos val="nextTo"/>
        <c:crossAx val="258719744"/>
        <c:crosses val="autoZero"/>
        <c:auto val="1"/>
        <c:lblAlgn val="ctr"/>
        <c:lblOffset val="100"/>
        <c:noMultiLvlLbl val="0"/>
      </c:catAx>
      <c:valAx>
        <c:axId val="258719744"/>
        <c:scaling>
          <c:orientation val="minMax"/>
        </c:scaling>
        <c:delete val="1"/>
        <c:axPos val="l"/>
        <c:numFmt formatCode="General" sourceLinked="1"/>
        <c:majorTickMark val="out"/>
        <c:minorTickMark val="none"/>
        <c:tickLblPos val="nextTo"/>
        <c:crossAx val="259383296"/>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bg1">
                <a:lumMod val="50000"/>
              </a:schemeClr>
            </a:solidFill>
          </c:spPr>
          <c:invertIfNegative val="0"/>
          <c:dPt>
            <c:idx val="11"/>
            <c:invertIfNegative val="0"/>
            <c:bubble3D val="0"/>
            <c:spPr>
              <a:solidFill>
                <a:srgbClr val="FFC000"/>
              </a:solidFill>
            </c:spPr>
            <c:extLst>
              <c:ext xmlns:c16="http://schemas.microsoft.com/office/drawing/2014/chart" uri="{C3380CC4-5D6E-409C-BE32-E72D297353CC}">
                <c16:uniqueId val="{00000001-43B4-45EE-9BA9-A997F25403B1}"/>
              </c:ext>
            </c:extLst>
          </c:dPt>
          <c:dPt>
            <c:idx val="12"/>
            <c:invertIfNegative val="0"/>
            <c:bubble3D val="0"/>
            <c:extLst>
              <c:ext xmlns:c16="http://schemas.microsoft.com/office/drawing/2014/chart" uri="{C3380CC4-5D6E-409C-BE32-E72D297353CC}">
                <c16:uniqueId val="{00000002-43B4-45EE-9BA9-A997F25403B1}"/>
              </c:ext>
            </c:extLst>
          </c:dPt>
          <c:dPt>
            <c:idx val="18"/>
            <c:invertIfNegative val="0"/>
            <c:bubble3D val="0"/>
            <c:spPr>
              <a:solidFill>
                <a:srgbClr val="FFC000"/>
              </a:solidFill>
            </c:spPr>
            <c:extLst>
              <c:ext xmlns:c16="http://schemas.microsoft.com/office/drawing/2014/chart" uri="{C3380CC4-5D6E-409C-BE32-E72D297353CC}">
                <c16:uniqueId val="{00000004-43B4-45EE-9BA9-A997F25403B1}"/>
              </c:ext>
            </c:extLst>
          </c:dPt>
          <c:dPt>
            <c:idx val="19"/>
            <c:invertIfNegative val="0"/>
            <c:bubble3D val="0"/>
            <c:spPr>
              <a:solidFill>
                <a:srgbClr val="FFC000"/>
              </a:solidFill>
            </c:spPr>
            <c:extLst>
              <c:ext xmlns:c16="http://schemas.microsoft.com/office/drawing/2014/chart" uri="{C3380CC4-5D6E-409C-BE32-E72D297353CC}">
                <c16:uniqueId val="{00000006-43B4-45EE-9BA9-A997F25403B1}"/>
              </c:ext>
            </c:extLst>
          </c:dPt>
          <c:dPt>
            <c:idx val="22"/>
            <c:invertIfNegative val="0"/>
            <c:bubble3D val="0"/>
            <c:extLst>
              <c:ext xmlns:c16="http://schemas.microsoft.com/office/drawing/2014/chart" uri="{C3380CC4-5D6E-409C-BE32-E72D297353CC}">
                <c16:uniqueId val="{00000007-43B4-45EE-9BA9-A997F25403B1}"/>
              </c:ext>
            </c:extLst>
          </c:dPt>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'F52'!$A$7:$A$40</c:f>
              <c:strCache>
                <c:ptCount val="34"/>
                <c:pt idx="0">
                  <c:v>Oaxaca </c:v>
                </c:pt>
                <c:pt idx="1">
                  <c:v>Guerrero</c:v>
                </c:pt>
                <c:pt idx="2">
                  <c:v>Yucatán </c:v>
                </c:pt>
                <c:pt idx="3">
                  <c:v>Morelos </c:v>
                </c:pt>
                <c:pt idx="4">
                  <c:v>Baja California </c:v>
                </c:pt>
                <c:pt idx="5">
                  <c:v>Veracruz</c:v>
                </c:pt>
                <c:pt idx="6">
                  <c:v>Puebla </c:v>
                </c:pt>
                <c:pt idx="7">
                  <c:v>San Luis Potosí </c:v>
                </c:pt>
                <c:pt idx="8">
                  <c:v>Hidalgo </c:v>
                </c:pt>
                <c:pt idx="9">
                  <c:v>Quintana Roo</c:v>
                </c:pt>
                <c:pt idx="10">
                  <c:v>Michoacán   </c:v>
                </c:pt>
                <c:pt idx="11">
                  <c:v>Jalisco </c:v>
                </c:pt>
                <c:pt idx="12">
                  <c:v>Sinaloa </c:v>
                </c:pt>
                <c:pt idx="13">
                  <c:v>Tamaulipas</c:v>
                </c:pt>
                <c:pt idx="14">
                  <c:v>Zacatecas </c:v>
                </c:pt>
                <c:pt idx="15">
                  <c:v>Campeche </c:v>
                </c:pt>
                <c:pt idx="16">
                  <c:v>Chihuahua </c:v>
                </c:pt>
                <c:pt idx="17">
                  <c:v>Colima </c:v>
                </c:pt>
                <c:pt idx="18">
                  <c:v>Nacional*</c:v>
                </c:pt>
                <c:pt idx="19">
                  <c:v>Nacional</c:v>
                </c:pt>
                <c:pt idx="20">
                  <c:v>Chiapas </c:v>
                </c:pt>
                <c:pt idx="21">
                  <c:v>Nuevo León </c:v>
                </c:pt>
                <c:pt idx="22">
                  <c:v>Aguascalientes  </c:v>
                </c:pt>
                <c:pt idx="23">
                  <c:v>Guanajuato </c:v>
                </c:pt>
                <c:pt idx="24">
                  <c:v>Nayarit </c:v>
                </c:pt>
                <c:pt idx="25">
                  <c:v>Sonora</c:v>
                </c:pt>
                <c:pt idx="26">
                  <c:v>Durango </c:v>
                </c:pt>
                <c:pt idx="27">
                  <c:v>Tlaxcala </c:v>
                </c:pt>
                <c:pt idx="28">
                  <c:v>Baja California Sur </c:v>
                </c:pt>
                <c:pt idx="29">
                  <c:v>Estado de México </c:v>
                </c:pt>
                <c:pt idx="30">
                  <c:v>Querétaro</c:v>
                </c:pt>
                <c:pt idx="31">
                  <c:v>Ciudad de México </c:v>
                </c:pt>
                <c:pt idx="32">
                  <c:v>Coahuila </c:v>
                </c:pt>
                <c:pt idx="33">
                  <c:v>Tabasco </c:v>
                </c:pt>
              </c:strCache>
            </c:strRef>
          </c:cat>
          <c:val>
            <c:numRef>
              <c:f>'F52'!$B$7:$B$40</c:f>
              <c:numCache>
                <c:formatCode>General</c:formatCode>
                <c:ptCount val="34"/>
                <c:pt idx="0">
                  <c:v>1.295743763333</c:v>
                </c:pt>
                <c:pt idx="1">
                  <c:v>1.413134993333</c:v>
                </c:pt>
                <c:pt idx="2">
                  <c:v>1.761986786667</c:v>
                </c:pt>
                <c:pt idx="3">
                  <c:v>2.35292981</c:v>
                </c:pt>
                <c:pt idx="4">
                  <c:v>2.4981360933330001</c:v>
                </c:pt>
                <c:pt idx="5">
                  <c:v>2.590854633333</c:v>
                </c:pt>
                <c:pt idx="6">
                  <c:v>2.6777184799999998</c:v>
                </c:pt>
                <c:pt idx="7">
                  <c:v>2.7378406733329999</c:v>
                </c:pt>
                <c:pt idx="8">
                  <c:v>2.7574451400000002</c:v>
                </c:pt>
                <c:pt idx="9">
                  <c:v>2.7791117366670002</c:v>
                </c:pt>
                <c:pt idx="10">
                  <c:v>2.8476201966670001</c:v>
                </c:pt>
                <c:pt idx="11">
                  <c:v>2.9338417133329999</c:v>
                </c:pt>
                <c:pt idx="12">
                  <c:v>2.9342958800000001</c:v>
                </c:pt>
                <c:pt idx="13">
                  <c:v>3.1109846299999999</c:v>
                </c:pt>
                <c:pt idx="14">
                  <c:v>3.3568429333330001</c:v>
                </c:pt>
                <c:pt idx="15">
                  <c:v>3.4299955733330001</c:v>
                </c:pt>
                <c:pt idx="16">
                  <c:v>3.5117570133329998</c:v>
                </c:pt>
                <c:pt idx="17">
                  <c:v>3.5390933933330002</c:v>
                </c:pt>
                <c:pt idx="18">
                  <c:v>3.5405534833050001</c:v>
                </c:pt>
                <c:pt idx="19">
                  <c:v>3.5658851600000001</c:v>
                </c:pt>
                <c:pt idx="20">
                  <c:v>3.5934369966670001</c:v>
                </c:pt>
                <c:pt idx="21">
                  <c:v>3.6036238866670001</c:v>
                </c:pt>
                <c:pt idx="22">
                  <c:v>3.7085261200000001</c:v>
                </c:pt>
                <c:pt idx="23">
                  <c:v>3.8067526433330001</c:v>
                </c:pt>
                <c:pt idx="24">
                  <c:v>4.0675843266670002</c:v>
                </c:pt>
                <c:pt idx="25">
                  <c:v>4.1705548533329999</c:v>
                </c:pt>
                <c:pt idx="26">
                  <c:v>4.26032777</c:v>
                </c:pt>
                <c:pt idx="27">
                  <c:v>4.2734585799999998</c:v>
                </c:pt>
                <c:pt idx="28">
                  <c:v>4.3540190699999997</c:v>
                </c:pt>
                <c:pt idx="29">
                  <c:v>4.5597154633330002</c:v>
                </c:pt>
                <c:pt idx="30">
                  <c:v>4.5653110833330004</c:v>
                </c:pt>
                <c:pt idx="31">
                  <c:v>4.9248065033330004</c:v>
                </c:pt>
                <c:pt idx="32">
                  <c:v>5.0565316166669998</c:v>
                </c:pt>
                <c:pt idx="33">
                  <c:v>7.1327583533330001</c:v>
                </c:pt>
              </c:numCache>
            </c:numRef>
          </c:val>
          <c:extLst>
            <c:ext xmlns:c16="http://schemas.microsoft.com/office/drawing/2014/chart" uri="{C3380CC4-5D6E-409C-BE32-E72D297353CC}">
              <c16:uniqueId val="{00000008-43B4-45EE-9BA9-A997F25403B1}"/>
            </c:ext>
          </c:extLst>
        </c:ser>
        <c:dLbls>
          <c:showLegendKey val="0"/>
          <c:showVal val="0"/>
          <c:showCatName val="0"/>
          <c:showSerName val="0"/>
          <c:showPercent val="0"/>
          <c:showBubbleSize val="0"/>
        </c:dLbls>
        <c:gapWidth val="150"/>
        <c:overlap val="-25"/>
        <c:axId val="259385344"/>
        <c:axId val="258044416"/>
      </c:barChart>
      <c:catAx>
        <c:axId val="259385344"/>
        <c:scaling>
          <c:orientation val="minMax"/>
        </c:scaling>
        <c:delete val="0"/>
        <c:axPos val="l"/>
        <c:numFmt formatCode="General" sourceLinked="1"/>
        <c:majorTickMark val="none"/>
        <c:minorTickMark val="none"/>
        <c:tickLblPos val="nextTo"/>
        <c:crossAx val="258044416"/>
        <c:crosses val="autoZero"/>
        <c:auto val="1"/>
        <c:lblAlgn val="ctr"/>
        <c:lblOffset val="100"/>
        <c:noMultiLvlLbl val="0"/>
      </c:catAx>
      <c:valAx>
        <c:axId val="258044416"/>
        <c:scaling>
          <c:orientation val="minMax"/>
        </c:scaling>
        <c:delete val="1"/>
        <c:axPos val="b"/>
        <c:numFmt formatCode="General" sourceLinked="1"/>
        <c:majorTickMark val="out"/>
        <c:minorTickMark val="none"/>
        <c:tickLblPos val="nextTo"/>
        <c:crossAx val="259385344"/>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bg1">
                <a:lumMod val="50000"/>
              </a:schemeClr>
            </a:solidFill>
          </c:spPr>
          <c:invertIfNegative val="0"/>
          <c:dPt>
            <c:idx val="2"/>
            <c:invertIfNegative val="0"/>
            <c:bubble3D val="0"/>
            <c:spPr>
              <a:solidFill>
                <a:srgbClr val="FFC000"/>
              </a:solidFill>
            </c:spPr>
            <c:extLst>
              <c:ext xmlns:c16="http://schemas.microsoft.com/office/drawing/2014/chart" uri="{C3380CC4-5D6E-409C-BE32-E72D297353CC}">
                <c16:uniqueId val="{00000001-3248-422B-A6DD-8F3EF68131C5}"/>
              </c:ext>
            </c:extLst>
          </c:dPt>
          <c:dPt>
            <c:idx val="10"/>
            <c:invertIfNegative val="0"/>
            <c:bubble3D val="0"/>
            <c:spPr>
              <a:solidFill>
                <a:srgbClr val="FFC000"/>
              </a:solidFill>
            </c:spPr>
            <c:extLst>
              <c:ext xmlns:c16="http://schemas.microsoft.com/office/drawing/2014/chart" uri="{C3380CC4-5D6E-409C-BE32-E72D297353CC}">
                <c16:uniqueId val="{00000003-3248-422B-A6DD-8F3EF68131C5}"/>
              </c:ext>
            </c:extLst>
          </c:dPt>
          <c:dPt>
            <c:idx val="11"/>
            <c:invertIfNegative val="0"/>
            <c:bubble3D val="0"/>
            <c:extLst>
              <c:ext xmlns:c16="http://schemas.microsoft.com/office/drawing/2014/chart" uri="{C3380CC4-5D6E-409C-BE32-E72D297353CC}">
                <c16:uniqueId val="{00000004-3248-422B-A6DD-8F3EF68131C5}"/>
              </c:ext>
            </c:extLst>
          </c:dPt>
          <c:dPt>
            <c:idx val="14"/>
            <c:invertIfNegative val="0"/>
            <c:bubble3D val="0"/>
            <c:spPr>
              <a:solidFill>
                <a:srgbClr val="FFC000"/>
              </a:solidFill>
            </c:spPr>
            <c:extLst>
              <c:ext xmlns:c16="http://schemas.microsoft.com/office/drawing/2014/chart" uri="{C3380CC4-5D6E-409C-BE32-E72D297353CC}">
                <c16:uniqueId val="{00000006-3248-422B-A6DD-8F3EF68131C5}"/>
              </c:ext>
            </c:extLst>
          </c:dPt>
          <c:dPt>
            <c:idx val="28"/>
            <c:invertIfNegative val="0"/>
            <c:bubble3D val="0"/>
            <c:extLst>
              <c:ext xmlns:c16="http://schemas.microsoft.com/office/drawing/2014/chart" uri="{C3380CC4-5D6E-409C-BE32-E72D297353CC}">
                <c16:uniqueId val="{00000007-3248-422B-A6DD-8F3EF68131C5}"/>
              </c:ext>
            </c:extLst>
          </c:dPt>
          <c:dPt>
            <c:idx val="32"/>
            <c:invertIfNegative val="0"/>
            <c:bubble3D val="0"/>
            <c:extLst>
              <c:ext xmlns:c16="http://schemas.microsoft.com/office/drawing/2014/chart" uri="{C3380CC4-5D6E-409C-BE32-E72D297353CC}">
                <c16:uniqueId val="{00000008-3248-422B-A6DD-8F3EF68131C5}"/>
              </c:ext>
            </c:extLst>
          </c:dPt>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'F53'!$A$6:$A$39</c:f>
              <c:strCache>
                <c:ptCount val="34"/>
                <c:pt idx="0">
                  <c:v>Durango</c:v>
                </c:pt>
                <c:pt idx="1">
                  <c:v>Sinaloa</c:v>
                </c:pt>
                <c:pt idx="2">
                  <c:v>Jalisco</c:v>
                </c:pt>
                <c:pt idx="3">
                  <c:v>Guerrero</c:v>
                </c:pt>
                <c:pt idx="4">
                  <c:v>Nayarit</c:v>
                </c:pt>
                <c:pt idx="5">
                  <c:v>Veracruz </c:v>
                </c:pt>
                <c:pt idx="6">
                  <c:v>Morelos   </c:v>
                </c:pt>
                <c:pt idx="7">
                  <c:v>Tamaulipas</c:v>
                </c:pt>
                <c:pt idx="8">
                  <c:v>Quintana Roo  </c:v>
                </c:pt>
                <c:pt idx="9">
                  <c:v>Oaxaca</c:v>
                </c:pt>
                <c:pt idx="10">
                  <c:v>Nacional*</c:v>
                </c:pt>
                <c:pt idx="11">
                  <c:v>Yucatán</c:v>
                </c:pt>
                <c:pt idx="12">
                  <c:v>Colima </c:v>
                </c:pt>
                <c:pt idx="13">
                  <c:v>Chihuahua</c:v>
                </c:pt>
                <c:pt idx="14">
                  <c:v>Nacional</c:v>
                </c:pt>
                <c:pt idx="15">
                  <c:v>Campeche</c:v>
                </c:pt>
                <c:pt idx="16">
                  <c:v>Baja California  </c:v>
                </c:pt>
                <c:pt idx="17">
                  <c:v>Zacatecas</c:v>
                </c:pt>
                <c:pt idx="18">
                  <c:v>Estado de México </c:v>
                </c:pt>
                <c:pt idx="19">
                  <c:v>Tlaxcala</c:v>
                </c:pt>
                <c:pt idx="20">
                  <c:v>Puebla </c:v>
                </c:pt>
                <c:pt idx="21">
                  <c:v>Hidalgo</c:v>
                </c:pt>
                <c:pt idx="22">
                  <c:v>Ciudad de México</c:v>
                </c:pt>
                <c:pt idx="23">
                  <c:v>Nuevo León</c:v>
                </c:pt>
                <c:pt idx="24">
                  <c:v>Chiapas</c:v>
                </c:pt>
                <c:pt idx="25">
                  <c:v>Coahuila  </c:v>
                </c:pt>
                <c:pt idx="26">
                  <c:v>Baja California Sur</c:v>
                </c:pt>
                <c:pt idx="27">
                  <c:v>Guanajuato</c:v>
                </c:pt>
                <c:pt idx="28">
                  <c:v>San Luis Potosí</c:v>
                </c:pt>
                <c:pt idx="29">
                  <c:v>Aguascalientes</c:v>
                </c:pt>
                <c:pt idx="30">
                  <c:v>Michoacán  </c:v>
                </c:pt>
                <c:pt idx="31">
                  <c:v>Tabasco</c:v>
                </c:pt>
                <c:pt idx="32">
                  <c:v>Sonora</c:v>
                </c:pt>
                <c:pt idx="33">
                  <c:v>Querétaro</c:v>
                </c:pt>
              </c:strCache>
            </c:strRef>
          </c:cat>
          <c:val>
            <c:numRef>
              <c:f>'F53'!$D$6:$D$39</c:f>
              <c:numCache>
                <c:formatCode>General</c:formatCode>
                <c:ptCount val="34"/>
                <c:pt idx="0">
                  <c:v>-0.39114620999999961</c:v>
                </c:pt>
                <c:pt idx="1">
                  <c:v>-0.31392467333300011</c:v>
                </c:pt>
                <c:pt idx="2">
                  <c:v>-0.27196029333400018</c:v>
                </c:pt>
                <c:pt idx="3">
                  <c:v>-0.184482843334</c:v>
                </c:pt>
                <c:pt idx="4">
                  <c:v>-5.5726729999999947E-2</c:v>
                </c:pt>
                <c:pt idx="5">
                  <c:v>-5.5678716666999861E-2</c:v>
                </c:pt>
                <c:pt idx="6">
                  <c:v>-4.8761696666999921E-2</c:v>
                </c:pt>
                <c:pt idx="7">
                  <c:v>-4.6943033333000095E-2</c:v>
                </c:pt>
                <c:pt idx="8">
                  <c:v>-3.9240136665999792E-2</c:v>
                </c:pt>
                <c:pt idx="9">
                  <c:v>-2.1888286667000045E-2</c:v>
                </c:pt>
                <c:pt idx="10">
                  <c:v>8.0896206900002987E-3</c:v>
                </c:pt>
                <c:pt idx="11">
                  <c:v>1.4266099999999948E-2</c:v>
                </c:pt>
                <c:pt idx="12">
                  <c:v>1.9680613333000085E-2</c:v>
                </c:pt>
                <c:pt idx="13">
                  <c:v>2.5100123332999935E-2</c:v>
                </c:pt>
                <c:pt idx="14">
                  <c:v>5.3749990000000025E-2</c:v>
                </c:pt>
                <c:pt idx="15">
                  <c:v>7.4472363333000224E-2</c:v>
                </c:pt>
                <c:pt idx="16">
                  <c:v>9.3026113332999927E-2</c:v>
                </c:pt>
                <c:pt idx="17">
                  <c:v>9.8006633333000082E-2</c:v>
                </c:pt>
                <c:pt idx="18">
                  <c:v>0.11088779333300014</c:v>
                </c:pt>
                <c:pt idx="19">
                  <c:v>0.12636760999999996</c:v>
                </c:pt>
                <c:pt idx="20">
                  <c:v>0.146019256667</c:v>
                </c:pt>
                <c:pt idx="21">
                  <c:v>0.17288189666700005</c:v>
                </c:pt>
                <c:pt idx="22">
                  <c:v>0.21523899666600066</c:v>
                </c:pt>
                <c:pt idx="23">
                  <c:v>0.22066987333400023</c:v>
                </c:pt>
                <c:pt idx="24">
                  <c:v>0.23104816333400002</c:v>
                </c:pt>
                <c:pt idx="25">
                  <c:v>0.25415917333400007</c:v>
                </c:pt>
                <c:pt idx="26">
                  <c:v>0.28880591333299943</c:v>
                </c:pt>
                <c:pt idx="27">
                  <c:v>0.30514787666600007</c:v>
                </c:pt>
                <c:pt idx="28">
                  <c:v>0.33092144000000001</c:v>
                </c:pt>
                <c:pt idx="29">
                  <c:v>0.37323943666700021</c:v>
                </c:pt>
                <c:pt idx="30">
                  <c:v>0.38535743666699984</c:v>
                </c:pt>
                <c:pt idx="31">
                  <c:v>0.46766559333299984</c:v>
                </c:pt>
                <c:pt idx="32">
                  <c:v>0.53104208666599995</c:v>
                </c:pt>
                <c:pt idx="33">
                  <c:v>0.55615587666600064</c:v>
                </c:pt>
              </c:numCache>
            </c:numRef>
          </c:val>
          <c:extLst>
            <c:ext xmlns:c16="http://schemas.microsoft.com/office/drawing/2014/chart" uri="{C3380CC4-5D6E-409C-BE32-E72D297353CC}">
              <c16:uniqueId val="{00000009-3248-422B-A6DD-8F3EF68131C5}"/>
            </c:ext>
          </c:extLst>
        </c:ser>
        <c:dLbls>
          <c:showLegendKey val="0"/>
          <c:showVal val="0"/>
          <c:showCatName val="0"/>
          <c:showSerName val="0"/>
          <c:showPercent val="0"/>
          <c:showBubbleSize val="0"/>
        </c:dLbls>
        <c:gapWidth val="150"/>
        <c:overlap val="-25"/>
        <c:axId val="259940352"/>
        <c:axId val="258046144"/>
      </c:barChart>
      <c:catAx>
        <c:axId val="259940352"/>
        <c:scaling>
          <c:orientation val="minMax"/>
        </c:scaling>
        <c:delete val="0"/>
        <c:axPos val="l"/>
        <c:numFmt formatCode="General" sourceLinked="1"/>
        <c:majorTickMark val="none"/>
        <c:minorTickMark val="none"/>
        <c:tickLblPos val="low"/>
        <c:crossAx val="258046144"/>
        <c:crosses val="autoZero"/>
        <c:auto val="1"/>
        <c:lblAlgn val="ctr"/>
        <c:lblOffset val="100"/>
        <c:noMultiLvlLbl val="0"/>
      </c:catAx>
      <c:valAx>
        <c:axId val="258046144"/>
        <c:scaling>
          <c:orientation val="minMax"/>
        </c:scaling>
        <c:delete val="1"/>
        <c:axPos val="b"/>
        <c:numFmt formatCode="General" sourceLinked="1"/>
        <c:majorTickMark val="out"/>
        <c:minorTickMark val="none"/>
        <c:tickLblPos val="nextTo"/>
        <c:crossAx val="259940352"/>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'F54'!$C$5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DD1A-438A-A27F-B8FD5F56AEAF}"/>
              </c:ext>
            </c:extLst>
          </c:dPt>
          <c:dPt>
            <c:idx val="14"/>
            <c:invertIfNegative val="0"/>
            <c:bubble3D val="0"/>
            <c:spPr>
              <a:solidFill>
                <a:srgbClr val="7C878E"/>
              </a:solidFill>
              <a:ln>
                <a:noFill/>
              </a:ln>
              <a:effectLst/>
            </c:spPr>
            <c:extLst>
              <c:ext xmlns:c16="http://schemas.microsoft.com/office/drawing/2014/chart" uri="{C3380CC4-5D6E-409C-BE32-E72D297353CC}">
                <c16:uniqueId val="{00000003-DD1A-438A-A27F-B8FD5F56AEAF}"/>
              </c:ext>
            </c:extLst>
          </c:dPt>
          <c:dPt>
            <c:idx val="26"/>
            <c:invertIfNegative val="0"/>
            <c:bubble3D val="0"/>
            <c:spPr>
              <a:solidFill>
                <a:srgbClr val="7C878E"/>
              </a:solidFill>
              <a:ln>
                <a:noFill/>
              </a:ln>
              <a:effectLst/>
            </c:spPr>
            <c:extLst>
              <c:ext xmlns:c16="http://schemas.microsoft.com/office/drawing/2014/chart" uri="{C3380CC4-5D6E-409C-BE32-E72D297353CC}">
                <c16:uniqueId val="{00000005-DD1A-438A-A27F-B8FD5F56AEAF}"/>
              </c:ext>
            </c:extLst>
          </c:dPt>
          <c:dPt>
            <c:idx val="38"/>
            <c:invertIfNegative val="0"/>
            <c:bubble3D val="0"/>
            <c:spPr>
              <a:solidFill>
                <a:srgbClr val="7C878E"/>
              </a:solidFill>
              <a:ln>
                <a:noFill/>
              </a:ln>
              <a:effectLst/>
            </c:spPr>
            <c:extLst>
              <c:ext xmlns:c16="http://schemas.microsoft.com/office/drawing/2014/chart" uri="{C3380CC4-5D6E-409C-BE32-E72D297353CC}">
                <c16:uniqueId val="{00000007-DD1A-438A-A27F-B8FD5F56AEAF}"/>
              </c:ext>
            </c:extLst>
          </c:dPt>
          <c:dPt>
            <c:idx val="50"/>
            <c:invertIfNegative val="0"/>
            <c:bubble3D val="0"/>
            <c:spPr>
              <a:solidFill>
                <a:srgbClr val="7C878E"/>
              </a:solidFill>
              <a:ln>
                <a:noFill/>
              </a:ln>
              <a:effectLst/>
            </c:spPr>
            <c:extLst>
              <c:ext xmlns:c16="http://schemas.microsoft.com/office/drawing/2014/chart" uri="{C3380CC4-5D6E-409C-BE32-E72D297353CC}">
                <c16:uniqueId val="{00000009-DD1A-438A-A27F-B8FD5F56AEAF}"/>
              </c:ext>
            </c:extLst>
          </c:dPt>
          <c:dPt>
            <c:idx val="62"/>
            <c:invertIfNegative val="0"/>
            <c:bubble3D val="0"/>
            <c:spPr>
              <a:solidFill>
                <a:srgbClr val="7C878E"/>
              </a:solidFill>
              <a:ln>
                <a:noFill/>
              </a:ln>
              <a:effectLst/>
            </c:spPr>
            <c:extLst>
              <c:ext xmlns:c16="http://schemas.microsoft.com/office/drawing/2014/chart" uri="{C3380CC4-5D6E-409C-BE32-E72D297353CC}">
                <c16:uniqueId val="{0000000B-DD1A-438A-A27F-B8FD5F56AEAF}"/>
              </c:ext>
            </c:extLst>
          </c:dPt>
          <c:dPt>
            <c:idx val="74"/>
            <c:invertIfNegative val="0"/>
            <c:bubble3D val="0"/>
            <c:spPr>
              <a:solidFill>
                <a:srgbClr val="FBBB27"/>
              </a:solidFill>
              <a:ln>
                <a:noFill/>
              </a:ln>
              <a:effectLst/>
            </c:spPr>
            <c:extLst>
              <c:ext xmlns:c16="http://schemas.microsoft.com/office/drawing/2014/chart" uri="{C3380CC4-5D6E-409C-BE32-E72D297353CC}">
                <c16:uniqueId val="{0000000D-DD1A-438A-A27F-B8FD5F56AEAF}"/>
              </c:ext>
            </c:extLst>
          </c:dPt>
          <c:cat>
            <c:multiLvlStrRef>
              <c:f>'F54'!$A$6:$B$80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'F54'!$C$6:$C$80</c:f>
              <c:numCache>
                <c:formatCode>0</c:formatCode>
                <c:ptCount val="75"/>
                <c:pt idx="0">
                  <c:v>1.094382166458</c:v>
                </c:pt>
                <c:pt idx="1">
                  <c:v>2.8072990334810002</c:v>
                </c:pt>
                <c:pt idx="2">
                  <c:v>-3.9190822766890001</c:v>
                </c:pt>
                <c:pt idx="3">
                  <c:v>8.0557534133819999</c:v>
                </c:pt>
                <c:pt idx="4">
                  <c:v>1.10581549088</c:v>
                </c:pt>
                <c:pt idx="5">
                  <c:v>0.122547054729</c:v>
                </c:pt>
                <c:pt idx="6">
                  <c:v>1.853452536734</c:v>
                </c:pt>
                <c:pt idx="7">
                  <c:v>5.0414088501260004</c:v>
                </c:pt>
                <c:pt idx="8">
                  <c:v>3.5884779469520001</c:v>
                </c:pt>
                <c:pt idx="9">
                  <c:v>7.8800076850160004</c:v>
                </c:pt>
                <c:pt idx="10">
                  <c:v>4.4882284763040001</c:v>
                </c:pt>
                <c:pt idx="11">
                  <c:v>4.9417612517</c:v>
                </c:pt>
                <c:pt idx="12">
                  <c:v>6.3443612164029997</c:v>
                </c:pt>
                <c:pt idx="13">
                  <c:v>2.6129548240189999</c:v>
                </c:pt>
                <c:pt idx="14">
                  <c:v>9.8755678897540005</c:v>
                </c:pt>
                <c:pt idx="15">
                  <c:v>5.7362313010169999</c:v>
                </c:pt>
                <c:pt idx="16">
                  <c:v>11.856899586128</c:v>
                </c:pt>
                <c:pt idx="17">
                  <c:v>10.911969948602</c:v>
                </c:pt>
                <c:pt idx="18">
                  <c:v>6.3248343512260004</c:v>
                </c:pt>
                <c:pt idx="19">
                  <c:v>6.6739820171710003</c:v>
                </c:pt>
                <c:pt idx="20">
                  <c:v>4.7642567868779997</c:v>
                </c:pt>
                <c:pt idx="21">
                  <c:v>4.4632668279379999</c:v>
                </c:pt>
                <c:pt idx="22">
                  <c:v>6.3097887374499999</c:v>
                </c:pt>
                <c:pt idx="23">
                  <c:v>12.662004624894999</c:v>
                </c:pt>
                <c:pt idx="24">
                  <c:v>9.5422438363829993</c:v>
                </c:pt>
                <c:pt idx="25">
                  <c:v>6.680495121311</c:v>
                </c:pt>
                <c:pt idx="26">
                  <c:v>4.5992186997809998</c:v>
                </c:pt>
                <c:pt idx="27">
                  <c:v>3.4385366428239998</c:v>
                </c:pt>
                <c:pt idx="28">
                  <c:v>1.609636784256</c:v>
                </c:pt>
                <c:pt idx="29">
                  <c:v>6.3998588744390004</c:v>
                </c:pt>
                <c:pt idx="30">
                  <c:v>11.592944885033999</c:v>
                </c:pt>
                <c:pt idx="31">
                  <c:v>7.8624266498480004</c:v>
                </c:pt>
                <c:pt idx="32">
                  <c:v>17.570757128204001</c:v>
                </c:pt>
                <c:pt idx="33">
                  <c:v>3.3335525527510002</c:v>
                </c:pt>
                <c:pt idx="34">
                  <c:v>2.4596014211449999</c:v>
                </c:pt>
                <c:pt idx="35">
                  <c:v>3.5421809308890002</c:v>
                </c:pt>
                <c:pt idx="36">
                  <c:v>3.7423747561340002</c:v>
                </c:pt>
                <c:pt idx="37">
                  <c:v>8.0532977172589995</c:v>
                </c:pt>
                <c:pt idx="38">
                  <c:v>3.0744090064940002</c:v>
                </c:pt>
                <c:pt idx="39">
                  <c:v>7.7386625087620002</c:v>
                </c:pt>
                <c:pt idx="40">
                  <c:v>3.874558020517</c:v>
                </c:pt>
                <c:pt idx="41">
                  <c:v>3.9424531468600001</c:v>
                </c:pt>
                <c:pt idx="42">
                  <c:v>-4.2014491972880004</c:v>
                </c:pt>
                <c:pt idx="43">
                  <c:v>-2.9025799315999998E-2</c:v>
                </c:pt>
                <c:pt idx="44">
                  <c:v>-3.2755592357280001</c:v>
                </c:pt>
                <c:pt idx="45">
                  <c:v>1.4104136450439999</c:v>
                </c:pt>
                <c:pt idx="46">
                  <c:v>3.8178415593200001</c:v>
                </c:pt>
                <c:pt idx="47">
                  <c:v>1.7831400883499999</c:v>
                </c:pt>
                <c:pt idx="48">
                  <c:v>1.644615256517</c:v>
                </c:pt>
                <c:pt idx="49">
                  <c:v>2.3254585106580001</c:v>
                </c:pt>
                <c:pt idx="50">
                  <c:v>6.4752529276180004</c:v>
                </c:pt>
                <c:pt idx="51">
                  <c:v>-3.6509933280450002</c:v>
                </c:pt>
                <c:pt idx="52">
                  <c:v>3.4801253203579998</c:v>
                </c:pt>
                <c:pt idx="53">
                  <c:v>3.9014267750010001</c:v>
                </c:pt>
                <c:pt idx="54">
                  <c:v>2.509644442975</c:v>
                </c:pt>
                <c:pt idx="55">
                  <c:v>3.2098203767840001</c:v>
                </c:pt>
                <c:pt idx="56">
                  <c:v>3.949343933507</c:v>
                </c:pt>
                <c:pt idx="57">
                  <c:v>-0.94467099211100003</c:v>
                </c:pt>
                <c:pt idx="58">
                  <c:v>1.6228886512180001</c:v>
                </c:pt>
                <c:pt idx="59">
                  <c:v>5.08611651964</c:v>
                </c:pt>
                <c:pt idx="60">
                  <c:v>4.7931075915359997</c:v>
                </c:pt>
                <c:pt idx="61">
                  <c:v>1.699610306773</c:v>
                </c:pt>
                <c:pt idx="62">
                  <c:v>0.82179124190099995</c:v>
                </c:pt>
                <c:pt idx="63">
                  <c:v>5.6437028697749998</c:v>
                </c:pt>
                <c:pt idx="64">
                  <c:v>-4.8953886172E-2</c:v>
                </c:pt>
                <c:pt idx="65">
                  <c:v>-0.489071950348</c:v>
                </c:pt>
                <c:pt idx="66">
                  <c:v>3.5095860216210002</c:v>
                </c:pt>
                <c:pt idx="67">
                  <c:v>4.9495928726020004</c:v>
                </c:pt>
                <c:pt idx="68">
                  <c:v>-1.3722103092239999</c:v>
                </c:pt>
                <c:pt idx="69">
                  <c:v>7.8823471116589996</c:v>
                </c:pt>
                <c:pt idx="70">
                  <c:v>2.2676807550550002</c:v>
                </c:pt>
                <c:pt idx="71">
                  <c:v>0.114042629341</c:v>
                </c:pt>
                <c:pt idx="72">
                  <c:v>-4.6579892072000001E-2</c:v>
                </c:pt>
                <c:pt idx="73">
                  <c:v>0.89039748676899999</c:v>
                </c:pt>
                <c:pt idx="74">
                  <c:v>3.6589572368200001</c:v>
                </c:pt>
              </c:numCache>
            </c:numRef>
          </c:val>
          <c:extLst>
            <c:ext xmlns:c16="http://schemas.microsoft.com/office/drawing/2014/chart" uri="{C3380CC4-5D6E-409C-BE32-E72D297353CC}">
              <c16:uniqueId val="{0000000E-DD1A-438A-A27F-B8FD5F56AEAF}"/>
            </c:ext>
          </c:extLst>
        </c:ser>
        <c:dLbls>
          <c:showLegendKey val="0"/>
          <c:showVal val="0"/>
          <c:showCatName val="0"/>
          <c:showSerName val="0"/>
          <c:showPercent val="0"/>
          <c:showBubbleSize val="0"/>
        </c:dLbls>
        <c:gapWidth val="50"/>
        <c:overlap val="-27"/>
        <c:axId val="259943936"/>
        <c:axId val="258721472"/>
      </c:barChart>
      <c:lineChart>
        <c:grouping val="standard"/>
        <c:varyColors val="0"/>
        <c:ser>
          <c:idx val="1"/>
          <c:order val="1"/>
          <c:tx>
            <c:strRef>
              <c:f>'F54'!$D$5</c:f>
              <c:strCache>
                <c:ptCount val="1"/>
                <c:pt idx="0">
                  <c:v>Variación promedio</c:v>
                </c:pt>
              </c:strCache>
            </c:strRef>
          </c:tx>
          <c:spPr>
            <a:ln w="28575" cap="rnd">
              <a:solidFill>
                <a:srgbClr val="B69630"/>
              </a:solidFill>
              <a:round/>
            </a:ln>
            <a:effectLst/>
          </c:spPr>
          <c:marker>
            <c:symbol val="none"/>
          </c:marker>
          <c:cat>
            <c:multiLvlStrRef>
              <c:f>'F54'!$A$6:$B$80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'F54'!$D$6:$D$80</c:f>
              <c:numCache>
                <c:formatCode>0</c:formatCode>
                <c:ptCount val="75"/>
                <c:pt idx="0">
                  <c:v>3.9319778628131701</c:v>
                </c:pt>
                <c:pt idx="1">
                  <c:v>3.7085594083164199</c:v>
                </c:pt>
                <c:pt idx="2">
                  <c:v>2.7090482215073299</c:v>
                </c:pt>
                <c:pt idx="3">
                  <c:v>3.3427774799977499</c:v>
                </c:pt>
                <c:pt idx="4">
                  <c:v>2.86186011887217</c:v>
                </c:pt>
                <c:pt idx="5">
                  <c:v>2.4960909139187502</c:v>
                </c:pt>
                <c:pt idx="6">
                  <c:v>1.9360902937489199</c:v>
                </c:pt>
                <c:pt idx="7">
                  <c:v>1.9561312370884201</c:v>
                </c:pt>
                <c:pt idx="8">
                  <c:v>2.0489769987664199</c:v>
                </c:pt>
                <c:pt idx="9">
                  <c:v>2.46837252033967</c:v>
                </c:pt>
                <c:pt idx="10">
                  <c:v>2.8046995507312502</c:v>
                </c:pt>
                <c:pt idx="11">
                  <c:v>3.0883376357560799</c:v>
                </c:pt>
                <c:pt idx="12">
                  <c:v>3.5258358899181701</c:v>
                </c:pt>
                <c:pt idx="13">
                  <c:v>3.5096405391296699</c:v>
                </c:pt>
                <c:pt idx="14">
                  <c:v>4.6591947196665799</c:v>
                </c:pt>
                <c:pt idx="15">
                  <c:v>4.4659012103028299</c:v>
                </c:pt>
                <c:pt idx="16">
                  <c:v>5.36182488490683</c:v>
                </c:pt>
                <c:pt idx="17">
                  <c:v>6.2609434593962501</c:v>
                </c:pt>
                <c:pt idx="18">
                  <c:v>6.6335586106039202</c:v>
                </c:pt>
                <c:pt idx="19">
                  <c:v>6.7696063745243302</c:v>
                </c:pt>
                <c:pt idx="20">
                  <c:v>6.8675879445181698</c:v>
                </c:pt>
                <c:pt idx="21">
                  <c:v>6.58285953976167</c:v>
                </c:pt>
                <c:pt idx="22">
                  <c:v>6.7346562281904996</c:v>
                </c:pt>
                <c:pt idx="23">
                  <c:v>7.3780098426234204</c:v>
                </c:pt>
                <c:pt idx="24">
                  <c:v>7.6445000609550799</c:v>
                </c:pt>
                <c:pt idx="25">
                  <c:v>7.9834617523960798</c:v>
                </c:pt>
                <c:pt idx="26">
                  <c:v>7.543765986565</c:v>
                </c:pt>
                <c:pt idx="27">
                  <c:v>7.3522914317155799</c:v>
                </c:pt>
                <c:pt idx="28">
                  <c:v>6.4983528648929196</c:v>
                </c:pt>
                <c:pt idx="29">
                  <c:v>6.1223436087126704</c:v>
                </c:pt>
                <c:pt idx="30">
                  <c:v>6.5613528198633304</c:v>
                </c:pt>
                <c:pt idx="31">
                  <c:v>6.6603898725864203</c:v>
                </c:pt>
                <c:pt idx="32">
                  <c:v>7.7275982343635796</c:v>
                </c:pt>
                <c:pt idx="33">
                  <c:v>7.6334553780979997</c:v>
                </c:pt>
                <c:pt idx="34">
                  <c:v>7.3126064350725803</c:v>
                </c:pt>
                <c:pt idx="35">
                  <c:v>6.5526211272387496</c:v>
                </c:pt>
                <c:pt idx="36">
                  <c:v>6.0692987038846704</c:v>
                </c:pt>
                <c:pt idx="37">
                  <c:v>6.1836989202136703</c:v>
                </c:pt>
                <c:pt idx="38">
                  <c:v>6.0566314457730801</c:v>
                </c:pt>
                <c:pt idx="39">
                  <c:v>6.4149752679345804</c:v>
                </c:pt>
                <c:pt idx="40">
                  <c:v>6.6037187042896699</c:v>
                </c:pt>
                <c:pt idx="41">
                  <c:v>6.3989348936580797</c:v>
                </c:pt>
                <c:pt idx="42">
                  <c:v>5.0827353867979204</c:v>
                </c:pt>
                <c:pt idx="43">
                  <c:v>4.42511434936758</c:v>
                </c:pt>
                <c:pt idx="44">
                  <c:v>2.68792131903992</c:v>
                </c:pt>
                <c:pt idx="45">
                  <c:v>2.52765974339767</c:v>
                </c:pt>
                <c:pt idx="46">
                  <c:v>2.64084642157892</c:v>
                </c:pt>
                <c:pt idx="47">
                  <c:v>2.4942596847006699</c:v>
                </c:pt>
                <c:pt idx="48">
                  <c:v>2.3194463930659199</c:v>
                </c:pt>
                <c:pt idx="49">
                  <c:v>1.8421264591825</c:v>
                </c:pt>
                <c:pt idx="50">
                  <c:v>2.1255301192761702</c:v>
                </c:pt>
                <c:pt idx="51">
                  <c:v>1.17639213287558</c:v>
                </c:pt>
                <c:pt idx="52">
                  <c:v>1.1435227411956701</c:v>
                </c:pt>
                <c:pt idx="53">
                  <c:v>1.1401038768740801</c:v>
                </c:pt>
                <c:pt idx="54">
                  <c:v>1.6993616802293301</c:v>
                </c:pt>
                <c:pt idx="55">
                  <c:v>1.9692655282376701</c:v>
                </c:pt>
                <c:pt idx="56">
                  <c:v>2.57134079234058</c:v>
                </c:pt>
                <c:pt idx="57">
                  <c:v>2.3750837392443298</c:v>
                </c:pt>
                <c:pt idx="58">
                  <c:v>2.1921709969025001</c:v>
                </c:pt>
                <c:pt idx="59">
                  <c:v>2.4674190328433299</c:v>
                </c:pt>
                <c:pt idx="60">
                  <c:v>2.7297933940949202</c:v>
                </c:pt>
                <c:pt idx="61">
                  <c:v>2.6776393771045002</c:v>
                </c:pt>
                <c:pt idx="62">
                  <c:v>2.2065175699614201</c:v>
                </c:pt>
                <c:pt idx="63">
                  <c:v>2.98107558644642</c:v>
                </c:pt>
                <c:pt idx="64">
                  <c:v>2.6869856525689202</c:v>
                </c:pt>
                <c:pt idx="65">
                  <c:v>2.3211107587898301</c:v>
                </c:pt>
                <c:pt idx="66">
                  <c:v>2.404439223677</c:v>
                </c:pt>
                <c:pt idx="67">
                  <c:v>2.5494202649951698</c:v>
                </c:pt>
                <c:pt idx="68">
                  <c:v>2.1059574114342499</c:v>
                </c:pt>
                <c:pt idx="69">
                  <c:v>2.84154225341508</c:v>
                </c:pt>
                <c:pt idx="70">
                  <c:v>2.8952749287348301</c:v>
                </c:pt>
                <c:pt idx="71">
                  <c:v>2.48093543787658</c:v>
                </c:pt>
                <c:pt idx="72">
                  <c:v>2.0776281475759202</c:v>
                </c:pt>
                <c:pt idx="73">
                  <c:v>2.0101937459089201</c:v>
                </c:pt>
                <c:pt idx="74">
                  <c:v>2.2466242454855001</c:v>
                </c:pt>
              </c:numCache>
            </c:numRef>
          </c:val>
          <c:smooth val="0"/>
          <c:extLst>
            <c:ext xmlns:c16="http://schemas.microsoft.com/office/drawing/2014/chart" uri="{C3380CC4-5D6E-409C-BE32-E72D297353CC}">
              <c16:uniqueId val="{0000000F-DD1A-438A-A27F-B8FD5F56AEAF}"/>
            </c:ext>
          </c:extLst>
        </c:ser>
        <c:dLbls>
          <c:showLegendKey val="0"/>
          <c:showVal val="0"/>
          <c:showCatName val="0"/>
          <c:showSerName val="0"/>
          <c:showPercent val="0"/>
          <c:showBubbleSize val="0"/>
        </c:dLbls>
        <c:marker val="1"/>
        <c:smooth val="0"/>
        <c:axId val="259943936"/>
        <c:axId val="258721472"/>
      </c:lineChart>
      <c:catAx>
        <c:axId val="259943936"/>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8721472"/>
        <c:crosses val="autoZero"/>
        <c:auto val="1"/>
        <c:lblAlgn val="ctr"/>
        <c:lblOffset val="100"/>
        <c:noMultiLvlLbl val="0"/>
      </c:catAx>
      <c:valAx>
        <c:axId val="258721472"/>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9943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B70B-484C-9441-6708AE3030C2}"/>
              </c:ext>
            </c:extLst>
          </c:dPt>
          <c:dPt>
            <c:idx val="1"/>
            <c:invertIfNegative val="0"/>
            <c:bubble3D val="0"/>
            <c:extLst>
              <c:ext xmlns:c16="http://schemas.microsoft.com/office/drawing/2014/chart" uri="{C3380CC4-5D6E-409C-BE32-E72D297353CC}">
                <c16:uniqueId val="{00000003-B70B-484C-9441-6708AE3030C2}"/>
              </c:ext>
            </c:extLst>
          </c:dPt>
          <c:dPt>
            <c:idx val="2"/>
            <c:invertIfNegative val="0"/>
            <c:bubble3D val="0"/>
            <c:extLst>
              <c:ext xmlns:c16="http://schemas.microsoft.com/office/drawing/2014/chart" uri="{C3380CC4-5D6E-409C-BE32-E72D297353CC}">
                <c16:uniqueId val="{00000005-B70B-484C-9441-6708AE3030C2}"/>
              </c:ext>
            </c:extLst>
          </c:dPt>
          <c:dPt>
            <c:idx val="3"/>
            <c:invertIfNegative val="0"/>
            <c:bubble3D val="0"/>
            <c:extLst>
              <c:ext xmlns:c16="http://schemas.microsoft.com/office/drawing/2014/chart" uri="{C3380CC4-5D6E-409C-BE32-E72D297353CC}">
                <c16:uniqueId val="{00000007-B70B-484C-9441-6708AE3030C2}"/>
              </c:ext>
            </c:extLst>
          </c:dPt>
          <c:dPt>
            <c:idx val="4"/>
            <c:invertIfNegative val="0"/>
            <c:bubble3D val="0"/>
            <c:extLst>
              <c:ext xmlns:c16="http://schemas.microsoft.com/office/drawing/2014/chart" uri="{C3380CC4-5D6E-409C-BE32-E72D297353CC}">
                <c16:uniqueId val="{00000009-B70B-484C-9441-6708AE3030C2}"/>
              </c:ext>
            </c:extLst>
          </c:dPt>
          <c:dPt>
            <c:idx val="5"/>
            <c:invertIfNegative val="0"/>
            <c:bubble3D val="0"/>
            <c:extLst>
              <c:ext xmlns:c16="http://schemas.microsoft.com/office/drawing/2014/chart" uri="{C3380CC4-5D6E-409C-BE32-E72D297353CC}">
                <c16:uniqueId val="{0000000B-B70B-484C-9441-6708AE3030C2}"/>
              </c:ext>
            </c:extLst>
          </c:dPt>
          <c:dPt>
            <c:idx val="6"/>
            <c:invertIfNegative val="0"/>
            <c:bubble3D val="0"/>
            <c:extLst>
              <c:ext xmlns:c16="http://schemas.microsoft.com/office/drawing/2014/chart" uri="{C3380CC4-5D6E-409C-BE32-E72D297353CC}">
                <c16:uniqueId val="{0000000D-B70B-484C-9441-6708AE3030C2}"/>
              </c:ext>
            </c:extLst>
          </c:dPt>
          <c:dPt>
            <c:idx val="7"/>
            <c:invertIfNegative val="0"/>
            <c:bubble3D val="0"/>
            <c:extLst>
              <c:ext xmlns:c16="http://schemas.microsoft.com/office/drawing/2014/chart" uri="{C3380CC4-5D6E-409C-BE32-E72D297353CC}">
                <c16:uniqueId val="{0000000F-B70B-484C-9441-6708AE3030C2}"/>
              </c:ext>
            </c:extLst>
          </c:dPt>
          <c:dPt>
            <c:idx val="8"/>
            <c:invertIfNegative val="0"/>
            <c:bubble3D val="0"/>
            <c:extLst>
              <c:ext xmlns:c16="http://schemas.microsoft.com/office/drawing/2014/chart" uri="{C3380CC4-5D6E-409C-BE32-E72D297353CC}">
                <c16:uniqueId val="{00000011-B70B-484C-9441-6708AE3030C2}"/>
              </c:ext>
            </c:extLst>
          </c:dPt>
          <c:dPt>
            <c:idx val="9"/>
            <c:invertIfNegative val="0"/>
            <c:bubble3D val="0"/>
            <c:extLst>
              <c:ext xmlns:c16="http://schemas.microsoft.com/office/drawing/2014/chart" uri="{C3380CC4-5D6E-409C-BE32-E72D297353CC}">
                <c16:uniqueId val="{00000013-B70B-484C-9441-6708AE3030C2}"/>
              </c:ext>
            </c:extLst>
          </c:dPt>
          <c:dPt>
            <c:idx val="10"/>
            <c:invertIfNegative val="0"/>
            <c:bubble3D val="0"/>
            <c:extLst>
              <c:ext xmlns:c16="http://schemas.microsoft.com/office/drawing/2014/chart" uri="{C3380CC4-5D6E-409C-BE32-E72D297353CC}">
                <c16:uniqueId val="{00000015-B70B-484C-9441-6708AE3030C2}"/>
              </c:ext>
            </c:extLst>
          </c:dPt>
          <c:dPt>
            <c:idx val="11"/>
            <c:invertIfNegative val="0"/>
            <c:bubble3D val="0"/>
            <c:extLst>
              <c:ext xmlns:c16="http://schemas.microsoft.com/office/drawing/2014/chart" uri="{C3380CC4-5D6E-409C-BE32-E72D297353CC}">
                <c16:uniqueId val="{00000017-B70B-484C-9441-6708AE3030C2}"/>
              </c:ext>
            </c:extLst>
          </c:dPt>
          <c:dPt>
            <c:idx val="12"/>
            <c:invertIfNegative val="0"/>
            <c:bubble3D val="0"/>
            <c:extLst>
              <c:ext xmlns:c16="http://schemas.microsoft.com/office/drawing/2014/chart" uri="{C3380CC4-5D6E-409C-BE32-E72D297353CC}">
                <c16:uniqueId val="{00000019-B70B-484C-9441-6708AE3030C2}"/>
              </c:ext>
            </c:extLst>
          </c:dPt>
          <c:dPt>
            <c:idx val="13"/>
            <c:invertIfNegative val="0"/>
            <c:bubble3D val="0"/>
            <c:extLst>
              <c:ext xmlns:c16="http://schemas.microsoft.com/office/drawing/2014/chart" uri="{C3380CC4-5D6E-409C-BE32-E72D297353CC}">
                <c16:uniqueId val="{0000001B-B70B-484C-9441-6708AE3030C2}"/>
              </c:ext>
            </c:extLst>
          </c:dPt>
          <c:dPt>
            <c:idx val="14"/>
            <c:invertIfNegative val="0"/>
            <c:bubble3D val="0"/>
            <c:extLst>
              <c:ext xmlns:c16="http://schemas.microsoft.com/office/drawing/2014/chart" uri="{C3380CC4-5D6E-409C-BE32-E72D297353CC}">
                <c16:uniqueId val="{0000001D-B70B-484C-9441-6708AE3030C2}"/>
              </c:ext>
            </c:extLst>
          </c:dPt>
          <c:dPt>
            <c:idx val="15"/>
            <c:invertIfNegative val="0"/>
            <c:bubble3D val="0"/>
            <c:spPr>
              <a:solidFill>
                <a:srgbClr val="95682B"/>
              </a:solidFill>
              <a:ln>
                <a:noFill/>
              </a:ln>
              <a:effectLst/>
            </c:spPr>
            <c:extLst>
              <c:ext xmlns:c16="http://schemas.microsoft.com/office/drawing/2014/chart" uri="{C3380CC4-5D6E-409C-BE32-E72D297353CC}">
                <c16:uniqueId val="{0000001F-B70B-484C-9441-6708AE3030C2}"/>
              </c:ext>
            </c:extLst>
          </c:dPt>
          <c:dPt>
            <c:idx val="16"/>
            <c:invertIfNegative val="0"/>
            <c:bubble3D val="0"/>
            <c:extLst>
              <c:ext xmlns:c16="http://schemas.microsoft.com/office/drawing/2014/chart" uri="{C3380CC4-5D6E-409C-BE32-E72D297353CC}">
                <c16:uniqueId val="{00000021-B70B-484C-9441-6708AE3030C2}"/>
              </c:ext>
            </c:extLst>
          </c:dPt>
          <c:dPt>
            <c:idx val="17"/>
            <c:invertIfNegative val="0"/>
            <c:bubble3D val="0"/>
            <c:extLst>
              <c:ext xmlns:c16="http://schemas.microsoft.com/office/drawing/2014/chart" uri="{C3380CC4-5D6E-409C-BE32-E72D297353CC}">
                <c16:uniqueId val="{00000023-B70B-484C-9441-6708AE3030C2}"/>
              </c:ext>
            </c:extLst>
          </c:dPt>
          <c:dPt>
            <c:idx val="23"/>
            <c:invertIfNegative val="0"/>
            <c:bubble3D val="0"/>
            <c:spPr>
              <a:solidFill>
                <a:srgbClr val="FBBB27"/>
              </a:solidFill>
              <a:ln>
                <a:noFill/>
              </a:ln>
              <a:effectLst/>
            </c:spPr>
            <c:extLst>
              <c:ext xmlns:c16="http://schemas.microsoft.com/office/drawing/2014/chart" uri="{C3380CC4-5D6E-409C-BE32-E72D297353CC}">
                <c16:uniqueId val="{00000025-B70B-484C-9441-6708AE3030C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'F55'!$A$6:$A$38</c:f>
              <c:strCache>
                <c:ptCount val="33"/>
                <c:pt idx="0">
                  <c:v>Tabasco</c:v>
                </c:pt>
                <c:pt idx="1">
                  <c:v>Zacatecas</c:v>
                </c:pt>
                <c:pt idx="2">
                  <c:v>Baja California Sur</c:v>
                </c:pt>
                <c:pt idx="3">
                  <c:v>Oaxaca</c:v>
                </c:pt>
                <c:pt idx="4">
                  <c:v>Chiapas</c:v>
                </c:pt>
                <c:pt idx="5">
                  <c:v>Estado de México</c:v>
                </c:pt>
                <c:pt idx="6">
                  <c:v>Aguascalientes</c:v>
                </c:pt>
                <c:pt idx="7">
                  <c:v>San Luis Potosí</c:v>
                </c:pt>
                <c:pt idx="8">
                  <c:v>Guanajuato</c:v>
                </c:pt>
                <c:pt idx="9">
                  <c:v>Campeche</c:v>
                </c:pt>
                <c:pt idx="10">
                  <c:v>Sonora</c:v>
                </c:pt>
                <c:pt idx="11">
                  <c:v>Michoacán</c:v>
                </c:pt>
                <c:pt idx="12">
                  <c:v>Guerrero</c:v>
                </c:pt>
                <c:pt idx="13">
                  <c:v>Ciudad de México</c:v>
                </c:pt>
                <c:pt idx="14">
                  <c:v>Coahuila</c:v>
                </c:pt>
                <c:pt idx="15">
                  <c:v>Nacional</c:v>
                </c:pt>
                <c:pt idx="16">
                  <c:v>Hidalgo</c:v>
                </c:pt>
                <c:pt idx="17">
                  <c:v>Yucatán</c:v>
                </c:pt>
                <c:pt idx="18">
                  <c:v>Tamaulipas</c:v>
                </c:pt>
                <c:pt idx="19">
                  <c:v>Tlaxcala</c:v>
                </c:pt>
                <c:pt idx="20">
                  <c:v>Puebla</c:v>
                </c:pt>
                <c:pt idx="21">
                  <c:v>Sinaloa</c:v>
                </c:pt>
                <c:pt idx="22">
                  <c:v>Veracruz</c:v>
                </c:pt>
                <c:pt idx="23">
                  <c:v>Jalisco</c:v>
                </c:pt>
                <c:pt idx="24">
                  <c:v>Durango</c:v>
                </c:pt>
                <c:pt idx="25">
                  <c:v>Baja California</c:v>
                </c:pt>
                <c:pt idx="26">
                  <c:v>Querétaro</c:v>
                </c:pt>
                <c:pt idx="27">
                  <c:v>Chihuahua</c:v>
                </c:pt>
                <c:pt idx="28">
                  <c:v>Nuevo León</c:v>
                </c:pt>
                <c:pt idx="29">
                  <c:v>Quintana Roo</c:v>
                </c:pt>
                <c:pt idx="30">
                  <c:v>Colima</c:v>
                </c:pt>
                <c:pt idx="31">
                  <c:v>Morelos</c:v>
                </c:pt>
                <c:pt idx="32">
                  <c:v>Nayarit</c:v>
                </c:pt>
              </c:strCache>
            </c:strRef>
          </c:cat>
          <c:val>
            <c:numRef>
              <c:f>'F55'!$B$6:$B$38</c:f>
              <c:numCache>
                <c:formatCode>0.0</c:formatCode>
                <c:ptCount val="33"/>
                <c:pt idx="0">
                  <c:v>-16.526811137521999</c:v>
                </c:pt>
                <c:pt idx="1">
                  <c:v>-11.671799265747</c:v>
                </c:pt>
                <c:pt idx="2">
                  <c:v>-11.358569977665001</c:v>
                </c:pt>
                <c:pt idx="3">
                  <c:v>-10.268015737580001</c:v>
                </c:pt>
                <c:pt idx="4">
                  <c:v>-5.7222651910650004</c:v>
                </c:pt>
                <c:pt idx="5">
                  <c:v>-3.4954892743779999</c:v>
                </c:pt>
                <c:pt idx="6">
                  <c:v>-3.222424296187</c:v>
                </c:pt>
                <c:pt idx="7">
                  <c:v>-2.980283705673</c:v>
                </c:pt>
                <c:pt idx="8">
                  <c:v>-2.9211560673169998</c:v>
                </c:pt>
                <c:pt idx="9">
                  <c:v>-1.886959252145</c:v>
                </c:pt>
                <c:pt idx="10">
                  <c:v>-1.323153212077</c:v>
                </c:pt>
                <c:pt idx="11">
                  <c:v>-1.233112196172</c:v>
                </c:pt>
                <c:pt idx="12">
                  <c:v>-1.162651169691</c:v>
                </c:pt>
                <c:pt idx="13">
                  <c:v>-1.0297462557829999</c:v>
                </c:pt>
                <c:pt idx="14">
                  <c:v>-0.55373727986599997</c:v>
                </c:pt>
                <c:pt idx="15">
                  <c:v>-5.6808739194000001E-2</c:v>
                </c:pt>
                <c:pt idx="16">
                  <c:v>0.48354040786500002</c:v>
                </c:pt>
                <c:pt idx="17">
                  <c:v>0.60810762161700005</c:v>
                </c:pt>
                <c:pt idx="18">
                  <c:v>1.087286774689</c:v>
                </c:pt>
                <c:pt idx="19">
                  <c:v>1.2215607238420001</c:v>
                </c:pt>
                <c:pt idx="20">
                  <c:v>1.2759803283810001</c:v>
                </c:pt>
                <c:pt idx="21">
                  <c:v>2.6797265784870001</c:v>
                </c:pt>
                <c:pt idx="22">
                  <c:v>3.2915232806270001</c:v>
                </c:pt>
                <c:pt idx="23">
                  <c:v>3.6589572368200001</c:v>
                </c:pt>
                <c:pt idx="24">
                  <c:v>5.0559963838749997</c:v>
                </c:pt>
                <c:pt idx="25">
                  <c:v>5.3946685183119998</c:v>
                </c:pt>
                <c:pt idx="26">
                  <c:v>5.8707518815849999</c:v>
                </c:pt>
                <c:pt idx="27">
                  <c:v>5.9493805711189998</c:v>
                </c:pt>
                <c:pt idx="28">
                  <c:v>6.2042332741589998</c:v>
                </c:pt>
                <c:pt idx="29">
                  <c:v>9.0698626731730005</c:v>
                </c:pt>
                <c:pt idx="30">
                  <c:v>10.134484998941</c:v>
                </c:pt>
                <c:pt idx="31">
                  <c:v>18.367962580008999</c:v>
                </c:pt>
                <c:pt idx="32">
                  <c:v>34.320354104025</c:v>
                </c:pt>
              </c:numCache>
            </c:numRef>
          </c:val>
          <c:extLst>
            <c:ext xmlns:c16="http://schemas.microsoft.com/office/drawing/2014/chart" uri="{C3380CC4-5D6E-409C-BE32-E72D297353CC}">
              <c16:uniqueId val="{00000026-B70B-484C-9441-6708AE3030C2}"/>
            </c:ext>
          </c:extLst>
        </c:ser>
        <c:dLbls>
          <c:showLegendKey val="0"/>
          <c:showVal val="0"/>
          <c:showCatName val="0"/>
          <c:showSerName val="0"/>
          <c:showPercent val="0"/>
          <c:showBubbleSize val="0"/>
        </c:dLbls>
        <c:gapWidth val="75"/>
        <c:axId val="260164608"/>
        <c:axId val="258724352"/>
      </c:barChart>
      <c:catAx>
        <c:axId val="2601646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8724352"/>
        <c:crosses val="autoZero"/>
        <c:auto val="1"/>
        <c:lblAlgn val="ctr"/>
        <c:lblOffset val="100"/>
        <c:noMultiLvlLbl val="0"/>
      </c:catAx>
      <c:valAx>
        <c:axId val="258724352"/>
        <c:scaling>
          <c:orientation val="minMax"/>
        </c:scaling>
        <c:delete val="1"/>
        <c:axPos val="b"/>
        <c:numFmt formatCode="0.0" sourceLinked="1"/>
        <c:majorTickMark val="none"/>
        <c:minorTickMark val="none"/>
        <c:tickLblPos val="nextTo"/>
        <c:crossAx val="260164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6B3D-4E92-8132-97020E97BA3E}"/>
              </c:ext>
            </c:extLst>
          </c:dPt>
          <c:dPt>
            <c:idx val="2"/>
            <c:invertIfNegative val="0"/>
            <c:bubble3D val="0"/>
            <c:spPr>
              <a:solidFill>
                <a:srgbClr val="95682B"/>
              </a:solidFill>
              <a:ln>
                <a:noFill/>
              </a:ln>
              <a:effectLst/>
            </c:spPr>
            <c:extLst>
              <c:ext xmlns:c16="http://schemas.microsoft.com/office/drawing/2014/chart" uri="{C3380CC4-5D6E-409C-BE32-E72D297353CC}">
                <c16:uniqueId val="{00000003-6B3D-4E92-8132-97020E97BA3E}"/>
              </c:ext>
            </c:extLst>
          </c:dPt>
          <c:dPt>
            <c:idx val="6"/>
            <c:invertIfNegative val="0"/>
            <c:bubble3D val="0"/>
            <c:extLst>
              <c:ext xmlns:c16="http://schemas.microsoft.com/office/drawing/2014/chart" uri="{C3380CC4-5D6E-409C-BE32-E72D297353CC}">
                <c16:uniqueId val="{00000005-6B3D-4E92-8132-97020E97BA3E}"/>
              </c:ext>
            </c:extLst>
          </c:dPt>
          <c:dPt>
            <c:idx val="10"/>
            <c:invertIfNegative val="0"/>
            <c:bubble3D val="0"/>
            <c:extLst>
              <c:ext xmlns:c16="http://schemas.microsoft.com/office/drawing/2014/chart" uri="{C3380CC4-5D6E-409C-BE32-E72D297353CC}">
                <c16:uniqueId val="{00000007-6B3D-4E92-8132-97020E97BA3E}"/>
              </c:ext>
            </c:extLst>
          </c:dPt>
          <c:dPt>
            <c:idx val="14"/>
            <c:invertIfNegative val="0"/>
            <c:bubble3D val="0"/>
            <c:extLst>
              <c:ext xmlns:c16="http://schemas.microsoft.com/office/drawing/2014/chart" uri="{C3380CC4-5D6E-409C-BE32-E72D297353CC}">
                <c16:uniqueId val="{00000009-6B3D-4E92-8132-97020E97BA3E}"/>
              </c:ext>
            </c:extLst>
          </c:dPt>
          <c:dPt>
            <c:idx val="18"/>
            <c:invertIfNegative val="0"/>
            <c:bubble3D val="0"/>
            <c:extLst>
              <c:ext xmlns:c16="http://schemas.microsoft.com/office/drawing/2014/chart" uri="{C3380CC4-5D6E-409C-BE32-E72D297353CC}">
                <c16:uniqueId val="{0000000B-6B3D-4E92-8132-97020E97BA3E}"/>
              </c:ext>
            </c:extLst>
          </c:dPt>
          <c:dPt>
            <c:idx val="22"/>
            <c:invertIfNegative val="0"/>
            <c:bubble3D val="0"/>
            <c:extLst>
              <c:ext xmlns:c16="http://schemas.microsoft.com/office/drawing/2014/chart" uri="{C3380CC4-5D6E-409C-BE32-E72D297353CC}">
                <c16:uniqueId val="{0000000D-6B3D-4E92-8132-97020E97BA3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'F56'!$A$6:$A$8</c:f>
              <c:strCache>
                <c:ptCount val="3"/>
                <c:pt idx="0">
                  <c:v>Actividades secundarias</c:v>
                </c:pt>
                <c:pt idx="1">
                  <c:v>Industria de la construcción</c:v>
                </c:pt>
                <c:pt idx="2">
                  <c:v>Industrias manufactureras</c:v>
                </c:pt>
              </c:strCache>
            </c:strRef>
          </c:cat>
          <c:val>
            <c:numRef>
              <c:f>'F56'!$B$6:$B$8</c:f>
              <c:numCache>
                <c:formatCode>0.0</c:formatCode>
                <c:ptCount val="3"/>
                <c:pt idx="0">
                  <c:v>3.7</c:v>
                </c:pt>
                <c:pt idx="1">
                  <c:v>-0.6</c:v>
                </c:pt>
                <c:pt idx="2">
                  <c:v>5.0999999999999996</c:v>
                </c:pt>
              </c:numCache>
            </c:numRef>
          </c:val>
          <c:extLst>
            <c:ext xmlns:c16="http://schemas.microsoft.com/office/drawing/2014/chart" uri="{C3380CC4-5D6E-409C-BE32-E72D297353CC}">
              <c16:uniqueId val="{0000000E-6B3D-4E92-8132-97020E97BA3E}"/>
            </c:ext>
          </c:extLst>
        </c:ser>
        <c:dLbls>
          <c:dLblPos val="outEnd"/>
          <c:showLegendKey val="0"/>
          <c:showVal val="1"/>
          <c:showCatName val="0"/>
          <c:showSerName val="0"/>
          <c:showPercent val="0"/>
          <c:showBubbleSize val="0"/>
        </c:dLbls>
        <c:gapWidth val="50"/>
        <c:overlap val="-27"/>
        <c:axId val="260340736"/>
        <c:axId val="258045568"/>
      </c:barChart>
      <c:catAx>
        <c:axId val="260340736"/>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8045568"/>
        <c:crosses val="autoZero"/>
        <c:auto val="1"/>
        <c:lblAlgn val="ctr"/>
        <c:lblOffset val="100"/>
        <c:noMultiLvlLbl val="0"/>
      </c:catAx>
      <c:valAx>
        <c:axId val="258045568"/>
        <c:scaling>
          <c:orientation val="minMax"/>
        </c:scaling>
        <c:delete val="1"/>
        <c:axPos val="l"/>
        <c:numFmt formatCode="0.0" sourceLinked="1"/>
        <c:majorTickMark val="none"/>
        <c:minorTickMark val="none"/>
        <c:tickLblPos val="nextTo"/>
        <c:crossAx val="2603407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'F57'!$C$5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AAA9-4769-967C-25E00CA01FEF}"/>
              </c:ext>
            </c:extLst>
          </c:dPt>
          <c:dPt>
            <c:idx val="14"/>
            <c:invertIfNegative val="0"/>
            <c:bubble3D val="0"/>
            <c:spPr>
              <a:solidFill>
                <a:srgbClr val="7C878E"/>
              </a:solidFill>
              <a:ln>
                <a:noFill/>
              </a:ln>
              <a:effectLst/>
            </c:spPr>
            <c:extLst>
              <c:ext xmlns:c16="http://schemas.microsoft.com/office/drawing/2014/chart" uri="{C3380CC4-5D6E-409C-BE32-E72D297353CC}">
                <c16:uniqueId val="{00000003-AAA9-4769-967C-25E00CA01FEF}"/>
              </c:ext>
            </c:extLst>
          </c:dPt>
          <c:dPt>
            <c:idx val="26"/>
            <c:invertIfNegative val="0"/>
            <c:bubble3D val="0"/>
            <c:spPr>
              <a:solidFill>
                <a:srgbClr val="7C878E"/>
              </a:solidFill>
              <a:ln>
                <a:noFill/>
              </a:ln>
              <a:effectLst/>
            </c:spPr>
            <c:extLst>
              <c:ext xmlns:c16="http://schemas.microsoft.com/office/drawing/2014/chart" uri="{C3380CC4-5D6E-409C-BE32-E72D297353CC}">
                <c16:uniqueId val="{00000005-AAA9-4769-967C-25E00CA01FEF}"/>
              </c:ext>
            </c:extLst>
          </c:dPt>
          <c:dPt>
            <c:idx val="38"/>
            <c:invertIfNegative val="0"/>
            <c:bubble3D val="0"/>
            <c:spPr>
              <a:solidFill>
                <a:srgbClr val="7C878E"/>
              </a:solidFill>
              <a:ln>
                <a:noFill/>
              </a:ln>
              <a:effectLst/>
            </c:spPr>
            <c:extLst>
              <c:ext xmlns:c16="http://schemas.microsoft.com/office/drawing/2014/chart" uri="{C3380CC4-5D6E-409C-BE32-E72D297353CC}">
                <c16:uniqueId val="{00000007-AAA9-4769-967C-25E00CA01FEF}"/>
              </c:ext>
            </c:extLst>
          </c:dPt>
          <c:dPt>
            <c:idx val="50"/>
            <c:invertIfNegative val="0"/>
            <c:bubble3D val="0"/>
            <c:spPr>
              <a:solidFill>
                <a:srgbClr val="7C878E"/>
              </a:solidFill>
              <a:ln>
                <a:noFill/>
              </a:ln>
              <a:effectLst/>
            </c:spPr>
            <c:extLst>
              <c:ext xmlns:c16="http://schemas.microsoft.com/office/drawing/2014/chart" uri="{C3380CC4-5D6E-409C-BE32-E72D297353CC}">
                <c16:uniqueId val="{00000009-AAA9-4769-967C-25E00CA01FEF}"/>
              </c:ext>
            </c:extLst>
          </c:dPt>
          <c:dPt>
            <c:idx val="62"/>
            <c:invertIfNegative val="0"/>
            <c:bubble3D val="0"/>
            <c:spPr>
              <a:solidFill>
                <a:srgbClr val="7C878E"/>
              </a:solidFill>
              <a:ln>
                <a:noFill/>
              </a:ln>
              <a:effectLst/>
            </c:spPr>
            <c:extLst>
              <c:ext xmlns:c16="http://schemas.microsoft.com/office/drawing/2014/chart" uri="{C3380CC4-5D6E-409C-BE32-E72D297353CC}">
                <c16:uniqueId val="{0000000B-AAA9-4769-967C-25E00CA01FEF}"/>
              </c:ext>
            </c:extLst>
          </c:dPt>
          <c:dPt>
            <c:idx val="74"/>
            <c:invertIfNegative val="0"/>
            <c:bubble3D val="0"/>
            <c:spPr>
              <a:solidFill>
                <a:srgbClr val="FBBB27"/>
              </a:solidFill>
              <a:ln>
                <a:noFill/>
              </a:ln>
              <a:effectLst/>
            </c:spPr>
            <c:extLst>
              <c:ext xmlns:c16="http://schemas.microsoft.com/office/drawing/2014/chart" uri="{C3380CC4-5D6E-409C-BE32-E72D297353CC}">
                <c16:uniqueId val="{0000000D-AAA9-4769-967C-25E00CA01FEF}"/>
              </c:ext>
            </c:extLst>
          </c:dPt>
          <c:cat>
            <c:multiLvlStrRef>
              <c:f>'F57'!$A$6:$B$80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'F57'!$C$6:$C$80</c:f>
              <c:numCache>
                <c:formatCode>0</c:formatCode>
                <c:ptCount val="75"/>
                <c:pt idx="0">
                  <c:v>-6.2944170055950002</c:v>
                </c:pt>
                <c:pt idx="1">
                  <c:v>10.632073589315</c:v>
                </c:pt>
                <c:pt idx="2">
                  <c:v>0.444000488134</c:v>
                </c:pt>
                <c:pt idx="3">
                  <c:v>5.59991270023</c:v>
                </c:pt>
                <c:pt idx="4">
                  <c:v>4.2976173611870001</c:v>
                </c:pt>
                <c:pt idx="5">
                  <c:v>-0.168636793369</c:v>
                </c:pt>
                <c:pt idx="6">
                  <c:v>-11.099865069107</c:v>
                </c:pt>
                <c:pt idx="7">
                  <c:v>-4.2005143920199997</c:v>
                </c:pt>
                <c:pt idx="8">
                  <c:v>-7.4874942157389999</c:v>
                </c:pt>
                <c:pt idx="9">
                  <c:v>2.8819975858040001</c:v>
                </c:pt>
                <c:pt idx="10">
                  <c:v>-4.3314786643899996</c:v>
                </c:pt>
                <c:pt idx="11">
                  <c:v>3.8777112719000001E-2</c:v>
                </c:pt>
                <c:pt idx="12">
                  <c:v>-9.9669238803260001</c:v>
                </c:pt>
                <c:pt idx="13">
                  <c:v>-11.981569054327</c:v>
                </c:pt>
                <c:pt idx="14">
                  <c:v>-1.3485009794859999</c:v>
                </c:pt>
                <c:pt idx="15">
                  <c:v>-3.392095287938</c:v>
                </c:pt>
                <c:pt idx="16">
                  <c:v>0.42152606882100002</c:v>
                </c:pt>
                <c:pt idx="17">
                  <c:v>3.1072095362160002</c:v>
                </c:pt>
                <c:pt idx="18">
                  <c:v>-4.2179248428370002</c:v>
                </c:pt>
                <c:pt idx="19">
                  <c:v>-1.488670537233</c:v>
                </c:pt>
                <c:pt idx="20">
                  <c:v>-7.8894687884510004</c:v>
                </c:pt>
                <c:pt idx="21">
                  <c:v>1.2075075278609999</c:v>
                </c:pt>
                <c:pt idx="22">
                  <c:v>-4.1861574156500003</c:v>
                </c:pt>
                <c:pt idx="23">
                  <c:v>3.0680104488839999</c:v>
                </c:pt>
                <c:pt idx="24">
                  <c:v>8.3231055900540003</c:v>
                </c:pt>
                <c:pt idx="25">
                  <c:v>-3.8202448328359999</c:v>
                </c:pt>
                <c:pt idx="26">
                  <c:v>-0.766571730216</c:v>
                </c:pt>
                <c:pt idx="27">
                  <c:v>6.3775452995500004</c:v>
                </c:pt>
                <c:pt idx="28">
                  <c:v>6.3611525891619998</c:v>
                </c:pt>
                <c:pt idx="29">
                  <c:v>10.447398808201999</c:v>
                </c:pt>
                <c:pt idx="30">
                  <c:v>26.431484986731999</c:v>
                </c:pt>
                <c:pt idx="31">
                  <c:v>22.718139759797999</c:v>
                </c:pt>
                <c:pt idx="32">
                  <c:v>46.949283626204</c:v>
                </c:pt>
                <c:pt idx="33">
                  <c:v>-1.9692138907009999</c:v>
                </c:pt>
                <c:pt idx="34">
                  <c:v>5.2421483650690002</c:v>
                </c:pt>
                <c:pt idx="35">
                  <c:v>3.7127278164659998</c:v>
                </c:pt>
                <c:pt idx="36">
                  <c:v>16.404465171287999</c:v>
                </c:pt>
                <c:pt idx="37">
                  <c:v>16.170678231686001</c:v>
                </c:pt>
                <c:pt idx="38">
                  <c:v>9.4544960667140003</c:v>
                </c:pt>
                <c:pt idx="39">
                  <c:v>6.0952119783979999</c:v>
                </c:pt>
                <c:pt idx="40">
                  <c:v>4.505249736483</c:v>
                </c:pt>
                <c:pt idx="41">
                  <c:v>1.6232909999439999</c:v>
                </c:pt>
                <c:pt idx="42">
                  <c:v>-16.993524083493998</c:v>
                </c:pt>
                <c:pt idx="43">
                  <c:v>-11.24294886319</c:v>
                </c:pt>
                <c:pt idx="44">
                  <c:v>-16.219649264447</c:v>
                </c:pt>
                <c:pt idx="45">
                  <c:v>11.195069757256</c:v>
                </c:pt>
                <c:pt idx="46">
                  <c:v>15.476945371974001</c:v>
                </c:pt>
                <c:pt idx="47">
                  <c:v>3.1672989457299998</c:v>
                </c:pt>
                <c:pt idx="48">
                  <c:v>5.8507191722309999</c:v>
                </c:pt>
                <c:pt idx="49">
                  <c:v>8.6872034342829991</c:v>
                </c:pt>
                <c:pt idx="50">
                  <c:v>11.825143899874</c:v>
                </c:pt>
                <c:pt idx="51">
                  <c:v>-4.2682207055720003</c:v>
                </c:pt>
                <c:pt idx="52">
                  <c:v>6.5284602530039999</c:v>
                </c:pt>
                <c:pt idx="53">
                  <c:v>0.53574113670800005</c:v>
                </c:pt>
                <c:pt idx="54">
                  <c:v>3.6324874966129999</c:v>
                </c:pt>
                <c:pt idx="55">
                  <c:v>-0.20645887134499999</c:v>
                </c:pt>
                <c:pt idx="56">
                  <c:v>2.4465693734510001</c:v>
                </c:pt>
                <c:pt idx="57">
                  <c:v>-8.2960949138449998</c:v>
                </c:pt>
                <c:pt idx="58">
                  <c:v>-5.0773252974150003</c:v>
                </c:pt>
                <c:pt idx="59">
                  <c:v>4.9942847802439996</c:v>
                </c:pt>
                <c:pt idx="60">
                  <c:v>2.1352239778489999</c:v>
                </c:pt>
                <c:pt idx="61">
                  <c:v>-9.1533755447799994</c:v>
                </c:pt>
                <c:pt idx="62">
                  <c:v>-6.771972242346</c:v>
                </c:pt>
                <c:pt idx="63">
                  <c:v>-0.63127717271600003</c:v>
                </c:pt>
                <c:pt idx="64">
                  <c:v>-14.806231856622</c:v>
                </c:pt>
                <c:pt idx="65">
                  <c:v>-6.5011810073770002</c:v>
                </c:pt>
                <c:pt idx="66">
                  <c:v>3.896997987292</c:v>
                </c:pt>
                <c:pt idx="67">
                  <c:v>7.3546598261540002</c:v>
                </c:pt>
                <c:pt idx="68">
                  <c:v>-5.3383036287110004</c:v>
                </c:pt>
                <c:pt idx="69">
                  <c:v>16.203499036223999</c:v>
                </c:pt>
                <c:pt idx="70">
                  <c:v>1.542380287511</c:v>
                </c:pt>
                <c:pt idx="71">
                  <c:v>15.29776538632</c:v>
                </c:pt>
                <c:pt idx="72">
                  <c:v>10.559266202750001</c:v>
                </c:pt>
                <c:pt idx="73">
                  <c:v>17.266042296572</c:v>
                </c:pt>
                <c:pt idx="74">
                  <c:v>-0.57617877291800002</c:v>
                </c:pt>
              </c:numCache>
            </c:numRef>
          </c:val>
          <c:extLst>
            <c:ext xmlns:c16="http://schemas.microsoft.com/office/drawing/2014/chart" uri="{C3380CC4-5D6E-409C-BE32-E72D297353CC}">
              <c16:uniqueId val="{0000000E-AAA9-4769-967C-25E00CA01FEF}"/>
            </c:ext>
          </c:extLst>
        </c:ser>
        <c:dLbls>
          <c:showLegendKey val="0"/>
          <c:showVal val="0"/>
          <c:showCatName val="0"/>
          <c:showSerName val="0"/>
          <c:showPercent val="0"/>
          <c:showBubbleSize val="0"/>
        </c:dLbls>
        <c:gapWidth val="50"/>
        <c:overlap val="-27"/>
        <c:axId val="19625984"/>
        <c:axId val="258727232"/>
      </c:barChart>
      <c:lineChart>
        <c:grouping val="standard"/>
        <c:varyColors val="0"/>
        <c:ser>
          <c:idx val="1"/>
          <c:order val="1"/>
          <c:tx>
            <c:strRef>
              <c:f>'F57'!$D$5</c:f>
              <c:strCache>
                <c:ptCount val="1"/>
                <c:pt idx="0">
                  <c:v>Variación promedio</c:v>
                </c:pt>
              </c:strCache>
            </c:strRef>
          </c:tx>
          <c:spPr>
            <a:ln w="28575" cap="rnd">
              <a:solidFill>
                <a:srgbClr val="B69630"/>
              </a:solidFill>
              <a:round/>
            </a:ln>
            <a:effectLst/>
          </c:spPr>
          <c:marker>
            <c:symbol val="none"/>
          </c:marker>
          <c:cat>
            <c:multiLvlStrRef>
              <c:f>'F57'!$A$6:$B$80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'F57'!$D$6:$D$80</c:f>
              <c:numCache>
                <c:formatCode>0</c:formatCode>
                <c:ptCount val="75"/>
                <c:pt idx="0">
                  <c:v>1.2792108601026699</c:v>
                </c:pt>
                <c:pt idx="1">
                  <c:v>1.8971777431685799</c:v>
                </c:pt>
                <c:pt idx="2">
                  <c:v>0.99119894072108305</c:v>
                </c:pt>
                <c:pt idx="3">
                  <c:v>1.8028163506239201</c:v>
                </c:pt>
                <c:pt idx="4">
                  <c:v>1.8151419288161701</c:v>
                </c:pt>
                <c:pt idx="5">
                  <c:v>1.96114608728517</c:v>
                </c:pt>
                <c:pt idx="6">
                  <c:v>0.29626843507933298</c:v>
                </c:pt>
                <c:pt idx="7">
                  <c:v>-0.73673264573075004</c:v>
                </c:pt>
                <c:pt idx="8">
                  <c:v>-2.0085030820850802</c:v>
                </c:pt>
                <c:pt idx="9">
                  <c:v>-1.4117265851945799</c:v>
                </c:pt>
                <c:pt idx="10">
                  <c:v>-1.19206226372</c:v>
                </c:pt>
                <c:pt idx="11">
                  <c:v>-0.80733560856925002</c:v>
                </c:pt>
                <c:pt idx="12">
                  <c:v>-1.1133778481301699</c:v>
                </c:pt>
                <c:pt idx="13">
                  <c:v>-2.9978480684336701</c:v>
                </c:pt>
                <c:pt idx="14">
                  <c:v>-3.1472231907353301</c:v>
                </c:pt>
                <c:pt idx="15">
                  <c:v>-3.8965571897493301</c:v>
                </c:pt>
                <c:pt idx="16">
                  <c:v>-4.2195647974465</c:v>
                </c:pt>
                <c:pt idx="17">
                  <c:v>-3.9465776033144202</c:v>
                </c:pt>
                <c:pt idx="18">
                  <c:v>-3.3730825844585799</c:v>
                </c:pt>
                <c:pt idx="19">
                  <c:v>-3.1470955965596699</c:v>
                </c:pt>
                <c:pt idx="20">
                  <c:v>-3.1805934776189999</c:v>
                </c:pt>
                <c:pt idx="21">
                  <c:v>-3.32013431578092</c:v>
                </c:pt>
                <c:pt idx="22">
                  <c:v>-3.3080242117192502</c:v>
                </c:pt>
                <c:pt idx="23">
                  <c:v>-3.0555881003721699</c:v>
                </c:pt>
                <c:pt idx="24">
                  <c:v>-1.5314189778405001</c:v>
                </c:pt>
                <c:pt idx="25">
                  <c:v>-0.85130862604958302</c:v>
                </c:pt>
                <c:pt idx="26">
                  <c:v>-0.80281452194375003</c:v>
                </c:pt>
                <c:pt idx="27">
                  <c:v>1.132219368025E-2</c:v>
                </c:pt>
                <c:pt idx="28">
                  <c:v>0.50629107037533305</c:v>
                </c:pt>
                <c:pt idx="29">
                  <c:v>1.1179735097075001</c:v>
                </c:pt>
                <c:pt idx="30">
                  <c:v>3.6720909955049201</c:v>
                </c:pt>
                <c:pt idx="31">
                  <c:v>5.6893251869241697</c:v>
                </c:pt>
                <c:pt idx="32">
                  <c:v>10.2592212214788</c:v>
                </c:pt>
                <c:pt idx="33">
                  <c:v>9.9944944365985808</c:v>
                </c:pt>
                <c:pt idx="34">
                  <c:v>10.780186584991799</c:v>
                </c:pt>
                <c:pt idx="35">
                  <c:v>10.833913032290299</c:v>
                </c:pt>
                <c:pt idx="36">
                  <c:v>11.5073596640598</c:v>
                </c:pt>
                <c:pt idx="37">
                  <c:v>13.1732699194367</c:v>
                </c:pt>
                <c:pt idx="38">
                  <c:v>14.0250255691808</c:v>
                </c:pt>
                <c:pt idx="39">
                  <c:v>14.001497792418199</c:v>
                </c:pt>
                <c:pt idx="40">
                  <c:v>13.8468392213616</c:v>
                </c:pt>
                <c:pt idx="41">
                  <c:v>13.1114969040067</c:v>
                </c:pt>
                <c:pt idx="42">
                  <c:v>9.4927461481545805</c:v>
                </c:pt>
                <c:pt idx="43">
                  <c:v>6.6626554295722498</c:v>
                </c:pt>
                <c:pt idx="44">
                  <c:v>1.3985776886846699</c:v>
                </c:pt>
                <c:pt idx="45">
                  <c:v>2.4956013260144201</c:v>
                </c:pt>
                <c:pt idx="46">
                  <c:v>3.3485010765898302</c:v>
                </c:pt>
                <c:pt idx="47">
                  <c:v>3.3030486706951701</c:v>
                </c:pt>
                <c:pt idx="48">
                  <c:v>2.4235698374404202</c:v>
                </c:pt>
                <c:pt idx="49">
                  <c:v>1.79994693765683</c:v>
                </c:pt>
                <c:pt idx="50">
                  <c:v>1.9975009237535</c:v>
                </c:pt>
                <c:pt idx="51">
                  <c:v>1.13388153342267</c:v>
                </c:pt>
                <c:pt idx="52">
                  <c:v>1.3024824097994201</c:v>
                </c:pt>
                <c:pt idx="53">
                  <c:v>1.21185325452975</c:v>
                </c:pt>
                <c:pt idx="54">
                  <c:v>2.930687552872</c:v>
                </c:pt>
                <c:pt idx="55">
                  <c:v>3.85039505219242</c:v>
                </c:pt>
                <c:pt idx="56">
                  <c:v>5.4059132720172496</c:v>
                </c:pt>
                <c:pt idx="57">
                  <c:v>3.7816495494255</c:v>
                </c:pt>
                <c:pt idx="58">
                  <c:v>2.0687936603097499</c:v>
                </c:pt>
                <c:pt idx="59">
                  <c:v>2.2210424798525801</c:v>
                </c:pt>
                <c:pt idx="60">
                  <c:v>1.91141788032075</c:v>
                </c:pt>
                <c:pt idx="61">
                  <c:v>0.42470296539883301</c:v>
                </c:pt>
                <c:pt idx="62">
                  <c:v>-1.1250567131195</c:v>
                </c:pt>
                <c:pt idx="63">
                  <c:v>-0.82197808538149997</c:v>
                </c:pt>
                <c:pt idx="64">
                  <c:v>-2.599869094517</c:v>
                </c:pt>
                <c:pt idx="65">
                  <c:v>-3.1862792731907499</c:v>
                </c:pt>
                <c:pt idx="66">
                  <c:v>-3.16423673230083</c:v>
                </c:pt>
                <c:pt idx="67">
                  <c:v>-2.53414350750925</c:v>
                </c:pt>
                <c:pt idx="68">
                  <c:v>-3.1828829243560799</c:v>
                </c:pt>
                <c:pt idx="69">
                  <c:v>-1.1412500951836699</c:v>
                </c:pt>
                <c:pt idx="70">
                  <c:v>-0.58960796310649999</c:v>
                </c:pt>
                <c:pt idx="71">
                  <c:v>0.26901542073316698</c:v>
                </c:pt>
                <c:pt idx="72">
                  <c:v>0.97101893947491702</c:v>
                </c:pt>
                <c:pt idx="73">
                  <c:v>3.1726370929209202</c:v>
                </c:pt>
                <c:pt idx="74">
                  <c:v>3.68895321537325</c:v>
                </c:pt>
              </c:numCache>
            </c:numRef>
          </c:val>
          <c:smooth val="0"/>
          <c:extLst>
            <c:ext xmlns:c16="http://schemas.microsoft.com/office/drawing/2014/chart" uri="{C3380CC4-5D6E-409C-BE32-E72D297353CC}">
              <c16:uniqueId val="{0000000F-AAA9-4769-967C-25E00CA01FEF}"/>
            </c:ext>
          </c:extLst>
        </c:ser>
        <c:dLbls>
          <c:showLegendKey val="0"/>
          <c:showVal val="0"/>
          <c:showCatName val="0"/>
          <c:showSerName val="0"/>
          <c:showPercent val="0"/>
          <c:showBubbleSize val="0"/>
        </c:dLbls>
        <c:marker val="1"/>
        <c:smooth val="0"/>
        <c:axId val="19625984"/>
        <c:axId val="258727232"/>
      </c:lineChart>
      <c:catAx>
        <c:axId val="1962598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8727232"/>
        <c:crosses val="autoZero"/>
        <c:auto val="1"/>
        <c:lblAlgn val="ctr"/>
        <c:lblOffset val="100"/>
        <c:noMultiLvlLbl val="0"/>
      </c:catAx>
      <c:valAx>
        <c:axId val="258727232"/>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9625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DACD-4308-A5AE-8C2200395C18}"/>
              </c:ext>
            </c:extLst>
          </c:dPt>
          <c:dPt>
            <c:idx val="1"/>
            <c:invertIfNegative val="0"/>
            <c:bubble3D val="0"/>
            <c:extLst>
              <c:ext xmlns:c16="http://schemas.microsoft.com/office/drawing/2014/chart" uri="{C3380CC4-5D6E-409C-BE32-E72D297353CC}">
                <c16:uniqueId val="{00000003-DACD-4308-A5AE-8C2200395C18}"/>
              </c:ext>
            </c:extLst>
          </c:dPt>
          <c:dPt>
            <c:idx val="2"/>
            <c:invertIfNegative val="0"/>
            <c:bubble3D val="0"/>
            <c:extLst>
              <c:ext xmlns:c16="http://schemas.microsoft.com/office/drawing/2014/chart" uri="{C3380CC4-5D6E-409C-BE32-E72D297353CC}">
                <c16:uniqueId val="{00000005-DACD-4308-A5AE-8C2200395C18}"/>
              </c:ext>
            </c:extLst>
          </c:dPt>
          <c:dPt>
            <c:idx val="3"/>
            <c:invertIfNegative val="0"/>
            <c:bubble3D val="0"/>
            <c:extLst>
              <c:ext xmlns:c16="http://schemas.microsoft.com/office/drawing/2014/chart" uri="{C3380CC4-5D6E-409C-BE32-E72D297353CC}">
                <c16:uniqueId val="{00000007-DACD-4308-A5AE-8C2200395C18}"/>
              </c:ext>
            </c:extLst>
          </c:dPt>
          <c:dPt>
            <c:idx val="4"/>
            <c:invertIfNegative val="0"/>
            <c:bubble3D val="0"/>
            <c:extLst>
              <c:ext xmlns:c16="http://schemas.microsoft.com/office/drawing/2014/chart" uri="{C3380CC4-5D6E-409C-BE32-E72D297353CC}">
                <c16:uniqueId val="{00000009-DACD-4308-A5AE-8C2200395C18}"/>
              </c:ext>
            </c:extLst>
          </c:dPt>
          <c:dPt>
            <c:idx val="5"/>
            <c:invertIfNegative val="0"/>
            <c:bubble3D val="0"/>
            <c:extLst>
              <c:ext xmlns:c16="http://schemas.microsoft.com/office/drawing/2014/chart" uri="{C3380CC4-5D6E-409C-BE32-E72D297353CC}">
                <c16:uniqueId val="{0000000B-DACD-4308-A5AE-8C2200395C18}"/>
              </c:ext>
            </c:extLst>
          </c:dPt>
          <c:dPt>
            <c:idx val="6"/>
            <c:invertIfNegative val="0"/>
            <c:bubble3D val="0"/>
            <c:extLst>
              <c:ext xmlns:c16="http://schemas.microsoft.com/office/drawing/2014/chart" uri="{C3380CC4-5D6E-409C-BE32-E72D297353CC}">
                <c16:uniqueId val="{0000000D-DACD-4308-A5AE-8C2200395C18}"/>
              </c:ext>
            </c:extLst>
          </c:dPt>
          <c:dPt>
            <c:idx val="7"/>
            <c:invertIfNegative val="0"/>
            <c:bubble3D val="0"/>
            <c:extLst>
              <c:ext xmlns:c16="http://schemas.microsoft.com/office/drawing/2014/chart" uri="{C3380CC4-5D6E-409C-BE32-E72D297353CC}">
                <c16:uniqueId val="{0000000F-DACD-4308-A5AE-8C2200395C18}"/>
              </c:ext>
            </c:extLst>
          </c:dPt>
          <c:dPt>
            <c:idx val="8"/>
            <c:invertIfNegative val="0"/>
            <c:bubble3D val="0"/>
            <c:extLst>
              <c:ext xmlns:c16="http://schemas.microsoft.com/office/drawing/2014/chart" uri="{C3380CC4-5D6E-409C-BE32-E72D297353CC}">
                <c16:uniqueId val="{00000011-DACD-4308-A5AE-8C2200395C18}"/>
              </c:ext>
            </c:extLst>
          </c:dPt>
          <c:dPt>
            <c:idx val="9"/>
            <c:invertIfNegative val="0"/>
            <c:bubble3D val="0"/>
            <c:extLst>
              <c:ext xmlns:c16="http://schemas.microsoft.com/office/drawing/2014/chart" uri="{C3380CC4-5D6E-409C-BE32-E72D297353CC}">
                <c16:uniqueId val="{00000013-DACD-4308-A5AE-8C2200395C18}"/>
              </c:ext>
            </c:extLst>
          </c:dPt>
          <c:dPt>
            <c:idx val="10"/>
            <c:invertIfNegative val="0"/>
            <c:bubble3D val="0"/>
            <c:extLst>
              <c:ext xmlns:c16="http://schemas.microsoft.com/office/drawing/2014/chart" uri="{C3380CC4-5D6E-409C-BE32-E72D297353CC}">
                <c16:uniqueId val="{00000015-DACD-4308-A5AE-8C2200395C18}"/>
              </c:ext>
            </c:extLst>
          </c:dPt>
          <c:dPt>
            <c:idx val="11"/>
            <c:invertIfNegative val="0"/>
            <c:bubble3D val="0"/>
            <c:extLst>
              <c:ext xmlns:c16="http://schemas.microsoft.com/office/drawing/2014/chart" uri="{C3380CC4-5D6E-409C-BE32-E72D297353CC}">
                <c16:uniqueId val="{00000017-DACD-4308-A5AE-8C2200395C18}"/>
              </c:ext>
            </c:extLst>
          </c:dPt>
          <c:dPt>
            <c:idx val="12"/>
            <c:invertIfNegative val="0"/>
            <c:bubble3D val="0"/>
            <c:extLst>
              <c:ext xmlns:c16="http://schemas.microsoft.com/office/drawing/2014/chart" uri="{C3380CC4-5D6E-409C-BE32-E72D297353CC}">
                <c16:uniqueId val="{00000019-DACD-4308-A5AE-8C2200395C18}"/>
              </c:ext>
            </c:extLst>
          </c:dPt>
          <c:dPt>
            <c:idx val="13"/>
            <c:invertIfNegative val="0"/>
            <c:bubble3D val="0"/>
            <c:extLst>
              <c:ext xmlns:c16="http://schemas.microsoft.com/office/drawing/2014/chart" uri="{C3380CC4-5D6E-409C-BE32-E72D297353CC}">
                <c16:uniqueId val="{0000001B-DACD-4308-A5AE-8C2200395C18}"/>
              </c:ext>
            </c:extLst>
          </c:dPt>
          <c:dPt>
            <c:idx val="14"/>
            <c:invertIfNegative val="0"/>
            <c:bubble3D val="0"/>
            <c:extLst>
              <c:ext xmlns:c16="http://schemas.microsoft.com/office/drawing/2014/chart" uri="{C3380CC4-5D6E-409C-BE32-E72D297353CC}">
                <c16:uniqueId val="{0000001D-DACD-4308-A5AE-8C2200395C18}"/>
              </c:ext>
            </c:extLst>
          </c:dPt>
          <c:dPt>
            <c:idx val="15"/>
            <c:invertIfNegative val="0"/>
            <c:bubble3D val="0"/>
            <c:extLst>
              <c:ext xmlns:c16="http://schemas.microsoft.com/office/drawing/2014/chart" uri="{C3380CC4-5D6E-409C-BE32-E72D297353CC}">
                <c16:uniqueId val="{0000001F-DACD-4308-A5AE-8C2200395C18}"/>
              </c:ext>
            </c:extLst>
          </c:dPt>
          <c:dPt>
            <c:idx val="16"/>
            <c:invertIfNegative val="0"/>
            <c:bubble3D val="0"/>
            <c:extLst>
              <c:ext xmlns:c16="http://schemas.microsoft.com/office/drawing/2014/chart" uri="{C3380CC4-5D6E-409C-BE32-E72D297353CC}">
                <c16:uniqueId val="{00000021-DACD-4308-A5AE-8C2200395C18}"/>
              </c:ext>
            </c:extLst>
          </c:dPt>
          <c:dPt>
            <c:idx val="17"/>
            <c:invertIfNegative val="0"/>
            <c:bubble3D val="0"/>
            <c:spPr>
              <a:solidFill>
                <a:srgbClr val="95682B"/>
              </a:solidFill>
              <a:ln>
                <a:noFill/>
              </a:ln>
              <a:effectLst/>
            </c:spPr>
            <c:extLst>
              <c:ext xmlns:c16="http://schemas.microsoft.com/office/drawing/2014/chart" uri="{C3380CC4-5D6E-409C-BE32-E72D297353CC}">
                <c16:uniqueId val="{00000023-DACD-4308-A5AE-8C2200395C18}"/>
              </c:ext>
            </c:extLst>
          </c:dPt>
          <c:dPt>
            <c:idx val="20"/>
            <c:invertIfNegative val="0"/>
            <c:bubble3D val="0"/>
            <c:spPr>
              <a:solidFill>
                <a:srgbClr val="FBBB27"/>
              </a:solidFill>
              <a:ln>
                <a:noFill/>
              </a:ln>
              <a:effectLst/>
            </c:spPr>
            <c:extLst>
              <c:ext xmlns:c16="http://schemas.microsoft.com/office/drawing/2014/chart" uri="{C3380CC4-5D6E-409C-BE32-E72D297353CC}">
                <c16:uniqueId val="{00000025-DACD-4308-A5AE-8C2200395C1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'F58'!$A$6:$A$38</c:f>
              <c:strCache>
                <c:ptCount val="33"/>
                <c:pt idx="0">
                  <c:v>Oaxaca</c:v>
                </c:pt>
                <c:pt idx="1">
                  <c:v>Sonora</c:v>
                </c:pt>
                <c:pt idx="2">
                  <c:v>San Luis Potosí</c:v>
                </c:pt>
                <c:pt idx="3">
                  <c:v>Estado de México</c:v>
                </c:pt>
                <c:pt idx="4">
                  <c:v>Tabasco</c:v>
                </c:pt>
                <c:pt idx="5">
                  <c:v>Baja California Sur</c:v>
                </c:pt>
                <c:pt idx="6">
                  <c:v>Chiapas</c:v>
                </c:pt>
                <c:pt idx="7">
                  <c:v>Baja California</c:v>
                </c:pt>
                <c:pt idx="8">
                  <c:v>Aguascalientes</c:v>
                </c:pt>
                <c:pt idx="9">
                  <c:v>Guanajuato</c:v>
                </c:pt>
                <c:pt idx="10">
                  <c:v>Zacatecas</c:v>
                </c:pt>
                <c:pt idx="11">
                  <c:v>Coahuila</c:v>
                </c:pt>
                <c:pt idx="12">
                  <c:v>Campeche</c:v>
                </c:pt>
                <c:pt idx="13">
                  <c:v>Yucatán</c:v>
                </c:pt>
                <c:pt idx="14">
                  <c:v>Ciudad de México</c:v>
                </c:pt>
                <c:pt idx="15">
                  <c:v>Hidalgo</c:v>
                </c:pt>
                <c:pt idx="16">
                  <c:v>Sinaloa</c:v>
                </c:pt>
                <c:pt idx="17">
                  <c:v>Nacional</c:v>
                </c:pt>
                <c:pt idx="18">
                  <c:v>Guerrero</c:v>
                </c:pt>
                <c:pt idx="19">
                  <c:v>Querétaro</c:v>
                </c:pt>
                <c:pt idx="20">
                  <c:v>Jalisco</c:v>
                </c:pt>
                <c:pt idx="21">
                  <c:v>Tamaulipas</c:v>
                </c:pt>
                <c:pt idx="22">
                  <c:v>Puebla</c:v>
                </c:pt>
                <c:pt idx="23">
                  <c:v>Nuevo León</c:v>
                </c:pt>
                <c:pt idx="24">
                  <c:v>Quintana Roo</c:v>
                </c:pt>
                <c:pt idx="25">
                  <c:v>Veracruz</c:v>
                </c:pt>
                <c:pt idx="26">
                  <c:v>Durango</c:v>
                </c:pt>
                <c:pt idx="27">
                  <c:v>Tlaxcala</c:v>
                </c:pt>
                <c:pt idx="28">
                  <c:v>Michoacán</c:v>
                </c:pt>
                <c:pt idx="29">
                  <c:v>Chihuahua</c:v>
                </c:pt>
                <c:pt idx="30">
                  <c:v>Colima</c:v>
                </c:pt>
                <c:pt idx="31">
                  <c:v>Nayarit</c:v>
                </c:pt>
                <c:pt idx="32">
                  <c:v>Morelos</c:v>
                </c:pt>
              </c:strCache>
            </c:strRef>
          </c:cat>
          <c:val>
            <c:numRef>
              <c:f>'F58'!$B$6:$B$38</c:f>
              <c:numCache>
                <c:formatCode>0.0</c:formatCode>
                <c:ptCount val="33"/>
                <c:pt idx="0">
                  <c:v>-25.728272467754</c:v>
                </c:pt>
                <c:pt idx="1">
                  <c:v>-19.999348518938</c:v>
                </c:pt>
                <c:pt idx="2">
                  <c:v>-18.431018879530999</c:v>
                </c:pt>
                <c:pt idx="3">
                  <c:v>-17.610026664783</c:v>
                </c:pt>
                <c:pt idx="4">
                  <c:v>-16.575410797562999</c:v>
                </c:pt>
                <c:pt idx="5">
                  <c:v>-14.470852342699001</c:v>
                </c:pt>
                <c:pt idx="6">
                  <c:v>-11.741656929321</c:v>
                </c:pt>
                <c:pt idx="7">
                  <c:v>-9.5206666127039998</c:v>
                </c:pt>
                <c:pt idx="8">
                  <c:v>-9.2780713748520007</c:v>
                </c:pt>
                <c:pt idx="9">
                  <c:v>-8.6046314200440008</c:v>
                </c:pt>
                <c:pt idx="10">
                  <c:v>-8.300264842891</c:v>
                </c:pt>
                <c:pt idx="11">
                  <c:v>-8.169582973652</c:v>
                </c:pt>
                <c:pt idx="12">
                  <c:v>-7.5210892287990001</c:v>
                </c:pt>
                <c:pt idx="13">
                  <c:v>-7.1185172742110003</c:v>
                </c:pt>
                <c:pt idx="14">
                  <c:v>-4.44276631454</c:v>
                </c:pt>
                <c:pt idx="15">
                  <c:v>-4.4296954174170002</c:v>
                </c:pt>
                <c:pt idx="16">
                  <c:v>-3.0345682855430001</c:v>
                </c:pt>
                <c:pt idx="17">
                  <c:v>-2.5167064455200001</c:v>
                </c:pt>
                <c:pt idx="18">
                  <c:v>-1.978106203834</c:v>
                </c:pt>
                <c:pt idx="19">
                  <c:v>-0.80681591819700005</c:v>
                </c:pt>
                <c:pt idx="20">
                  <c:v>-0.57617877291800002</c:v>
                </c:pt>
                <c:pt idx="21">
                  <c:v>1.3533642575739999</c:v>
                </c:pt>
                <c:pt idx="22">
                  <c:v>3.3264985894370001</c:v>
                </c:pt>
                <c:pt idx="23">
                  <c:v>9.4093872294539995</c:v>
                </c:pt>
                <c:pt idx="24">
                  <c:v>10.127299357351999</c:v>
                </c:pt>
                <c:pt idx="25">
                  <c:v>11.056800927903</c:v>
                </c:pt>
                <c:pt idx="26">
                  <c:v>11.803181395225</c:v>
                </c:pt>
                <c:pt idx="27">
                  <c:v>14.064372645288</c:v>
                </c:pt>
                <c:pt idx="28">
                  <c:v>15.366747905652</c:v>
                </c:pt>
                <c:pt idx="29">
                  <c:v>15.369577425006</c:v>
                </c:pt>
                <c:pt idx="30">
                  <c:v>17.252161487687999</c:v>
                </c:pt>
                <c:pt idx="31">
                  <c:v>41.436190251897997</c:v>
                </c:pt>
                <c:pt idx="32">
                  <c:v>46.146579606968999</c:v>
                </c:pt>
              </c:numCache>
            </c:numRef>
          </c:val>
          <c:extLst>
            <c:ext xmlns:c16="http://schemas.microsoft.com/office/drawing/2014/chart" uri="{C3380CC4-5D6E-409C-BE32-E72D297353CC}">
              <c16:uniqueId val="{00000026-DACD-4308-A5AE-8C2200395C18}"/>
            </c:ext>
          </c:extLst>
        </c:ser>
        <c:dLbls>
          <c:showLegendKey val="0"/>
          <c:showVal val="0"/>
          <c:showCatName val="0"/>
          <c:showSerName val="0"/>
          <c:showPercent val="0"/>
          <c:showBubbleSize val="0"/>
        </c:dLbls>
        <c:gapWidth val="75"/>
        <c:axId val="259277824"/>
        <c:axId val="259598592"/>
      </c:barChart>
      <c:catAx>
        <c:axId val="2592778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9598592"/>
        <c:crosses val="autoZero"/>
        <c:auto val="1"/>
        <c:lblAlgn val="ctr"/>
        <c:lblOffset val="100"/>
        <c:noMultiLvlLbl val="0"/>
      </c:catAx>
      <c:valAx>
        <c:axId val="259598592"/>
        <c:scaling>
          <c:orientation val="minMax"/>
        </c:scaling>
        <c:delete val="1"/>
        <c:axPos val="b"/>
        <c:numFmt formatCode="0.0" sourceLinked="1"/>
        <c:majorTickMark val="none"/>
        <c:minorTickMark val="none"/>
        <c:tickLblPos val="nextTo"/>
        <c:crossAx val="25927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'F7'!$A$20</c:f>
              <c:strCache>
                <c:ptCount val="1"/>
                <c:pt idx="0">
                  <c:v>Jalisco</c:v>
                </c:pt>
              </c:strCache>
            </c:strRef>
          </c:tx>
          <c:spPr>
            <a:solidFill>
              <a:srgbClr val="BDCFD6"/>
            </a:solidFill>
          </c:spPr>
          <c:invertIfNegative val="0"/>
          <c:dPt>
            <c:idx val="0"/>
            <c:invertIfNegative val="0"/>
            <c:bubble3D val="0"/>
            <c:spPr>
              <a:solidFill>
                <a:srgbClr val="7C878E"/>
              </a:solidFill>
            </c:spPr>
            <c:extLst>
              <c:ext xmlns:c16="http://schemas.microsoft.com/office/drawing/2014/chart" uri="{C3380CC4-5D6E-409C-BE32-E72D297353CC}">
                <c16:uniqueId val="{00000001-714D-4481-99EB-A4B431D6DA5E}"/>
              </c:ext>
            </c:extLst>
          </c:dPt>
          <c:dPt>
            <c:idx val="4"/>
            <c:invertIfNegative val="0"/>
            <c:bubble3D val="0"/>
            <c:spPr>
              <a:solidFill>
                <a:srgbClr val="7C878E"/>
              </a:solidFill>
            </c:spPr>
            <c:extLst>
              <c:ext xmlns:c16="http://schemas.microsoft.com/office/drawing/2014/chart" uri="{C3380CC4-5D6E-409C-BE32-E72D297353CC}">
                <c16:uniqueId val="{00000003-714D-4481-99EB-A4B431D6DA5E}"/>
              </c:ext>
            </c:extLst>
          </c:dPt>
          <c:dPt>
            <c:idx val="8"/>
            <c:invertIfNegative val="0"/>
            <c:bubble3D val="0"/>
            <c:spPr>
              <a:solidFill>
                <a:srgbClr val="7C878E"/>
              </a:solidFill>
            </c:spPr>
            <c:extLst>
              <c:ext xmlns:c16="http://schemas.microsoft.com/office/drawing/2014/chart" uri="{C3380CC4-5D6E-409C-BE32-E72D297353CC}">
                <c16:uniqueId val="{00000005-714D-4481-99EB-A4B431D6DA5E}"/>
              </c:ext>
            </c:extLst>
          </c:dPt>
          <c:dPt>
            <c:idx val="12"/>
            <c:invertIfNegative val="0"/>
            <c:bubble3D val="0"/>
            <c:spPr>
              <a:solidFill>
                <a:srgbClr val="7C878E"/>
              </a:solidFill>
            </c:spPr>
            <c:extLst>
              <c:ext xmlns:c16="http://schemas.microsoft.com/office/drawing/2014/chart" uri="{C3380CC4-5D6E-409C-BE32-E72D297353CC}">
                <c16:uniqueId val="{00000007-714D-4481-99EB-A4B431D6DA5E}"/>
              </c:ext>
            </c:extLst>
          </c:dPt>
          <c:dPt>
            <c:idx val="16"/>
            <c:invertIfNegative val="0"/>
            <c:bubble3D val="0"/>
            <c:spPr>
              <a:solidFill>
                <a:srgbClr val="7C878E"/>
              </a:solidFill>
            </c:spPr>
            <c:extLst>
              <c:ext xmlns:c16="http://schemas.microsoft.com/office/drawing/2014/chart" uri="{C3380CC4-5D6E-409C-BE32-E72D297353CC}">
                <c16:uniqueId val="{00000009-714D-4481-99EB-A4B431D6DA5E}"/>
              </c:ext>
            </c:extLst>
          </c:dPt>
          <c:dPt>
            <c:idx val="20"/>
            <c:invertIfNegative val="0"/>
            <c:bubble3D val="0"/>
            <c:spPr>
              <a:solidFill>
                <a:srgbClr val="7C878E"/>
              </a:solidFill>
            </c:spPr>
            <c:extLst>
              <c:ext xmlns:c16="http://schemas.microsoft.com/office/drawing/2014/chart" uri="{C3380CC4-5D6E-409C-BE32-E72D297353CC}">
                <c16:uniqueId val="{0000000B-714D-4481-99EB-A4B431D6DA5E}"/>
              </c:ext>
            </c:extLst>
          </c:dPt>
          <c:dPt>
            <c:idx val="24"/>
            <c:invertIfNegative val="0"/>
            <c:bubble3D val="0"/>
            <c:spPr>
              <a:solidFill>
                <a:srgbClr val="FFC000"/>
              </a:solidFill>
            </c:spPr>
            <c:extLst>
              <c:ext xmlns:c16="http://schemas.microsoft.com/office/drawing/2014/chart" uri="{C3380CC4-5D6E-409C-BE32-E72D297353CC}">
                <c16:uniqueId val="{0000000D-714D-4481-99EB-A4B431D6DA5E}"/>
              </c:ext>
            </c:extLst>
          </c:dPt>
          <c:cat>
            <c:multiLvlStrRef>
              <c:f>'F7'!$B$7:$Z$8</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f>'F7'!$B$20:$Z$20</c:f>
              <c:numCache>
                <c:formatCode>0.0</c:formatCode>
                <c:ptCount val="25"/>
                <c:pt idx="0">
                  <c:v>3.6831343215389278</c:v>
                </c:pt>
                <c:pt idx="1">
                  <c:v>3.5882570431753802</c:v>
                </c:pt>
                <c:pt idx="2">
                  <c:v>1.8979012915747218</c:v>
                </c:pt>
                <c:pt idx="3">
                  <c:v>1.5285305357974011</c:v>
                </c:pt>
                <c:pt idx="4">
                  <c:v>1.3755852033302762</c:v>
                </c:pt>
                <c:pt idx="5">
                  <c:v>4.9112675316174101</c:v>
                </c:pt>
                <c:pt idx="6">
                  <c:v>4.6931655807183059</c:v>
                </c:pt>
                <c:pt idx="7">
                  <c:v>6.1732933215364882</c:v>
                </c:pt>
                <c:pt idx="8">
                  <c:v>6.1363667135808875</c:v>
                </c:pt>
                <c:pt idx="9">
                  <c:v>3.6352850658982527</c:v>
                </c:pt>
                <c:pt idx="10">
                  <c:v>6.2252494036163286</c:v>
                </c:pt>
                <c:pt idx="11">
                  <c:v>1.6721191676988267</c:v>
                </c:pt>
                <c:pt idx="12">
                  <c:v>4.2795509088234152</c:v>
                </c:pt>
                <c:pt idx="13">
                  <c:v>4.0744368186326874</c:v>
                </c:pt>
                <c:pt idx="14">
                  <c:v>3.6661903107448213</c:v>
                </c:pt>
                <c:pt idx="15">
                  <c:v>6.3720951390873637</c:v>
                </c:pt>
                <c:pt idx="16">
                  <c:v>3.8336343828540898</c:v>
                </c:pt>
                <c:pt idx="17">
                  <c:v>2.9127066061628737</c:v>
                </c:pt>
                <c:pt idx="18">
                  <c:v>2.4605024655001584</c:v>
                </c:pt>
                <c:pt idx="19">
                  <c:v>2.4148068119351329</c:v>
                </c:pt>
                <c:pt idx="20">
                  <c:v>4.6514388580461308</c:v>
                </c:pt>
                <c:pt idx="21">
                  <c:v>3.5539467250133683</c:v>
                </c:pt>
                <c:pt idx="22">
                  <c:v>2.5365524571763221</c:v>
                </c:pt>
                <c:pt idx="23">
                  <c:v>3.3444255497381503</c:v>
                </c:pt>
                <c:pt idx="24">
                  <c:v>0.26847244438936713</c:v>
                </c:pt>
              </c:numCache>
            </c:numRef>
          </c:val>
          <c:extLst>
            <c:ext xmlns:c16="http://schemas.microsoft.com/office/drawing/2014/chart" uri="{C3380CC4-5D6E-409C-BE32-E72D297353CC}">
              <c16:uniqueId val="{0000000E-714D-4481-99EB-A4B431D6DA5E}"/>
            </c:ext>
          </c:extLst>
        </c:ser>
        <c:dLbls>
          <c:showLegendKey val="0"/>
          <c:showVal val="0"/>
          <c:showCatName val="0"/>
          <c:showSerName val="0"/>
          <c:showPercent val="0"/>
          <c:showBubbleSize val="0"/>
        </c:dLbls>
        <c:gapWidth val="75"/>
        <c:overlap val="-25"/>
        <c:axId val="146180096"/>
        <c:axId val="174630016"/>
      </c:barChart>
      <c:lineChart>
        <c:grouping val="standard"/>
        <c:varyColors val="0"/>
        <c:ser>
          <c:idx val="1"/>
          <c:order val="1"/>
          <c:tx>
            <c:strRef>
              <c:f>'F7'!$A$23</c:f>
              <c:strCache>
                <c:ptCount val="1"/>
                <c:pt idx="0">
                  <c:v>Promedio Nacional</c:v>
                </c:pt>
              </c:strCache>
            </c:strRef>
          </c:tx>
          <c:spPr>
            <a:ln>
              <a:solidFill>
                <a:srgbClr val="95682B"/>
              </a:solidFill>
            </a:ln>
          </c:spPr>
          <c:marker>
            <c:symbol val="none"/>
          </c:marker>
          <c:val>
            <c:numRef>
              <c:f>'F7'!$B$23:$Z$23</c:f>
              <c:numCache>
                <c:formatCode>0.0</c:formatCode>
                <c:ptCount val="25"/>
                <c:pt idx="0">
                  <c:v>1.5770348622685726</c:v>
                </c:pt>
                <c:pt idx="1">
                  <c:v>1.2529057144246656</c:v>
                </c:pt>
                <c:pt idx="2">
                  <c:v>1.4970449814884159</c:v>
                </c:pt>
                <c:pt idx="3">
                  <c:v>1.232668594767758</c:v>
                </c:pt>
                <c:pt idx="4">
                  <c:v>2.3018444587303737</c:v>
                </c:pt>
                <c:pt idx="5">
                  <c:v>3.0723142680695594</c:v>
                </c:pt>
                <c:pt idx="6">
                  <c:v>3.3362417108388236</c:v>
                </c:pt>
                <c:pt idx="7">
                  <c:v>4.1970190616360536</c:v>
                </c:pt>
                <c:pt idx="8">
                  <c:v>3.7706681746373643</c:v>
                </c:pt>
                <c:pt idx="9">
                  <c:v>3.7815401814334551</c:v>
                </c:pt>
                <c:pt idx="10">
                  <c:v>4.0496773494771841</c:v>
                </c:pt>
                <c:pt idx="11">
                  <c:v>2.4596402557215096</c:v>
                </c:pt>
                <c:pt idx="12">
                  <c:v>3.0271232605749807</c:v>
                </c:pt>
                <c:pt idx="13">
                  <c:v>2.5334196735768657</c:v>
                </c:pt>
                <c:pt idx="14">
                  <c:v>2.2313901014987727</c:v>
                </c:pt>
                <c:pt idx="15">
                  <c:v>3.12096336388564</c:v>
                </c:pt>
                <c:pt idx="16">
                  <c:v>2.6457968100400202</c:v>
                </c:pt>
                <c:pt idx="17">
                  <c:v>2.0735102622960748</c:v>
                </c:pt>
                <c:pt idx="18">
                  <c:v>1.3999948374617561</c:v>
                </c:pt>
                <c:pt idx="19">
                  <c:v>1.5978651248375233</c:v>
                </c:pt>
                <c:pt idx="20">
                  <c:v>2.1130473872151851</c:v>
                </c:pt>
                <c:pt idx="21">
                  <c:v>1.8839383388134538</c:v>
                </c:pt>
                <c:pt idx="22">
                  <c:v>2.1493652659326345</c:v>
                </c:pt>
                <c:pt idx="23">
                  <c:v>1.1411072105182722</c:v>
                </c:pt>
                <c:pt idx="24">
                  <c:v>0.42822131985646483</c:v>
                </c:pt>
              </c:numCache>
            </c:numRef>
          </c:val>
          <c:smooth val="0"/>
          <c:extLst>
            <c:ext xmlns:c16="http://schemas.microsoft.com/office/drawing/2014/chart" uri="{C3380CC4-5D6E-409C-BE32-E72D297353CC}">
              <c16:uniqueId val="{0000000F-714D-4481-99EB-A4B431D6DA5E}"/>
            </c:ext>
          </c:extLst>
        </c:ser>
        <c:dLbls>
          <c:showLegendKey val="0"/>
          <c:showVal val="0"/>
          <c:showCatName val="0"/>
          <c:showSerName val="0"/>
          <c:showPercent val="0"/>
          <c:showBubbleSize val="0"/>
        </c:dLbls>
        <c:marker val="1"/>
        <c:smooth val="0"/>
        <c:axId val="146180096"/>
        <c:axId val="174630016"/>
      </c:lineChart>
      <c:catAx>
        <c:axId val="14618009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74630016"/>
        <c:crosses val="autoZero"/>
        <c:auto val="1"/>
        <c:lblAlgn val="ctr"/>
        <c:lblOffset val="100"/>
        <c:noMultiLvlLbl val="0"/>
      </c:catAx>
      <c:valAx>
        <c:axId val="174630016"/>
        <c:scaling>
          <c:orientation val="minMax"/>
        </c:scaling>
        <c:delete val="0"/>
        <c:axPos val="l"/>
        <c:majorGridlines/>
        <c:numFmt formatCode="#,##0.0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s-MX"/>
          </a:p>
        </c:txPr>
        <c:crossAx val="146180096"/>
        <c:crosses val="autoZero"/>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es-MX"/>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'F59'!$C$5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67B3-4C22-BF67-BC124BC9CBC9}"/>
              </c:ext>
            </c:extLst>
          </c:dPt>
          <c:dPt>
            <c:idx val="14"/>
            <c:invertIfNegative val="0"/>
            <c:bubble3D val="0"/>
            <c:spPr>
              <a:solidFill>
                <a:srgbClr val="7C878E"/>
              </a:solidFill>
              <a:ln>
                <a:noFill/>
              </a:ln>
              <a:effectLst/>
            </c:spPr>
            <c:extLst>
              <c:ext xmlns:c16="http://schemas.microsoft.com/office/drawing/2014/chart" uri="{C3380CC4-5D6E-409C-BE32-E72D297353CC}">
                <c16:uniqueId val="{00000003-67B3-4C22-BF67-BC124BC9CBC9}"/>
              </c:ext>
            </c:extLst>
          </c:dPt>
          <c:dPt>
            <c:idx val="26"/>
            <c:invertIfNegative val="0"/>
            <c:bubble3D val="0"/>
            <c:spPr>
              <a:solidFill>
                <a:srgbClr val="7C878E"/>
              </a:solidFill>
              <a:ln>
                <a:noFill/>
              </a:ln>
              <a:effectLst/>
            </c:spPr>
            <c:extLst>
              <c:ext xmlns:c16="http://schemas.microsoft.com/office/drawing/2014/chart" uri="{C3380CC4-5D6E-409C-BE32-E72D297353CC}">
                <c16:uniqueId val="{00000005-67B3-4C22-BF67-BC124BC9CBC9}"/>
              </c:ext>
            </c:extLst>
          </c:dPt>
          <c:dPt>
            <c:idx val="38"/>
            <c:invertIfNegative val="0"/>
            <c:bubble3D val="0"/>
            <c:spPr>
              <a:solidFill>
                <a:srgbClr val="7C878E"/>
              </a:solidFill>
              <a:ln>
                <a:noFill/>
              </a:ln>
              <a:effectLst/>
            </c:spPr>
            <c:extLst>
              <c:ext xmlns:c16="http://schemas.microsoft.com/office/drawing/2014/chart" uri="{C3380CC4-5D6E-409C-BE32-E72D297353CC}">
                <c16:uniqueId val="{00000007-67B3-4C22-BF67-BC124BC9CBC9}"/>
              </c:ext>
            </c:extLst>
          </c:dPt>
          <c:dPt>
            <c:idx val="50"/>
            <c:invertIfNegative val="0"/>
            <c:bubble3D val="0"/>
            <c:spPr>
              <a:solidFill>
                <a:srgbClr val="7C878E"/>
              </a:solidFill>
              <a:ln>
                <a:noFill/>
              </a:ln>
              <a:effectLst/>
            </c:spPr>
            <c:extLst>
              <c:ext xmlns:c16="http://schemas.microsoft.com/office/drawing/2014/chart" uri="{C3380CC4-5D6E-409C-BE32-E72D297353CC}">
                <c16:uniqueId val="{00000009-67B3-4C22-BF67-BC124BC9CBC9}"/>
              </c:ext>
            </c:extLst>
          </c:dPt>
          <c:dPt>
            <c:idx val="62"/>
            <c:invertIfNegative val="0"/>
            <c:bubble3D val="0"/>
            <c:spPr>
              <a:solidFill>
                <a:srgbClr val="7C878E"/>
              </a:solidFill>
              <a:ln>
                <a:noFill/>
              </a:ln>
              <a:effectLst/>
            </c:spPr>
            <c:extLst>
              <c:ext xmlns:c16="http://schemas.microsoft.com/office/drawing/2014/chart" uri="{C3380CC4-5D6E-409C-BE32-E72D297353CC}">
                <c16:uniqueId val="{0000000B-67B3-4C22-BF67-BC124BC9CBC9}"/>
              </c:ext>
            </c:extLst>
          </c:dPt>
          <c:dPt>
            <c:idx val="74"/>
            <c:invertIfNegative val="0"/>
            <c:bubble3D val="0"/>
            <c:spPr>
              <a:solidFill>
                <a:srgbClr val="FBBB27"/>
              </a:solidFill>
              <a:ln>
                <a:noFill/>
              </a:ln>
              <a:effectLst/>
            </c:spPr>
            <c:extLst>
              <c:ext xmlns:c16="http://schemas.microsoft.com/office/drawing/2014/chart" uri="{C3380CC4-5D6E-409C-BE32-E72D297353CC}">
                <c16:uniqueId val="{0000000D-67B3-4C22-BF67-BC124BC9CBC9}"/>
              </c:ext>
            </c:extLst>
          </c:dPt>
          <c:cat>
            <c:multiLvlStrRef>
              <c:f>'F59'!$A$6:$B$80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'F59'!$C$6:$C$80</c:f>
              <c:numCache>
                <c:formatCode>0</c:formatCode>
                <c:ptCount val="75"/>
                <c:pt idx="0">
                  <c:v>4.430861441727</c:v>
                </c:pt>
                <c:pt idx="1">
                  <c:v>0.149474186929</c:v>
                </c:pt>
                <c:pt idx="2">
                  <c:v>-5.2122875290820003</c:v>
                </c:pt>
                <c:pt idx="3">
                  <c:v>9.8987744516330007</c:v>
                </c:pt>
                <c:pt idx="4">
                  <c:v>-5.3243641520000003E-2</c:v>
                </c:pt>
                <c:pt idx="5">
                  <c:v>0.46806492349200002</c:v>
                </c:pt>
                <c:pt idx="6">
                  <c:v>8.5301007004440006</c:v>
                </c:pt>
                <c:pt idx="7">
                  <c:v>9.3136749106260002</c:v>
                </c:pt>
                <c:pt idx="8">
                  <c:v>8.5933907512480001</c:v>
                </c:pt>
                <c:pt idx="9">
                  <c:v>10.204125567462</c:v>
                </c:pt>
                <c:pt idx="10">
                  <c:v>8.2980680187519997</c:v>
                </c:pt>
                <c:pt idx="11">
                  <c:v>7.1753456358149998</c:v>
                </c:pt>
                <c:pt idx="12">
                  <c:v>13.198017745771001</c:v>
                </c:pt>
                <c:pt idx="13">
                  <c:v>9.6178066102160003</c:v>
                </c:pt>
                <c:pt idx="14">
                  <c:v>14.597007079347</c:v>
                </c:pt>
                <c:pt idx="15">
                  <c:v>9.4395433588070006</c:v>
                </c:pt>
                <c:pt idx="16">
                  <c:v>17.336407497326999</c:v>
                </c:pt>
                <c:pt idx="17">
                  <c:v>14.220790703783001</c:v>
                </c:pt>
                <c:pt idx="18">
                  <c:v>10.399169744690001</c:v>
                </c:pt>
                <c:pt idx="19">
                  <c:v>9.4401750306459995</c:v>
                </c:pt>
                <c:pt idx="20">
                  <c:v>9.0855353615500007</c:v>
                </c:pt>
                <c:pt idx="21">
                  <c:v>5.2794078555389996</c:v>
                </c:pt>
                <c:pt idx="22">
                  <c:v>9.5988427776700007</c:v>
                </c:pt>
                <c:pt idx="23">
                  <c:v>15.998998621247001</c:v>
                </c:pt>
                <c:pt idx="24">
                  <c:v>9.7372532143570005</c:v>
                </c:pt>
                <c:pt idx="25">
                  <c:v>10.233841491622</c:v>
                </c:pt>
                <c:pt idx="26">
                  <c:v>6.6550853232460003</c:v>
                </c:pt>
                <c:pt idx="27">
                  <c:v>2.8043643344650002</c:v>
                </c:pt>
                <c:pt idx="28">
                  <c:v>4.6629525281999998E-2</c:v>
                </c:pt>
                <c:pt idx="29">
                  <c:v>5.3768357121530004</c:v>
                </c:pt>
                <c:pt idx="30">
                  <c:v>7.2430284480919997</c:v>
                </c:pt>
                <c:pt idx="31">
                  <c:v>3.66499572686</c:v>
                </c:pt>
                <c:pt idx="32">
                  <c:v>9.70615556015</c:v>
                </c:pt>
                <c:pt idx="33">
                  <c:v>5.3422841371569998</c:v>
                </c:pt>
                <c:pt idx="34">
                  <c:v>1.7227655442880001</c:v>
                </c:pt>
                <c:pt idx="35">
                  <c:v>4.0724109203310004</c:v>
                </c:pt>
                <c:pt idx="36">
                  <c:v>0.39808523663700002</c:v>
                </c:pt>
                <c:pt idx="37">
                  <c:v>6.24259569117</c:v>
                </c:pt>
                <c:pt idx="38">
                  <c:v>1.093423059174</c:v>
                </c:pt>
                <c:pt idx="39">
                  <c:v>8.6217519729719996</c:v>
                </c:pt>
                <c:pt idx="40">
                  <c:v>3.6087910836649999</c:v>
                </c:pt>
                <c:pt idx="41">
                  <c:v>4.9159229200689998</c:v>
                </c:pt>
                <c:pt idx="42">
                  <c:v>0.77593138216699997</c:v>
                </c:pt>
                <c:pt idx="43">
                  <c:v>4.2306629070969999</c:v>
                </c:pt>
                <c:pt idx="44">
                  <c:v>1.902213184888</c:v>
                </c:pt>
                <c:pt idx="45">
                  <c:v>-1.5808158294900001</c:v>
                </c:pt>
                <c:pt idx="46">
                  <c:v>0.54134212862300002</c:v>
                </c:pt>
                <c:pt idx="47">
                  <c:v>1.304941548016</c:v>
                </c:pt>
                <c:pt idx="48">
                  <c:v>0.43193211592399999</c:v>
                </c:pt>
                <c:pt idx="49">
                  <c:v>0.27669782426</c:v>
                </c:pt>
                <c:pt idx="50">
                  <c:v>4.9187295242750002</c:v>
                </c:pt>
                <c:pt idx="51">
                  <c:v>-3.626390659104</c:v>
                </c:pt>
                <c:pt idx="52">
                  <c:v>2.3507647335350002</c:v>
                </c:pt>
                <c:pt idx="53">
                  <c:v>5.2473858026449998</c:v>
                </c:pt>
                <c:pt idx="54">
                  <c:v>2.3496169667469999</c:v>
                </c:pt>
                <c:pt idx="55">
                  <c:v>4.502826695854</c:v>
                </c:pt>
                <c:pt idx="56">
                  <c:v>4.4402355468270001</c:v>
                </c:pt>
                <c:pt idx="57">
                  <c:v>1.61803853567</c:v>
                </c:pt>
                <c:pt idx="58">
                  <c:v>3.7702585043129999</c:v>
                </c:pt>
                <c:pt idx="59">
                  <c:v>4.9802139026879999</c:v>
                </c:pt>
                <c:pt idx="60">
                  <c:v>5.6702899607699999</c:v>
                </c:pt>
                <c:pt idx="61">
                  <c:v>5.7202897796140002</c:v>
                </c:pt>
                <c:pt idx="62">
                  <c:v>3.6871507014299998</c:v>
                </c:pt>
                <c:pt idx="63">
                  <c:v>7.8178346474360003</c:v>
                </c:pt>
                <c:pt idx="64">
                  <c:v>6.2041215086630004</c:v>
                </c:pt>
                <c:pt idx="65">
                  <c:v>1.419866203142</c:v>
                </c:pt>
                <c:pt idx="66">
                  <c:v>3.1876017590260002</c:v>
                </c:pt>
                <c:pt idx="67">
                  <c:v>4.3534067585429996</c:v>
                </c:pt>
                <c:pt idx="68">
                  <c:v>-9.5635554290999999E-2</c:v>
                </c:pt>
                <c:pt idx="69">
                  <c:v>5.5103157610949998</c:v>
                </c:pt>
                <c:pt idx="70">
                  <c:v>2.5865489191009998</c:v>
                </c:pt>
                <c:pt idx="71">
                  <c:v>-4.5821937487330002</c:v>
                </c:pt>
                <c:pt idx="72">
                  <c:v>-3.8223229010550002</c:v>
                </c:pt>
                <c:pt idx="73">
                  <c:v>-4.694963115627</c:v>
                </c:pt>
                <c:pt idx="74">
                  <c:v>5.0899489824700002</c:v>
                </c:pt>
              </c:numCache>
            </c:numRef>
          </c:val>
          <c:extLst>
            <c:ext xmlns:c16="http://schemas.microsoft.com/office/drawing/2014/chart" uri="{C3380CC4-5D6E-409C-BE32-E72D297353CC}">
              <c16:uniqueId val="{0000000E-67B3-4C22-BF67-BC124BC9CBC9}"/>
            </c:ext>
          </c:extLst>
        </c:ser>
        <c:dLbls>
          <c:showLegendKey val="0"/>
          <c:showVal val="0"/>
          <c:showCatName val="0"/>
          <c:showSerName val="0"/>
          <c:showPercent val="0"/>
          <c:showBubbleSize val="0"/>
        </c:dLbls>
        <c:gapWidth val="50"/>
        <c:overlap val="-27"/>
        <c:axId val="260674560"/>
        <c:axId val="259599744"/>
      </c:barChart>
      <c:lineChart>
        <c:grouping val="standard"/>
        <c:varyColors val="0"/>
        <c:ser>
          <c:idx val="1"/>
          <c:order val="1"/>
          <c:tx>
            <c:strRef>
              <c:f>'F59'!$D$5</c:f>
              <c:strCache>
                <c:ptCount val="1"/>
                <c:pt idx="0">
                  <c:v>Variación promedio</c:v>
                </c:pt>
              </c:strCache>
            </c:strRef>
          </c:tx>
          <c:spPr>
            <a:ln w="28575" cap="rnd">
              <a:solidFill>
                <a:srgbClr val="B69630"/>
              </a:solidFill>
              <a:round/>
            </a:ln>
            <a:effectLst/>
          </c:spPr>
          <c:marker>
            <c:symbol val="none"/>
          </c:marker>
          <c:cat>
            <c:multiLvlStrRef>
              <c:f>'F59'!$A$6:$B$80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'F59'!$D$6:$D$80</c:f>
              <c:numCache>
                <c:formatCode>0</c:formatCode>
                <c:ptCount val="75"/>
                <c:pt idx="0">
                  <c:v>5.2096207417882496</c:v>
                </c:pt>
                <c:pt idx="1">
                  <c:v>4.7260870193654201</c:v>
                </c:pt>
                <c:pt idx="2">
                  <c:v>3.7153721742867498</c:v>
                </c:pt>
                <c:pt idx="3">
                  <c:v>4.32308533119458</c:v>
                </c:pt>
                <c:pt idx="4">
                  <c:v>3.6284934327620801</c:v>
                </c:pt>
                <c:pt idx="5">
                  <c:v>3.02795200247192</c:v>
                </c:pt>
                <c:pt idx="6">
                  <c:v>2.98516004229942</c:v>
                </c:pt>
                <c:pt idx="7">
                  <c:v>3.46174889361175</c:v>
                </c:pt>
                <c:pt idx="8">
                  <c:v>4.1440852296622497</c:v>
                </c:pt>
                <c:pt idx="9">
                  <c:v>4.4994074666147501</c:v>
                </c:pt>
                <c:pt idx="10">
                  <c:v>4.9064527192499998</c:v>
                </c:pt>
                <c:pt idx="11">
                  <c:v>5.1496957847938303</c:v>
                </c:pt>
                <c:pt idx="12">
                  <c:v>5.8802921434641702</c:v>
                </c:pt>
                <c:pt idx="13">
                  <c:v>6.6693198454047504</c:v>
                </c:pt>
                <c:pt idx="14">
                  <c:v>8.3200943961071694</c:v>
                </c:pt>
                <c:pt idx="15">
                  <c:v>8.2818251383716692</c:v>
                </c:pt>
                <c:pt idx="16">
                  <c:v>9.7309627332755806</c:v>
                </c:pt>
                <c:pt idx="17">
                  <c:v>10.877023214966499</c:v>
                </c:pt>
                <c:pt idx="18">
                  <c:v>11.0327789686537</c:v>
                </c:pt>
                <c:pt idx="19">
                  <c:v>11.043320645322</c:v>
                </c:pt>
                <c:pt idx="20">
                  <c:v>11.0843326961805</c:v>
                </c:pt>
                <c:pt idx="21">
                  <c:v>10.673939553520301</c:v>
                </c:pt>
                <c:pt idx="22">
                  <c:v>10.782337450096801</c:v>
                </c:pt>
                <c:pt idx="23">
                  <c:v>11.5176418655494</c:v>
                </c:pt>
                <c:pt idx="24">
                  <c:v>11.229244821264899</c:v>
                </c:pt>
                <c:pt idx="25">
                  <c:v>11.280581061382099</c:v>
                </c:pt>
                <c:pt idx="26">
                  <c:v>10.618754248373699</c:v>
                </c:pt>
                <c:pt idx="27">
                  <c:v>10.065822663011801</c:v>
                </c:pt>
                <c:pt idx="28">
                  <c:v>8.6250078320080803</c:v>
                </c:pt>
                <c:pt idx="29">
                  <c:v>7.8880115827055803</c:v>
                </c:pt>
                <c:pt idx="30">
                  <c:v>7.6249998079890799</c:v>
                </c:pt>
                <c:pt idx="31">
                  <c:v>7.1437348660069198</c:v>
                </c:pt>
                <c:pt idx="32">
                  <c:v>7.1954532158902502</c:v>
                </c:pt>
                <c:pt idx="33">
                  <c:v>7.2006929060250799</c:v>
                </c:pt>
                <c:pt idx="34">
                  <c:v>6.5443531365765804</c:v>
                </c:pt>
                <c:pt idx="35">
                  <c:v>5.5504708281669197</c:v>
                </c:pt>
                <c:pt idx="36">
                  <c:v>4.7722068300235803</c:v>
                </c:pt>
                <c:pt idx="37">
                  <c:v>4.4396030133192497</c:v>
                </c:pt>
                <c:pt idx="38">
                  <c:v>3.9761311579799199</c:v>
                </c:pt>
                <c:pt idx="39">
                  <c:v>4.4609134611888299</c:v>
                </c:pt>
                <c:pt idx="40">
                  <c:v>4.7577602577207498</c:v>
                </c:pt>
                <c:pt idx="41">
                  <c:v>4.7193508583804196</c:v>
                </c:pt>
                <c:pt idx="42">
                  <c:v>4.1804261028866696</c:v>
                </c:pt>
                <c:pt idx="43">
                  <c:v>4.2275650345730797</c:v>
                </c:pt>
                <c:pt idx="44">
                  <c:v>3.5772365033012501</c:v>
                </c:pt>
                <c:pt idx="45">
                  <c:v>3.0003115060806702</c:v>
                </c:pt>
                <c:pt idx="46">
                  <c:v>2.9018595547752501</c:v>
                </c:pt>
                <c:pt idx="47">
                  <c:v>2.6712371070823302</c:v>
                </c:pt>
                <c:pt idx="48">
                  <c:v>2.6740576803562499</c:v>
                </c:pt>
                <c:pt idx="49">
                  <c:v>2.1768995247804201</c:v>
                </c:pt>
                <c:pt idx="50">
                  <c:v>2.4956750635388301</c:v>
                </c:pt>
                <c:pt idx="51">
                  <c:v>1.4749965108658301</c:v>
                </c:pt>
                <c:pt idx="52">
                  <c:v>1.37016098168833</c:v>
                </c:pt>
                <c:pt idx="53">
                  <c:v>1.3977828885696699</c:v>
                </c:pt>
                <c:pt idx="54">
                  <c:v>1.5289233539513301</c:v>
                </c:pt>
                <c:pt idx="55">
                  <c:v>1.55160366968108</c:v>
                </c:pt>
                <c:pt idx="56">
                  <c:v>1.7631055331759999</c:v>
                </c:pt>
                <c:pt idx="57">
                  <c:v>2.0296767302726701</c:v>
                </c:pt>
                <c:pt idx="58">
                  <c:v>2.2987530949135002</c:v>
                </c:pt>
                <c:pt idx="59">
                  <c:v>2.6050257911361698</c:v>
                </c:pt>
                <c:pt idx="60">
                  <c:v>3.0415556115400002</c:v>
                </c:pt>
                <c:pt idx="61">
                  <c:v>3.49518827448617</c:v>
                </c:pt>
                <c:pt idx="62">
                  <c:v>3.3925567059157502</c:v>
                </c:pt>
                <c:pt idx="63">
                  <c:v>4.3462421481274198</c:v>
                </c:pt>
                <c:pt idx="64">
                  <c:v>4.6673552127214197</c:v>
                </c:pt>
                <c:pt idx="65">
                  <c:v>4.3483952460961701</c:v>
                </c:pt>
                <c:pt idx="66">
                  <c:v>4.41822731211942</c:v>
                </c:pt>
                <c:pt idx="67">
                  <c:v>4.40577565067683</c:v>
                </c:pt>
                <c:pt idx="68">
                  <c:v>4.0277863922503299</c:v>
                </c:pt>
                <c:pt idx="69">
                  <c:v>4.3521428277024201</c:v>
                </c:pt>
                <c:pt idx="70">
                  <c:v>4.2535003622680803</c:v>
                </c:pt>
                <c:pt idx="71">
                  <c:v>3.4566330579829998</c:v>
                </c:pt>
                <c:pt idx="72">
                  <c:v>2.6655819861642498</c:v>
                </c:pt>
                <c:pt idx="73">
                  <c:v>1.7976442448941701</c:v>
                </c:pt>
                <c:pt idx="74">
                  <c:v>1.9145441016475</c:v>
                </c:pt>
              </c:numCache>
            </c:numRef>
          </c:val>
          <c:smooth val="0"/>
          <c:extLst>
            <c:ext xmlns:c16="http://schemas.microsoft.com/office/drawing/2014/chart" uri="{C3380CC4-5D6E-409C-BE32-E72D297353CC}">
              <c16:uniqueId val="{0000000F-67B3-4C22-BF67-BC124BC9CBC9}"/>
            </c:ext>
          </c:extLst>
        </c:ser>
        <c:dLbls>
          <c:showLegendKey val="0"/>
          <c:showVal val="0"/>
          <c:showCatName val="0"/>
          <c:showSerName val="0"/>
          <c:showPercent val="0"/>
          <c:showBubbleSize val="0"/>
        </c:dLbls>
        <c:marker val="1"/>
        <c:smooth val="0"/>
        <c:axId val="260674560"/>
        <c:axId val="259599744"/>
      </c:lineChart>
      <c:catAx>
        <c:axId val="260674560"/>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9599744"/>
        <c:crosses val="autoZero"/>
        <c:auto val="1"/>
        <c:lblAlgn val="ctr"/>
        <c:lblOffset val="100"/>
        <c:noMultiLvlLbl val="0"/>
      </c:catAx>
      <c:valAx>
        <c:axId val="259599744"/>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067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9DA0-4A13-AA4A-2E58BBE83CF5}"/>
              </c:ext>
            </c:extLst>
          </c:dPt>
          <c:dPt>
            <c:idx val="1"/>
            <c:invertIfNegative val="0"/>
            <c:bubble3D val="0"/>
            <c:extLst>
              <c:ext xmlns:c16="http://schemas.microsoft.com/office/drawing/2014/chart" uri="{C3380CC4-5D6E-409C-BE32-E72D297353CC}">
                <c16:uniqueId val="{00000003-9DA0-4A13-AA4A-2E58BBE83CF5}"/>
              </c:ext>
            </c:extLst>
          </c:dPt>
          <c:dPt>
            <c:idx val="2"/>
            <c:invertIfNegative val="0"/>
            <c:bubble3D val="0"/>
            <c:extLst>
              <c:ext xmlns:c16="http://schemas.microsoft.com/office/drawing/2014/chart" uri="{C3380CC4-5D6E-409C-BE32-E72D297353CC}">
                <c16:uniqueId val="{00000005-9DA0-4A13-AA4A-2E58BBE83CF5}"/>
              </c:ext>
            </c:extLst>
          </c:dPt>
          <c:dPt>
            <c:idx val="3"/>
            <c:invertIfNegative val="0"/>
            <c:bubble3D val="0"/>
            <c:extLst>
              <c:ext xmlns:c16="http://schemas.microsoft.com/office/drawing/2014/chart" uri="{C3380CC4-5D6E-409C-BE32-E72D297353CC}">
                <c16:uniqueId val="{00000007-9DA0-4A13-AA4A-2E58BBE83CF5}"/>
              </c:ext>
            </c:extLst>
          </c:dPt>
          <c:dPt>
            <c:idx val="4"/>
            <c:invertIfNegative val="0"/>
            <c:bubble3D val="0"/>
            <c:extLst>
              <c:ext xmlns:c16="http://schemas.microsoft.com/office/drawing/2014/chart" uri="{C3380CC4-5D6E-409C-BE32-E72D297353CC}">
                <c16:uniqueId val="{00000009-9DA0-4A13-AA4A-2E58BBE83CF5}"/>
              </c:ext>
            </c:extLst>
          </c:dPt>
          <c:dPt>
            <c:idx val="5"/>
            <c:invertIfNegative val="0"/>
            <c:bubble3D val="0"/>
            <c:extLst>
              <c:ext xmlns:c16="http://schemas.microsoft.com/office/drawing/2014/chart" uri="{C3380CC4-5D6E-409C-BE32-E72D297353CC}">
                <c16:uniqueId val="{0000000B-9DA0-4A13-AA4A-2E58BBE83CF5}"/>
              </c:ext>
            </c:extLst>
          </c:dPt>
          <c:dPt>
            <c:idx val="6"/>
            <c:invertIfNegative val="0"/>
            <c:bubble3D val="0"/>
            <c:extLst>
              <c:ext xmlns:c16="http://schemas.microsoft.com/office/drawing/2014/chart" uri="{C3380CC4-5D6E-409C-BE32-E72D297353CC}">
                <c16:uniqueId val="{0000000D-9DA0-4A13-AA4A-2E58BBE83CF5}"/>
              </c:ext>
            </c:extLst>
          </c:dPt>
          <c:dPt>
            <c:idx val="7"/>
            <c:invertIfNegative val="0"/>
            <c:bubble3D val="0"/>
            <c:extLst>
              <c:ext xmlns:c16="http://schemas.microsoft.com/office/drawing/2014/chart" uri="{C3380CC4-5D6E-409C-BE32-E72D297353CC}">
                <c16:uniqueId val="{0000000F-9DA0-4A13-AA4A-2E58BBE83CF5}"/>
              </c:ext>
            </c:extLst>
          </c:dPt>
          <c:dPt>
            <c:idx val="8"/>
            <c:invertIfNegative val="0"/>
            <c:bubble3D val="0"/>
            <c:extLst>
              <c:ext xmlns:c16="http://schemas.microsoft.com/office/drawing/2014/chart" uri="{C3380CC4-5D6E-409C-BE32-E72D297353CC}">
                <c16:uniqueId val="{00000011-9DA0-4A13-AA4A-2E58BBE83CF5}"/>
              </c:ext>
            </c:extLst>
          </c:dPt>
          <c:dPt>
            <c:idx val="9"/>
            <c:invertIfNegative val="0"/>
            <c:bubble3D val="0"/>
            <c:extLst>
              <c:ext xmlns:c16="http://schemas.microsoft.com/office/drawing/2014/chart" uri="{C3380CC4-5D6E-409C-BE32-E72D297353CC}">
                <c16:uniqueId val="{00000013-9DA0-4A13-AA4A-2E58BBE83CF5}"/>
              </c:ext>
            </c:extLst>
          </c:dPt>
          <c:dPt>
            <c:idx val="10"/>
            <c:invertIfNegative val="0"/>
            <c:bubble3D val="0"/>
            <c:extLst>
              <c:ext xmlns:c16="http://schemas.microsoft.com/office/drawing/2014/chart" uri="{C3380CC4-5D6E-409C-BE32-E72D297353CC}">
                <c16:uniqueId val="{00000015-9DA0-4A13-AA4A-2E58BBE83CF5}"/>
              </c:ext>
            </c:extLst>
          </c:dPt>
          <c:dPt>
            <c:idx val="11"/>
            <c:invertIfNegative val="0"/>
            <c:bubble3D val="0"/>
            <c:extLst>
              <c:ext xmlns:c16="http://schemas.microsoft.com/office/drawing/2014/chart" uri="{C3380CC4-5D6E-409C-BE32-E72D297353CC}">
                <c16:uniqueId val="{00000017-9DA0-4A13-AA4A-2E58BBE83CF5}"/>
              </c:ext>
            </c:extLst>
          </c:dPt>
          <c:dPt>
            <c:idx val="12"/>
            <c:invertIfNegative val="0"/>
            <c:bubble3D val="0"/>
            <c:extLst>
              <c:ext xmlns:c16="http://schemas.microsoft.com/office/drawing/2014/chart" uri="{C3380CC4-5D6E-409C-BE32-E72D297353CC}">
                <c16:uniqueId val="{00000019-9DA0-4A13-AA4A-2E58BBE83CF5}"/>
              </c:ext>
            </c:extLst>
          </c:dPt>
          <c:dPt>
            <c:idx val="13"/>
            <c:invertIfNegative val="0"/>
            <c:bubble3D val="0"/>
            <c:extLst>
              <c:ext xmlns:c16="http://schemas.microsoft.com/office/drawing/2014/chart" uri="{C3380CC4-5D6E-409C-BE32-E72D297353CC}">
                <c16:uniqueId val="{0000001B-9DA0-4A13-AA4A-2E58BBE83CF5}"/>
              </c:ext>
            </c:extLst>
          </c:dPt>
          <c:dPt>
            <c:idx val="14"/>
            <c:invertIfNegative val="0"/>
            <c:bubble3D val="0"/>
            <c:extLst>
              <c:ext xmlns:c16="http://schemas.microsoft.com/office/drawing/2014/chart" uri="{C3380CC4-5D6E-409C-BE32-E72D297353CC}">
                <c16:uniqueId val="{0000001D-9DA0-4A13-AA4A-2E58BBE83CF5}"/>
              </c:ext>
            </c:extLst>
          </c:dPt>
          <c:dPt>
            <c:idx val="15"/>
            <c:invertIfNegative val="0"/>
            <c:bubble3D val="0"/>
            <c:extLst>
              <c:ext xmlns:c16="http://schemas.microsoft.com/office/drawing/2014/chart" uri="{C3380CC4-5D6E-409C-BE32-E72D297353CC}">
                <c16:uniqueId val="{0000001F-9DA0-4A13-AA4A-2E58BBE83CF5}"/>
              </c:ext>
            </c:extLst>
          </c:dPt>
          <c:dPt>
            <c:idx val="16"/>
            <c:invertIfNegative val="0"/>
            <c:bubble3D val="0"/>
            <c:extLst>
              <c:ext xmlns:c16="http://schemas.microsoft.com/office/drawing/2014/chart" uri="{C3380CC4-5D6E-409C-BE32-E72D297353CC}">
                <c16:uniqueId val="{00000021-9DA0-4A13-AA4A-2E58BBE83CF5}"/>
              </c:ext>
            </c:extLst>
          </c:dPt>
          <c:dPt>
            <c:idx val="17"/>
            <c:invertIfNegative val="0"/>
            <c:bubble3D val="0"/>
            <c:extLst>
              <c:ext xmlns:c16="http://schemas.microsoft.com/office/drawing/2014/chart" uri="{C3380CC4-5D6E-409C-BE32-E72D297353CC}">
                <c16:uniqueId val="{00000023-9DA0-4A13-AA4A-2E58BBE83CF5}"/>
              </c:ext>
            </c:extLst>
          </c:dPt>
          <c:dPt>
            <c:idx val="21"/>
            <c:invertIfNegative val="0"/>
            <c:bubble3D val="0"/>
            <c:spPr>
              <a:solidFill>
                <a:srgbClr val="95682B"/>
              </a:solidFill>
              <a:ln>
                <a:noFill/>
              </a:ln>
              <a:effectLst/>
            </c:spPr>
            <c:extLst>
              <c:ext xmlns:c16="http://schemas.microsoft.com/office/drawing/2014/chart" uri="{C3380CC4-5D6E-409C-BE32-E72D297353CC}">
                <c16:uniqueId val="{00000025-9DA0-4A13-AA4A-2E58BBE83CF5}"/>
              </c:ext>
            </c:extLst>
          </c:dPt>
          <c:dPt>
            <c:idx val="24"/>
            <c:invertIfNegative val="0"/>
            <c:bubble3D val="0"/>
            <c:spPr>
              <a:solidFill>
                <a:srgbClr val="FBBB27"/>
              </a:solidFill>
              <a:ln>
                <a:noFill/>
              </a:ln>
              <a:effectLst/>
            </c:spPr>
            <c:extLst>
              <c:ext xmlns:c16="http://schemas.microsoft.com/office/drawing/2014/chart" uri="{C3380CC4-5D6E-409C-BE32-E72D297353CC}">
                <c16:uniqueId val="{00000027-9DA0-4A13-AA4A-2E58BBE83CF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'F60'!$A$6:$A$38</c:f>
              <c:strCache>
                <c:ptCount val="33"/>
                <c:pt idx="0">
                  <c:v>Tabasco</c:v>
                </c:pt>
                <c:pt idx="1">
                  <c:v>Campeche</c:v>
                </c:pt>
                <c:pt idx="2">
                  <c:v>Michoacán</c:v>
                </c:pt>
                <c:pt idx="3">
                  <c:v>Zacatecas</c:v>
                </c:pt>
                <c:pt idx="4">
                  <c:v>Tlaxcala</c:v>
                </c:pt>
                <c:pt idx="5">
                  <c:v>Guanajuato</c:v>
                </c:pt>
                <c:pt idx="6">
                  <c:v>Aguascalientes</c:v>
                </c:pt>
                <c:pt idx="7">
                  <c:v>Durango</c:v>
                </c:pt>
                <c:pt idx="8">
                  <c:v>Colima</c:v>
                </c:pt>
                <c:pt idx="9">
                  <c:v>Morelos</c:v>
                </c:pt>
                <c:pt idx="10">
                  <c:v>Hidalgo</c:v>
                </c:pt>
                <c:pt idx="11">
                  <c:v>Coahuila</c:v>
                </c:pt>
                <c:pt idx="12">
                  <c:v>Baja California Sur</c:v>
                </c:pt>
                <c:pt idx="13">
                  <c:v>San Luis Potosí</c:v>
                </c:pt>
                <c:pt idx="14">
                  <c:v>Ciudad de México</c:v>
                </c:pt>
                <c:pt idx="15">
                  <c:v>Estado de México</c:v>
                </c:pt>
                <c:pt idx="16">
                  <c:v>Tamaulipas</c:v>
                </c:pt>
                <c:pt idx="17">
                  <c:v>Veracruz</c:v>
                </c:pt>
                <c:pt idx="18">
                  <c:v>Oaxaca</c:v>
                </c:pt>
                <c:pt idx="19">
                  <c:v>Puebla</c:v>
                </c:pt>
                <c:pt idx="20">
                  <c:v>Nayarit</c:v>
                </c:pt>
                <c:pt idx="21">
                  <c:v>Nacional</c:v>
                </c:pt>
                <c:pt idx="22">
                  <c:v>Quintana Roo</c:v>
                </c:pt>
                <c:pt idx="23">
                  <c:v>Chihuahua</c:v>
                </c:pt>
                <c:pt idx="24">
                  <c:v>Jalisco</c:v>
                </c:pt>
                <c:pt idx="25">
                  <c:v>Yucatán</c:v>
                </c:pt>
                <c:pt idx="26">
                  <c:v>Nuevo León</c:v>
                </c:pt>
                <c:pt idx="27">
                  <c:v>Sonora</c:v>
                </c:pt>
                <c:pt idx="28">
                  <c:v>Sinaloa</c:v>
                </c:pt>
                <c:pt idx="29">
                  <c:v>Querétaro</c:v>
                </c:pt>
                <c:pt idx="30">
                  <c:v>Baja California</c:v>
                </c:pt>
                <c:pt idx="31">
                  <c:v>Guerrero</c:v>
                </c:pt>
                <c:pt idx="32">
                  <c:v>Chiapas</c:v>
                </c:pt>
              </c:strCache>
            </c:strRef>
          </c:cat>
          <c:val>
            <c:numRef>
              <c:f>'F60'!$B$6:$B$38</c:f>
              <c:numCache>
                <c:formatCode>0.0</c:formatCode>
                <c:ptCount val="33"/>
                <c:pt idx="0">
                  <c:v>-18.747732465811001</c:v>
                </c:pt>
                <c:pt idx="1">
                  <c:v>-12.811345022655001</c:v>
                </c:pt>
                <c:pt idx="2">
                  <c:v>-10.293888765463</c:v>
                </c:pt>
                <c:pt idx="3">
                  <c:v>-3.261696038033</c:v>
                </c:pt>
                <c:pt idx="4">
                  <c:v>-1.7939575512649999</c:v>
                </c:pt>
                <c:pt idx="5">
                  <c:v>-1.5425493397609999</c:v>
                </c:pt>
                <c:pt idx="6">
                  <c:v>-0.739773543581</c:v>
                </c:pt>
                <c:pt idx="7">
                  <c:v>-0.65805406004099998</c:v>
                </c:pt>
                <c:pt idx="8">
                  <c:v>0.155552262005</c:v>
                </c:pt>
                <c:pt idx="9">
                  <c:v>0.36962637668699999</c:v>
                </c:pt>
                <c:pt idx="10">
                  <c:v>0.99046891527000003</c:v>
                </c:pt>
                <c:pt idx="11">
                  <c:v>1.3335684837499999</c:v>
                </c:pt>
                <c:pt idx="12">
                  <c:v>1.3623288220409999</c:v>
                </c:pt>
                <c:pt idx="13">
                  <c:v>1.383710986596</c:v>
                </c:pt>
                <c:pt idx="14">
                  <c:v>1.421987557924</c:v>
                </c:pt>
                <c:pt idx="15">
                  <c:v>1.5283361536690001</c:v>
                </c:pt>
                <c:pt idx="16">
                  <c:v>1.8709277570159999</c:v>
                </c:pt>
                <c:pt idx="17">
                  <c:v>1.912996944503</c:v>
                </c:pt>
                <c:pt idx="18">
                  <c:v>2.0408399347450001</c:v>
                </c:pt>
                <c:pt idx="19">
                  <c:v>2.4280840541250002</c:v>
                </c:pt>
                <c:pt idx="20">
                  <c:v>2.5122528860859998</c:v>
                </c:pt>
                <c:pt idx="21">
                  <c:v>2.7790909935710002</c:v>
                </c:pt>
                <c:pt idx="22">
                  <c:v>3.7177213486610001</c:v>
                </c:pt>
                <c:pt idx="23">
                  <c:v>4.7480646299840004</c:v>
                </c:pt>
                <c:pt idx="24">
                  <c:v>5.0899489824700002</c:v>
                </c:pt>
                <c:pt idx="25">
                  <c:v>5.2352747991459996</c:v>
                </c:pt>
                <c:pt idx="26">
                  <c:v>5.3897521419369996</c:v>
                </c:pt>
                <c:pt idx="27">
                  <c:v>7.1746173468660004</c:v>
                </c:pt>
                <c:pt idx="28">
                  <c:v>7.6632310891369997</c:v>
                </c:pt>
                <c:pt idx="29">
                  <c:v>7.904711158295</c:v>
                </c:pt>
                <c:pt idx="30">
                  <c:v>10.641905207872</c:v>
                </c:pt>
                <c:pt idx="31">
                  <c:v>11.343732820415999</c:v>
                </c:pt>
                <c:pt idx="32">
                  <c:v>12.234369031938</c:v>
                </c:pt>
              </c:numCache>
            </c:numRef>
          </c:val>
          <c:extLst>
            <c:ext xmlns:c16="http://schemas.microsoft.com/office/drawing/2014/chart" uri="{C3380CC4-5D6E-409C-BE32-E72D297353CC}">
              <c16:uniqueId val="{00000028-9DA0-4A13-AA4A-2E58BBE83CF5}"/>
            </c:ext>
          </c:extLst>
        </c:ser>
        <c:dLbls>
          <c:showLegendKey val="0"/>
          <c:showVal val="0"/>
          <c:showCatName val="0"/>
          <c:showSerName val="0"/>
          <c:showPercent val="0"/>
          <c:showBubbleSize val="0"/>
        </c:dLbls>
        <c:gapWidth val="75"/>
        <c:axId val="261030912"/>
        <c:axId val="259602624"/>
      </c:barChart>
      <c:catAx>
        <c:axId val="2610309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9602624"/>
        <c:crosses val="autoZero"/>
        <c:auto val="1"/>
        <c:lblAlgn val="ctr"/>
        <c:lblOffset val="100"/>
        <c:noMultiLvlLbl val="0"/>
      </c:catAx>
      <c:valAx>
        <c:axId val="259602624"/>
        <c:scaling>
          <c:orientation val="minMax"/>
        </c:scaling>
        <c:delete val="1"/>
        <c:axPos val="b"/>
        <c:numFmt formatCode="0.0" sourceLinked="1"/>
        <c:majorTickMark val="none"/>
        <c:minorTickMark val="none"/>
        <c:tickLblPos val="nextTo"/>
        <c:crossAx val="261030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extLst>
              <c:ext xmlns:c16="http://schemas.microsoft.com/office/drawing/2014/chart" uri="{C3380CC4-5D6E-409C-BE32-E72D297353CC}">
                <c16:uniqueId val="{00000001-3E7D-4F0F-A4AC-E4892F6B4EE3}"/>
              </c:ext>
            </c:extLst>
          </c:dPt>
          <c:dPt>
            <c:idx val="13"/>
            <c:invertIfNegative val="0"/>
            <c:bubble3D val="0"/>
            <c:spPr>
              <a:solidFill>
                <a:srgbClr val="FBBB27"/>
              </a:solidFill>
              <a:ln>
                <a:noFill/>
              </a:ln>
              <a:effectLst/>
            </c:spPr>
            <c:extLst>
              <c:ext xmlns:c16="http://schemas.microsoft.com/office/drawing/2014/chart" uri="{C3380CC4-5D6E-409C-BE32-E72D297353CC}">
                <c16:uniqueId val="{00000003-3E7D-4F0F-A4AC-E4892F6B4EE3}"/>
              </c:ext>
            </c:extLst>
          </c:dPt>
          <c:dLbls>
            <c:dLbl>
              <c:idx val="0"/>
              <c:delete val="1"/>
              <c:extLst>
                <c:ext xmlns:c15="http://schemas.microsoft.com/office/drawing/2012/chart" uri="{CE6537A1-D6FC-4f65-9D91-7224C49458BB}"/>
                <c:ext xmlns:c16="http://schemas.microsoft.com/office/drawing/2014/chart" uri="{C3380CC4-5D6E-409C-BE32-E72D297353CC}">
                  <c16:uniqueId val="{00000004-3E7D-4F0F-A4AC-E4892F6B4EE3}"/>
                </c:ext>
              </c:extLst>
            </c:dLbl>
            <c:dLbl>
              <c:idx val="1"/>
              <c:delete val="1"/>
              <c:extLst>
                <c:ext xmlns:c15="http://schemas.microsoft.com/office/drawing/2012/chart" uri="{CE6537A1-D6FC-4f65-9D91-7224C49458BB}"/>
                <c:ext xmlns:c16="http://schemas.microsoft.com/office/drawing/2014/chart" uri="{C3380CC4-5D6E-409C-BE32-E72D297353CC}">
                  <c16:uniqueId val="{00000005-3E7D-4F0F-A4AC-E4892F6B4EE3}"/>
                </c:ext>
              </c:extLst>
            </c:dLbl>
            <c:dLbl>
              <c:idx val="2"/>
              <c:delete val="1"/>
              <c:extLst>
                <c:ext xmlns:c15="http://schemas.microsoft.com/office/drawing/2012/chart" uri="{CE6537A1-D6FC-4f65-9D91-7224C49458BB}"/>
                <c:ext xmlns:c16="http://schemas.microsoft.com/office/drawing/2014/chart" uri="{C3380CC4-5D6E-409C-BE32-E72D297353CC}">
                  <c16:uniqueId val="{00000006-3E7D-4F0F-A4AC-E4892F6B4EE3}"/>
                </c:ext>
              </c:extLst>
            </c:dLbl>
            <c:dLbl>
              <c:idx val="3"/>
              <c:delete val="1"/>
              <c:extLst>
                <c:ext xmlns:c15="http://schemas.microsoft.com/office/drawing/2012/chart" uri="{CE6537A1-D6FC-4f65-9D91-7224C49458BB}"/>
                <c:ext xmlns:c16="http://schemas.microsoft.com/office/drawing/2014/chart" uri="{C3380CC4-5D6E-409C-BE32-E72D297353CC}">
                  <c16:uniqueId val="{00000007-3E7D-4F0F-A4AC-E4892F6B4EE3}"/>
                </c:ext>
              </c:extLst>
            </c:dLbl>
            <c:dLbl>
              <c:idx val="4"/>
              <c:delete val="1"/>
              <c:extLst>
                <c:ext xmlns:c15="http://schemas.microsoft.com/office/drawing/2012/chart" uri="{CE6537A1-D6FC-4f65-9D91-7224C49458BB}"/>
                <c:ext xmlns:c16="http://schemas.microsoft.com/office/drawing/2014/chart" uri="{C3380CC4-5D6E-409C-BE32-E72D297353CC}">
                  <c16:uniqueId val="{00000008-3E7D-4F0F-A4AC-E4892F6B4EE3}"/>
                </c:ext>
              </c:extLst>
            </c:dLbl>
            <c:dLbl>
              <c:idx val="5"/>
              <c:delete val="1"/>
              <c:extLst>
                <c:ext xmlns:c15="http://schemas.microsoft.com/office/drawing/2012/chart" uri="{CE6537A1-D6FC-4f65-9D91-7224C49458BB}"/>
                <c:ext xmlns:c16="http://schemas.microsoft.com/office/drawing/2014/chart" uri="{C3380CC4-5D6E-409C-BE32-E72D297353CC}">
                  <c16:uniqueId val="{00000009-3E7D-4F0F-A4AC-E4892F6B4EE3}"/>
                </c:ext>
              </c:extLst>
            </c:dLbl>
            <c:dLbl>
              <c:idx val="6"/>
              <c:delete val="1"/>
              <c:extLst>
                <c:ext xmlns:c15="http://schemas.microsoft.com/office/drawing/2012/chart" uri="{CE6537A1-D6FC-4f65-9D91-7224C49458BB}"/>
                <c:ext xmlns:c16="http://schemas.microsoft.com/office/drawing/2014/chart" uri="{C3380CC4-5D6E-409C-BE32-E72D297353CC}">
                  <c16:uniqueId val="{00000001-3E7D-4F0F-A4AC-E4892F6B4EE3}"/>
                </c:ext>
              </c:extLst>
            </c:dLbl>
            <c:dLbl>
              <c:idx val="7"/>
              <c:delete val="1"/>
              <c:extLst>
                <c:ext xmlns:c15="http://schemas.microsoft.com/office/drawing/2012/chart" uri="{CE6537A1-D6FC-4f65-9D91-7224C49458BB}"/>
                <c:ext xmlns:c16="http://schemas.microsoft.com/office/drawing/2014/chart" uri="{C3380CC4-5D6E-409C-BE32-E72D297353CC}">
                  <c16:uniqueId val="{0000000A-3E7D-4F0F-A4AC-E4892F6B4EE3}"/>
                </c:ext>
              </c:extLst>
            </c:dLbl>
            <c:dLbl>
              <c:idx val="8"/>
              <c:delete val="1"/>
              <c:extLst>
                <c:ext xmlns:c15="http://schemas.microsoft.com/office/drawing/2012/chart" uri="{CE6537A1-D6FC-4f65-9D91-7224C49458BB}"/>
                <c:ext xmlns:c16="http://schemas.microsoft.com/office/drawing/2014/chart" uri="{C3380CC4-5D6E-409C-BE32-E72D297353CC}">
                  <c16:uniqueId val="{0000000B-3E7D-4F0F-A4AC-E4892F6B4EE3}"/>
                </c:ext>
              </c:extLst>
            </c:dLbl>
            <c:dLbl>
              <c:idx val="9"/>
              <c:delete val="1"/>
              <c:extLst>
                <c:ext xmlns:c15="http://schemas.microsoft.com/office/drawing/2012/chart" uri="{CE6537A1-D6FC-4f65-9D91-7224C49458BB}"/>
                <c:ext xmlns:c16="http://schemas.microsoft.com/office/drawing/2014/chart" uri="{C3380CC4-5D6E-409C-BE32-E72D297353CC}">
                  <c16:uniqueId val="{0000000C-3E7D-4F0F-A4AC-E4892F6B4EE3}"/>
                </c:ext>
              </c:extLst>
            </c:dLbl>
            <c:dLbl>
              <c:idx val="10"/>
              <c:delete val="1"/>
              <c:extLst>
                <c:ext xmlns:c15="http://schemas.microsoft.com/office/drawing/2012/chart" uri="{CE6537A1-D6FC-4f65-9D91-7224C49458BB}"/>
                <c:ext xmlns:c16="http://schemas.microsoft.com/office/drawing/2014/chart" uri="{C3380CC4-5D6E-409C-BE32-E72D297353CC}">
                  <c16:uniqueId val="{0000000D-3E7D-4F0F-A4AC-E4892F6B4EE3}"/>
                </c:ext>
              </c:extLst>
            </c:dLbl>
            <c:dLbl>
              <c:idx val="11"/>
              <c:delete val="1"/>
              <c:extLst>
                <c:ext xmlns:c15="http://schemas.microsoft.com/office/drawing/2012/chart" uri="{CE6537A1-D6FC-4f65-9D91-7224C49458BB}"/>
                <c:ext xmlns:c16="http://schemas.microsoft.com/office/drawing/2014/chart" uri="{C3380CC4-5D6E-409C-BE32-E72D297353CC}">
                  <c16:uniqueId val="{0000000E-3E7D-4F0F-A4AC-E4892F6B4EE3}"/>
                </c:ext>
              </c:extLst>
            </c:dLbl>
            <c:dLbl>
              <c:idx val="12"/>
              <c:delete val="1"/>
              <c:extLst>
                <c:ext xmlns:c15="http://schemas.microsoft.com/office/drawing/2012/chart" uri="{CE6537A1-D6FC-4f65-9D91-7224C49458BB}"/>
                <c:ext xmlns:c16="http://schemas.microsoft.com/office/drawing/2014/chart" uri="{C3380CC4-5D6E-409C-BE32-E72D297353CC}">
                  <c16:uniqueId val="{0000000F-3E7D-4F0F-A4AC-E4892F6B4E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'F61'!$A$6:$A$19</c:f>
              <c:strCache>
                <c:ptCount val="14"/>
                <c:pt idx="0">
                  <c:v>2006/05</c:v>
                </c:pt>
                <c:pt idx="1">
                  <c:v>2007/05</c:v>
                </c:pt>
                <c:pt idx="2">
                  <c:v>2008/05</c:v>
                </c:pt>
                <c:pt idx="3">
                  <c:v>2009/05</c:v>
                </c:pt>
                <c:pt idx="4">
                  <c:v>2010/05</c:v>
                </c:pt>
                <c:pt idx="5">
                  <c:v>2011/05</c:v>
                </c:pt>
                <c:pt idx="6">
                  <c:v>2012/05</c:v>
                </c:pt>
                <c:pt idx="7">
                  <c:v>2013/05</c:v>
                </c:pt>
                <c:pt idx="8">
                  <c:v>2014/05</c:v>
                </c:pt>
                <c:pt idx="9">
                  <c:v>2015/05</c:v>
                </c:pt>
                <c:pt idx="10">
                  <c:v>2016/05</c:v>
                </c:pt>
                <c:pt idx="11">
                  <c:v>2017/05</c:v>
                </c:pt>
                <c:pt idx="12">
                  <c:v>2018/05</c:v>
                </c:pt>
                <c:pt idx="13">
                  <c:v>2019/05</c:v>
                </c:pt>
              </c:strCache>
            </c:strRef>
          </c:cat>
          <c:val>
            <c:numRef>
              <c:f>'F61'!$B$6:$B$19</c:f>
              <c:numCache>
                <c:formatCode>#,##0</c:formatCode>
                <c:ptCount val="14"/>
                <c:pt idx="0">
                  <c:v>2276</c:v>
                </c:pt>
                <c:pt idx="1">
                  <c:v>2528</c:v>
                </c:pt>
                <c:pt idx="2">
                  <c:v>2609</c:v>
                </c:pt>
                <c:pt idx="3">
                  <c:v>2145</c:v>
                </c:pt>
                <c:pt idx="4">
                  <c:v>2192</c:v>
                </c:pt>
                <c:pt idx="5">
                  <c:v>2459</c:v>
                </c:pt>
                <c:pt idx="6">
                  <c:v>2725</c:v>
                </c:pt>
                <c:pt idx="7">
                  <c:v>2036</c:v>
                </c:pt>
                <c:pt idx="8">
                  <c:v>1984</c:v>
                </c:pt>
                <c:pt idx="9">
                  <c:v>2616</c:v>
                </c:pt>
                <c:pt idx="10">
                  <c:v>2186</c:v>
                </c:pt>
                <c:pt idx="11">
                  <c:v>2653</c:v>
                </c:pt>
                <c:pt idx="12">
                  <c:v>2496</c:v>
                </c:pt>
                <c:pt idx="13">
                  <c:v>1806</c:v>
                </c:pt>
              </c:numCache>
            </c:numRef>
          </c:val>
          <c:extLst>
            <c:ext xmlns:c16="http://schemas.microsoft.com/office/drawing/2014/chart" uri="{C3380CC4-5D6E-409C-BE32-E72D297353CC}">
              <c16:uniqueId val="{00000010-3E7D-4F0F-A4AC-E4892F6B4EE3}"/>
            </c:ext>
          </c:extLst>
        </c:ser>
        <c:dLbls>
          <c:dLblPos val="outEnd"/>
          <c:showLegendKey val="0"/>
          <c:showVal val="1"/>
          <c:showCatName val="0"/>
          <c:showSerName val="0"/>
          <c:showPercent val="0"/>
          <c:showBubbleSize val="0"/>
        </c:dLbls>
        <c:gapWidth val="50"/>
        <c:overlap val="-27"/>
        <c:axId val="260907008"/>
        <c:axId val="259603776"/>
      </c:barChart>
      <c:catAx>
        <c:axId val="260907008"/>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9603776"/>
        <c:crosses val="autoZero"/>
        <c:auto val="1"/>
        <c:lblAlgn val="ctr"/>
        <c:lblOffset val="100"/>
        <c:noMultiLvlLbl val="0"/>
      </c:catAx>
      <c:valAx>
        <c:axId val="259603776"/>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090700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'F62'!$C$5</c:f>
              <c:strCache>
                <c:ptCount val="1"/>
                <c:pt idx="0">
                  <c:v>Valor de la producción</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4276-487B-8C2F-671E55EDAB36}"/>
              </c:ext>
            </c:extLst>
          </c:dPt>
          <c:dPt>
            <c:idx val="16"/>
            <c:invertIfNegative val="0"/>
            <c:bubble3D val="0"/>
            <c:spPr>
              <a:solidFill>
                <a:srgbClr val="7C878E"/>
              </a:solidFill>
              <a:ln>
                <a:noFill/>
              </a:ln>
              <a:effectLst/>
            </c:spPr>
            <c:extLst>
              <c:ext xmlns:c16="http://schemas.microsoft.com/office/drawing/2014/chart" uri="{C3380CC4-5D6E-409C-BE32-E72D297353CC}">
                <c16:uniqueId val="{00000003-4276-487B-8C2F-671E55EDAB36}"/>
              </c:ext>
            </c:extLst>
          </c:dPt>
          <c:dPt>
            <c:idx val="28"/>
            <c:invertIfNegative val="0"/>
            <c:bubble3D val="0"/>
            <c:spPr>
              <a:solidFill>
                <a:srgbClr val="7C878E"/>
              </a:solidFill>
              <a:ln>
                <a:noFill/>
              </a:ln>
              <a:effectLst/>
            </c:spPr>
            <c:extLst>
              <c:ext xmlns:c16="http://schemas.microsoft.com/office/drawing/2014/chart" uri="{C3380CC4-5D6E-409C-BE32-E72D297353CC}">
                <c16:uniqueId val="{00000005-4276-487B-8C2F-671E55EDAB36}"/>
              </c:ext>
            </c:extLst>
          </c:dPt>
          <c:dPt>
            <c:idx val="40"/>
            <c:invertIfNegative val="0"/>
            <c:bubble3D val="0"/>
            <c:spPr>
              <a:solidFill>
                <a:srgbClr val="7C878E"/>
              </a:solidFill>
              <a:ln>
                <a:noFill/>
              </a:ln>
              <a:effectLst/>
            </c:spPr>
            <c:extLst>
              <c:ext xmlns:c16="http://schemas.microsoft.com/office/drawing/2014/chart" uri="{C3380CC4-5D6E-409C-BE32-E72D297353CC}">
                <c16:uniqueId val="{00000007-4276-487B-8C2F-671E55EDAB36}"/>
              </c:ext>
            </c:extLst>
          </c:dPt>
          <c:dPt>
            <c:idx val="52"/>
            <c:invertIfNegative val="0"/>
            <c:bubble3D val="0"/>
            <c:spPr>
              <a:solidFill>
                <a:srgbClr val="7C878E"/>
              </a:solidFill>
              <a:ln>
                <a:noFill/>
              </a:ln>
              <a:effectLst/>
            </c:spPr>
            <c:extLst>
              <c:ext xmlns:c16="http://schemas.microsoft.com/office/drawing/2014/chart" uri="{C3380CC4-5D6E-409C-BE32-E72D297353CC}">
                <c16:uniqueId val="{00000009-4276-487B-8C2F-671E55EDAB36}"/>
              </c:ext>
            </c:extLst>
          </c:dPt>
          <c:dPt>
            <c:idx val="64"/>
            <c:invertIfNegative val="0"/>
            <c:bubble3D val="0"/>
            <c:spPr>
              <a:solidFill>
                <a:srgbClr val="7C878E"/>
              </a:solidFill>
              <a:ln>
                <a:noFill/>
              </a:ln>
              <a:effectLst/>
            </c:spPr>
            <c:extLst>
              <c:ext xmlns:c16="http://schemas.microsoft.com/office/drawing/2014/chart" uri="{C3380CC4-5D6E-409C-BE32-E72D297353CC}">
                <c16:uniqueId val="{0000000B-4276-487B-8C2F-671E55EDAB36}"/>
              </c:ext>
            </c:extLst>
          </c:dPt>
          <c:dPt>
            <c:idx val="76"/>
            <c:invertIfNegative val="0"/>
            <c:bubble3D val="0"/>
            <c:spPr>
              <a:solidFill>
                <a:srgbClr val="FBBB27"/>
              </a:solidFill>
              <a:ln>
                <a:noFill/>
              </a:ln>
              <a:effectLst/>
            </c:spPr>
            <c:extLst>
              <c:ext xmlns:c16="http://schemas.microsoft.com/office/drawing/2014/chart" uri="{C3380CC4-5D6E-409C-BE32-E72D297353CC}">
                <c16:uniqueId val="{0000000D-4276-487B-8C2F-671E55EDAB36}"/>
              </c:ext>
            </c:extLst>
          </c:dPt>
          <c:cat>
            <c:multiLvlStrRef>
              <c:f>'F62'!$A$6:$B$82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'F62'!$C$6:$C$82</c:f>
              <c:numCache>
                <c:formatCode>#,##0</c:formatCode>
                <c:ptCount val="77"/>
                <c:pt idx="0">
                  <c:v>1894</c:v>
                </c:pt>
                <c:pt idx="1">
                  <c:v>2285</c:v>
                </c:pt>
                <c:pt idx="2">
                  <c:v>1952</c:v>
                </c:pt>
                <c:pt idx="3">
                  <c:v>2175</c:v>
                </c:pt>
                <c:pt idx="4">
                  <c:v>2036</c:v>
                </c:pt>
                <c:pt idx="5">
                  <c:v>2248</c:v>
                </c:pt>
                <c:pt idx="6">
                  <c:v>2349</c:v>
                </c:pt>
                <c:pt idx="7">
                  <c:v>2738</c:v>
                </c:pt>
                <c:pt idx="8">
                  <c:v>2492</c:v>
                </c:pt>
                <c:pt idx="9">
                  <c:v>2368</c:v>
                </c:pt>
                <c:pt idx="10">
                  <c:v>2485</c:v>
                </c:pt>
                <c:pt idx="11">
                  <c:v>2407</c:v>
                </c:pt>
                <c:pt idx="12">
                  <c:v>1574</c:v>
                </c:pt>
                <c:pt idx="13">
                  <c:v>1679</c:v>
                </c:pt>
                <c:pt idx="14">
                  <c:v>1650</c:v>
                </c:pt>
                <c:pt idx="15">
                  <c:v>1610</c:v>
                </c:pt>
                <c:pt idx="16">
                  <c:v>1984</c:v>
                </c:pt>
                <c:pt idx="17">
                  <c:v>1978</c:v>
                </c:pt>
                <c:pt idx="18">
                  <c:v>1690</c:v>
                </c:pt>
                <c:pt idx="19">
                  <c:v>2010</c:v>
                </c:pt>
                <c:pt idx="20">
                  <c:v>2003</c:v>
                </c:pt>
                <c:pt idx="21">
                  <c:v>1929</c:v>
                </c:pt>
                <c:pt idx="22">
                  <c:v>1942</c:v>
                </c:pt>
                <c:pt idx="23">
                  <c:v>2322</c:v>
                </c:pt>
                <c:pt idx="24">
                  <c:v>2209</c:v>
                </c:pt>
                <c:pt idx="25">
                  <c:v>1868</c:v>
                </c:pt>
                <c:pt idx="26">
                  <c:v>2666</c:v>
                </c:pt>
                <c:pt idx="27">
                  <c:v>2330</c:v>
                </c:pt>
                <c:pt idx="28">
                  <c:v>2616</c:v>
                </c:pt>
                <c:pt idx="29">
                  <c:v>2318</c:v>
                </c:pt>
                <c:pt idx="30">
                  <c:v>2121</c:v>
                </c:pt>
                <c:pt idx="31">
                  <c:v>2911</c:v>
                </c:pt>
                <c:pt idx="32">
                  <c:v>3073</c:v>
                </c:pt>
                <c:pt idx="33">
                  <c:v>2490</c:v>
                </c:pt>
                <c:pt idx="34">
                  <c:v>2202</c:v>
                </c:pt>
                <c:pt idx="35">
                  <c:v>2032</c:v>
                </c:pt>
                <c:pt idx="36">
                  <c:v>2582</c:v>
                </c:pt>
                <c:pt idx="37">
                  <c:v>2683</c:v>
                </c:pt>
                <c:pt idx="38">
                  <c:v>1919</c:v>
                </c:pt>
                <c:pt idx="39">
                  <c:v>2240</c:v>
                </c:pt>
                <c:pt idx="40">
                  <c:v>2186</c:v>
                </c:pt>
                <c:pt idx="41">
                  <c:v>2147</c:v>
                </c:pt>
                <c:pt idx="42">
                  <c:v>2085</c:v>
                </c:pt>
                <c:pt idx="43">
                  <c:v>2495</c:v>
                </c:pt>
                <c:pt idx="44">
                  <c:v>2257</c:v>
                </c:pt>
                <c:pt idx="45">
                  <c:v>2399</c:v>
                </c:pt>
                <c:pt idx="46">
                  <c:v>2525</c:v>
                </c:pt>
                <c:pt idx="47">
                  <c:v>2284</c:v>
                </c:pt>
                <c:pt idx="48">
                  <c:v>1934</c:v>
                </c:pt>
                <c:pt idx="49">
                  <c:v>2184</c:v>
                </c:pt>
                <c:pt idx="50">
                  <c:v>2230</c:v>
                </c:pt>
                <c:pt idx="51">
                  <c:v>2506</c:v>
                </c:pt>
                <c:pt idx="52">
                  <c:v>2653</c:v>
                </c:pt>
                <c:pt idx="53">
                  <c:v>2856</c:v>
                </c:pt>
                <c:pt idx="54">
                  <c:v>2113</c:v>
                </c:pt>
                <c:pt idx="55">
                  <c:v>2341</c:v>
                </c:pt>
                <c:pt idx="56">
                  <c:v>2139</c:v>
                </c:pt>
                <c:pt idx="57">
                  <c:v>2328</c:v>
                </c:pt>
                <c:pt idx="58">
                  <c:v>2188</c:v>
                </c:pt>
                <c:pt idx="59">
                  <c:v>2739</c:v>
                </c:pt>
                <c:pt idx="60">
                  <c:v>1934</c:v>
                </c:pt>
                <c:pt idx="61">
                  <c:v>1841</c:v>
                </c:pt>
                <c:pt idx="62">
                  <c:v>2015</c:v>
                </c:pt>
                <c:pt idx="63">
                  <c:v>1960</c:v>
                </c:pt>
                <c:pt idx="64">
                  <c:v>2496</c:v>
                </c:pt>
                <c:pt idx="65">
                  <c:v>2083</c:v>
                </c:pt>
                <c:pt idx="66">
                  <c:v>2384</c:v>
                </c:pt>
                <c:pt idx="67">
                  <c:v>2830</c:v>
                </c:pt>
                <c:pt idx="68">
                  <c:v>1910</c:v>
                </c:pt>
                <c:pt idx="69">
                  <c:v>2292</c:v>
                </c:pt>
                <c:pt idx="70">
                  <c:v>1740</c:v>
                </c:pt>
                <c:pt idx="71">
                  <c:v>2804</c:v>
                </c:pt>
                <c:pt idx="72">
                  <c:v>1818</c:v>
                </c:pt>
                <c:pt idx="73">
                  <c:v>1746</c:v>
                </c:pt>
                <c:pt idx="74">
                  <c:v>2002</c:v>
                </c:pt>
                <c:pt idx="75">
                  <c:v>1741</c:v>
                </c:pt>
                <c:pt idx="76">
                  <c:v>1806</c:v>
                </c:pt>
              </c:numCache>
            </c:numRef>
          </c:val>
          <c:extLst>
            <c:ext xmlns:c16="http://schemas.microsoft.com/office/drawing/2014/chart" uri="{C3380CC4-5D6E-409C-BE32-E72D297353CC}">
              <c16:uniqueId val="{0000000E-4276-487B-8C2F-671E55EDAB36}"/>
            </c:ext>
          </c:extLst>
        </c:ser>
        <c:dLbls>
          <c:showLegendKey val="0"/>
          <c:showVal val="0"/>
          <c:showCatName val="0"/>
          <c:showSerName val="0"/>
          <c:showPercent val="0"/>
          <c:showBubbleSize val="0"/>
        </c:dLbls>
        <c:gapWidth val="50"/>
        <c:overlap val="-27"/>
        <c:axId val="261031424"/>
        <c:axId val="259600896"/>
      </c:barChart>
      <c:lineChart>
        <c:grouping val="standard"/>
        <c:varyColors val="0"/>
        <c:ser>
          <c:idx val="1"/>
          <c:order val="1"/>
          <c:tx>
            <c:strRef>
              <c:f>'F62'!$D$5</c:f>
              <c:strCache>
                <c:ptCount val="1"/>
                <c:pt idx="0">
                  <c:v>Promedio</c:v>
                </c:pt>
              </c:strCache>
            </c:strRef>
          </c:tx>
          <c:spPr>
            <a:ln w="28575" cap="rnd">
              <a:solidFill>
                <a:srgbClr val="B69630"/>
              </a:solidFill>
              <a:round/>
            </a:ln>
            <a:effectLst/>
          </c:spPr>
          <c:marker>
            <c:symbol val="none"/>
          </c:marker>
          <c:cat>
            <c:multiLvlStrRef>
              <c:f>'F62'!$A$6:$B$82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'F62'!$D$6:$D$82</c:f>
              <c:numCache>
                <c:formatCode>#,##0</c:formatCode>
                <c:ptCount val="77"/>
                <c:pt idx="0">
                  <c:v>2527</c:v>
                </c:pt>
                <c:pt idx="1">
                  <c:v>2538</c:v>
                </c:pt>
                <c:pt idx="2">
                  <c:v>2533</c:v>
                </c:pt>
                <c:pt idx="3">
                  <c:v>2562</c:v>
                </c:pt>
                <c:pt idx="4">
                  <c:v>2505</c:v>
                </c:pt>
                <c:pt idx="5">
                  <c:v>2471</c:v>
                </c:pt>
                <c:pt idx="6">
                  <c:v>2402</c:v>
                </c:pt>
                <c:pt idx="7">
                  <c:v>2367</c:v>
                </c:pt>
                <c:pt idx="8">
                  <c:v>2356</c:v>
                </c:pt>
                <c:pt idx="9">
                  <c:v>2336</c:v>
                </c:pt>
                <c:pt idx="10">
                  <c:v>2311</c:v>
                </c:pt>
                <c:pt idx="11">
                  <c:v>2286</c:v>
                </c:pt>
                <c:pt idx="12">
                  <c:v>2259</c:v>
                </c:pt>
                <c:pt idx="13">
                  <c:v>2209</c:v>
                </c:pt>
                <c:pt idx="14">
                  <c:v>2183</c:v>
                </c:pt>
                <c:pt idx="15">
                  <c:v>2136</c:v>
                </c:pt>
                <c:pt idx="16">
                  <c:v>2132</c:v>
                </c:pt>
                <c:pt idx="17">
                  <c:v>2110</c:v>
                </c:pt>
                <c:pt idx="18">
                  <c:v>2055</c:v>
                </c:pt>
                <c:pt idx="19">
                  <c:v>1994</c:v>
                </c:pt>
                <c:pt idx="20">
                  <c:v>1953</c:v>
                </c:pt>
                <c:pt idx="21">
                  <c:v>1917</c:v>
                </c:pt>
                <c:pt idx="22">
                  <c:v>1871</c:v>
                </c:pt>
                <c:pt idx="23">
                  <c:v>1864</c:v>
                </c:pt>
                <c:pt idx="24">
                  <c:v>1917</c:v>
                </c:pt>
                <c:pt idx="25">
                  <c:v>1933</c:v>
                </c:pt>
                <c:pt idx="26">
                  <c:v>2018</c:v>
                </c:pt>
                <c:pt idx="27">
                  <c:v>2078</c:v>
                </c:pt>
                <c:pt idx="28">
                  <c:v>2130</c:v>
                </c:pt>
                <c:pt idx="29">
                  <c:v>2159</c:v>
                </c:pt>
                <c:pt idx="30">
                  <c:v>2195</c:v>
                </c:pt>
                <c:pt idx="31">
                  <c:v>2270</c:v>
                </c:pt>
                <c:pt idx="32">
                  <c:v>2359</c:v>
                </c:pt>
                <c:pt idx="33">
                  <c:v>2406</c:v>
                </c:pt>
                <c:pt idx="34">
                  <c:v>2427</c:v>
                </c:pt>
                <c:pt idx="35">
                  <c:v>2403</c:v>
                </c:pt>
                <c:pt idx="36">
                  <c:v>2434</c:v>
                </c:pt>
                <c:pt idx="37">
                  <c:v>2502</c:v>
                </c:pt>
                <c:pt idx="38">
                  <c:v>2440</c:v>
                </c:pt>
                <c:pt idx="39">
                  <c:v>2432</c:v>
                </c:pt>
                <c:pt idx="40">
                  <c:v>2397</c:v>
                </c:pt>
                <c:pt idx="41">
                  <c:v>2382</c:v>
                </c:pt>
                <c:pt idx="42">
                  <c:v>2379</c:v>
                </c:pt>
                <c:pt idx="43">
                  <c:v>2345</c:v>
                </c:pt>
                <c:pt idx="44">
                  <c:v>2277</c:v>
                </c:pt>
                <c:pt idx="45">
                  <c:v>2269</c:v>
                </c:pt>
                <c:pt idx="46">
                  <c:v>2296</c:v>
                </c:pt>
                <c:pt idx="47">
                  <c:v>2317</c:v>
                </c:pt>
                <c:pt idx="48">
                  <c:v>2263</c:v>
                </c:pt>
                <c:pt idx="49">
                  <c:v>2221</c:v>
                </c:pt>
                <c:pt idx="50">
                  <c:v>2247</c:v>
                </c:pt>
                <c:pt idx="51">
                  <c:v>2269</c:v>
                </c:pt>
                <c:pt idx="52">
                  <c:v>2308</c:v>
                </c:pt>
                <c:pt idx="53">
                  <c:v>2367</c:v>
                </c:pt>
                <c:pt idx="54">
                  <c:v>2370</c:v>
                </c:pt>
                <c:pt idx="55">
                  <c:v>2357</c:v>
                </c:pt>
                <c:pt idx="56">
                  <c:v>2347</c:v>
                </c:pt>
                <c:pt idx="57">
                  <c:v>2341</c:v>
                </c:pt>
                <c:pt idx="58">
                  <c:v>2313</c:v>
                </c:pt>
                <c:pt idx="59">
                  <c:v>2351</c:v>
                </c:pt>
                <c:pt idx="60">
                  <c:v>2351</c:v>
                </c:pt>
                <c:pt idx="61">
                  <c:v>2322</c:v>
                </c:pt>
                <c:pt idx="62">
                  <c:v>2304</c:v>
                </c:pt>
                <c:pt idx="63">
                  <c:v>2259</c:v>
                </c:pt>
                <c:pt idx="64">
                  <c:v>2246</c:v>
                </c:pt>
                <c:pt idx="65">
                  <c:v>2181</c:v>
                </c:pt>
                <c:pt idx="66">
                  <c:v>2204</c:v>
                </c:pt>
                <c:pt idx="67">
                  <c:v>2245</c:v>
                </c:pt>
                <c:pt idx="68">
                  <c:v>2226</c:v>
                </c:pt>
                <c:pt idx="69">
                  <c:v>2223</c:v>
                </c:pt>
                <c:pt idx="70">
                  <c:v>2185</c:v>
                </c:pt>
                <c:pt idx="71">
                  <c:v>2191</c:v>
                </c:pt>
                <c:pt idx="72">
                  <c:v>2181</c:v>
                </c:pt>
                <c:pt idx="73">
                  <c:v>2173</c:v>
                </c:pt>
                <c:pt idx="74">
                  <c:v>2172</c:v>
                </c:pt>
                <c:pt idx="75">
                  <c:v>2154</c:v>
                </c:pt>
                <c:pt idx="76">
                  <c:v>2096</c:v>
                </c:pt>
              </c:numCache>
            </c:numRef>
          </c:val>
          <c:smooth val="0"/>
          <c:extLst>
            <c:ext xmlns:c16="http://schemas.microsoft.com/office/drawing/2014/chart" uri="{C3380CC4-5D6E-409C-BE32-E72D297353CC}">
              <c16:uniqueId val="{0000000F-4276-487B-8C2F-671E55EDAB36}"/>
            </c:ext>
          </c:extLst>
        </c:ser>
        <c:dLbls>
          <c:showLegendKey val="0"/>
          <c:showVal val="0"/>
          <c:showCatName val="0"/>
          <c:showSerName val="0"/>
          <c:showPercent val="0"/>
          <c:showBubbleSize val="0"/>
        </c:dLbls>
        <c:marker val="1"/>
        <c:smooth val="0"/>
        <c:axId val="261031424"/>
        <c:axId val="259600896"/>
      </c:lineChart>
      <c:catAx>
        <c:axId val="2610314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9600896"/>
        <c:crosses val="autoZero"/>
        <c:auto val="1"/>
        <c:lblAlgn val="ctr"/>
        <c:lblOffset val="100"/>
        <c:noMultiLvlLbl val="0"/>
      </c:catAx>
      <c:valAx>
        <c:axId val="259600896"/>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103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'F63'!$C$5</c:f>
              <c:strCache>
                <c:ptCount val="1"/>
                <c:pt idx="0">
                  <c:v>Variación</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36DD-4565-B02F-934EE259E860}"/>
              </c:ext>
            </c:extLst>
          </c:dPt>
          <c:dPt>
            <c:idx val="16"/>
            <c:invertIfNegative val="0"/>
            <c:bubble3D val="0"/>
            <c:spPr>
              <a:solidFill>
                <a:srgbClr val="7C878E"/>
              </a:solidFill>
              <a:ln>
                <a:noFill/>
              </a:ln>
              <a:effectLst/>
            </c:spPr>
            <c:extLst>
              <c:ext xmlns:c16="http://schemas.microsoft.com/office/drawing/2014/chart" uri="{C3380CC4-5D6E-409C-BE32-E72D297353CC}">
                <c16:uniqueId val="{00000003-36DD-4565-B02F-934EE259E860}"/>
              </c:ext>
            </c:extLst>
          </c:dPt>
          <c:dPt>
            <c:idx val="28"/>
            <c:invertIfNegative val="0"/>
            <c:bubble3D val="0"/>
            <c:spPr>
              <a:solidFill>
                <a:srgbClr val="7C878E"/>
              </a:solidFill>
              <a:ln>
                <a:noFill/>
              </a:ln>
              <a:effectLst/>
            </c:spPr>
            <c:extLst>
              <c:ext xmlns:c16="http://schemas.microsoft.com/office/drawing/2014/chart" uri="{C3380CC4-5D6E-409C-BE32-E72D297353CC}">
                <c16:uniqueId val="{00000005-36DD-4565-B02F-934EE259E860}"/>
              </c:ext>
            </c:extLst>
          </c:dPt>
          <c:dPt>
            <c:idx val="40"/>
            <c:invertIfNegative val="0"/>
            <c:bubble3D val="0"/>
            <c:spPr>
              <a:solidFill>
                <a:srgbClr val="7C878E"/>
              </a:solidFill>
              <a:ln>
                <a:noFill/>
              </a:ln>
              <a:effectLst/>
            </c:spPr>
            <c:extLst>
              <c:ext xmlns:c16="http://schemas.microsoft.com/office/drawing/2014/chart" uri="{C3380CC4-5D6E-409C-BE32-E72D297353CC}">
                <c16:uniqueId val="{00000007-36DD-4565-B02F-934EE259E860}"/>
              </c:ext>
            </c:extLst>
          </c:dPt>
          <c:dPt>
            <c:idx val="52"/>
            <c:invertIfNegative val="0"/>
            <c:bubble3D val="0"/>
            <c:spPr>
              <a:solidFill>
                <a:srgbClr val="7C878E"/>
              </a:solidFill>
              <a:ln>
                <a:noFill/>
              </a:ln>
              <a:effectLst/>
            </c:spPr>
            <c:extLst>
              <c:ext xmlns:c16="http://schemas.microsoft.com/office/drawing/2014/chart" uri="{C3380CC4-5D6E-409C-BE32-E72D297353CC}">
                <c16:uniqueId val="{00000009-36DD-4565-B02F-934EE259E860}"/>
              </c:ext>
            </c:extLst>
          </c:dPt>
          <c:dPt>
            <c:idx val="64"/>
            <c:invertIfNegative val="0"/>
            <c:bubble3D val="0"/>
            <c:spPr>
              <a:solidFill>
                <a:srgbClr val="7C878E"/>
              </a:solidFill>
              <a:ln>
                <a:noFill/>
              </a:ln>
              <a:effectLst/>
            </c:spPr>
            <c:extLst>
              <c:ext xmlns:c16="http://schemas.microsoft.com/office/drawing/2014/chart" uri="{C3380CC4-5D6E-409C-BE32-E72D297353CC}">
                <c16:uniqueId val="{0000000B-36DD-4565-B02F-934EE259E860}"/>
              </c:ext>
            </c:extLst>
          </c:dPt>
          <c:dPt>
            <c:idx val="76"/>
            <c:invertIfNegative val="0"/>
            <c:bubble3D val="0"/>
            <c:spPr>
              <a:solidFill>
                <a:srgbClr val="FBBB27"/>
              </a:solidFill>
              <a:ln>
                <a:noFill/>
              </a:ln>
              <a:effectLst/>
            </c:spPr>
            <c:extLst>
              <c:ext xmlns:c16="http://schemas.microsoft.com/office/drawing/2014/chart" uri="{C3380CC4-5D6E-409C-BE32-E72D297353CC}">
                <c16:uniqueId val="{0000000D-36DD-4565-B02F-934EE259E860}"/>
              </c:ext>
            </c:extLst>
          </c:dPt>
          <c:cat>
            <c:multiLvlStrRef>
              <c:f>'F63'!$A$6:$B$82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'F63'!$C$6:$C$82</c:f>
              <c:numCache>
                <c:formatCode>General</c:formatCode>
                <c:ptCount val="77"/>
                <c:pt idx="0">
                  <c:v>-0.5</c:v>
                </c:pt>
                <c:pt idx="1">
                  <c:v>1.6</c:v>
                </c:pt>
                <c:pt idx="2">
                  <c:v>2</c:v>
                </c:pt>
                <c:pt idx="3">
                  <c:v>5.4</c:v>
                </c:pt>
                <c:pt idx="4">
                  <c:v>2.1</c:v>
                </c:pt>
                <c:pt idx="5">
                  <c:v>0.4</c:v>
                </c:pt>
                <c:pt idx="6">
                  <c:v>-3.7</c:v>
                </c:pt>
                <c:pt idx="7">
                  <c:v>-7.2</c:v>
                </c:pt>
                <c:pt idx="8">
                  <c:v>-7.3</c:v>
                </c:pt>
                <c:pt idx="9">
                  <c:v>-8</c:v>
                </c:pt>
                <c:pt idx="10">
                  <c:v>-8.9</c:v>
                </c:pt>
                <c:pt idx="11">
                  <c:v>-10.3</c:v>
                </c:pt>
                <c:pt idx="12">
                  <c:v>-10.6</c:v>
                </c:pt>
                <c:pt idx="13">
                  <c:v>-13</c:v>
                </c:pt>
                <c:pt idx="14">
                  <c:v>-13.8</c:v>
                </c:pt>
                <c:pt idx="15">
                  <c:v>-16.600000000000001</c:v>
                </c:pt>
                <c:pt idx="16">
                  <c:v>-14.9</c:v>
                </c:pt>
                <c:pt idx="17">
                  <c:v>-14.6</c:v>
                </c:pt>
                <c:pt idx="18">
                  <c:v>-14.5</c:v>
                </c:pt>
                <c:pt idx="19">
                  <c:v>-15.8</c:v>
                </c:pt>
                <c:pt idx="20">
                  <c:v>-17.100000000000001</c:v>
                </c:pt>
                <c:pt idx="21">
                  <c:v>-18</c:v>
                </c:pt>
                <c:pt idx="22">
                  <c:v>-19</c:v>
                </c:pt>
                <c:pt idx="23">
                  <c:v>-18.399999999999999</c:v>
                </c:pt>
                <c:pt idx="24">
                  <c:v>-15.1</c:v>
                </c:pt>
                <c:pt idx="25">
                  <c:v>-12.5</c:v>
                </c:pt>
                <c:pt idx="26">
                  <c:v>-7.6</c:v>
                </c:pt>
                <c:pt idx="27">
                  <c:v>-2.7</c:v>
                </c:pt>
                <c:pt idx="28">
                  <c:v>-0.1</c:v>
                </c:pt>
                <c:pt idx="29">
                  <c:v>2.2999999999999998</c:v>
                </c:pt>
                <c:pt idx="30">
                  <c:v>6.8</c:v>
                </c:pt>
                <c:pt idx="31">
                  <c:v>13.8</c:v>
                </c:pt>
                <c:pt idx="32">
                  <c:v>20.8</c:v>
                </c:pt>
                <c:pt idx="33">
                  <c:v>25.5</c:v>
                </c:pt>
                <c:pt idx="34">
                  <c:v>29.7</c:v>
                </c:pt>
                <c:pt idx="35">
                  <c:v>28.9</c:v>
                </c:pt>
                <c:pt idx="36">
                  <c:v>27</c:v>
                </c:pt>
                <c:pt idx="37">
                  <c:v>29.4</c:v>
                </c:pt>
                <c:pt idx="38">
                  <c:v>20.9</c:v>
                </c:pt>
                <c:pt idx="39">
                  <c:v>17.100000000000001</c:v>
                </c:pt>
                <c:pt idx="40">
                  <c:v>12.5</c:v>
                </c:pt>
                <c:pt idx="41">
                  <c:v>10.4</c:v>
                </c:pt>
                <c:pt idx="42">
                  <c:v>8.4</c:v>
                </c:pt>
                <c:pt idx="43">
                  <c:v>3.3</c:v>
                </c:pt>
                <c:pt idx="44">
                  <c:v>-3.5</c:v>
                </c:pt>
                <c:pt idx="45">
                  <c:v>-5.7</c:v>
                </c:pt>
                <c:pt idx="46">
                  <c:v>-5.4</c:v>
                </c:pt>
                <c:pt idx="47">
                  <c:v>-3.6</c:v>
                </c:pt>
                <c:pt idx="48">
                  <c:v>-7</c:v>
                </c:pt>
                <c:pt idx="49">
                  <c:v>-11.2</c:v>
                </c:pt>
                <c:pt idx="50">
                  <c:v>-7.9</c:v>
                </c:pt>
                <c:pt idx="51">
                  <c:v>-6.7</c:v>
                </c:pt>
                <c:pt idx="52">
                  <c:v>-3.7</c:v>
                </c:pt>
                <c:pt idx="53">
                  <c:v>-0.6</c:v>
                </c:pt>
                <c:pt idx="54">
                  <c:v>-0.4</c:v>
                </c:pt>
                <c:pt idx="55">
                  <c:v>0.5</c:v>
                </c:pt>
                <c:pt idx="56">
                  <c:v>3.1</c:v>
                </c:pt>
                <c:pt idx="57">
                  <c:v>3.2</c:v>
                </c:pt>
                <c:pt idx="58">
                  <c:v>0.8</c:v>
                </c:pt>
                <c:pt idx="59">
                  <c:v>1.5</c:v>
                </c:pt>
                <c:pt idx="60">
                  <c:v>3.9</c:v>
                </c:pt>
                <c:pt idx="61">
                  <c:v>4.5999999999999996</c:v>
                </c:pt>
                <c:pt idx="62">
                  <c:v>2.6</c:v>
                </c:pt>
                <c:pt idx="63">
                  <c:v>-0.5</c:v>
                </c:pt>
                <c:pt idx="64">
                  <c:v>-2.7</c:v>
                </c:pt>
                <c:pt idx="65">
                  <c:v>-7.9</c:v>
                </c:pt>
                <c:pt idx="66">
                  <c:v>-7</c:v>
                </c:pt>
                <c:pt idx="67">
                  <c:v>-4.8</c:v>
                </c:pt>
                <c:pt idx="68">
                  <c:v>-5.2</c:v>
                </c:pt>
                <c:pt idx="69">
                  <c:v>-5.0999999999999996</c:v>
                </c:pt>
                <c:pt idx="70">
                  <c:v>-5.5</c:v>
                </c:pt>
                <c:pt idx="71">
                  <c:v>-6.8</c:v>
                </c:pt>
                <c:pt idx="72">
                  <c:v>-7.2</c:v>
                </c:pt>
                <c:pt idx="73">
                  <c:v>-6.4</c:v>
                </c:pt>
                <c:pt idx="74">
                  <c:v>-5.7</c:v>
                </c:pt>
                <c:pt idx="75">
                  <c:v>-4.5999999999999996</c:v>
                </c:pt>
                <c:pt idx="76">
                  <c:v>-6.7</c:v>
                </c:pt>
              </c:numCache>
            </c:numRef>
          </c:val>
          <c:extLst>
            <c:ext xmlns:c16="http://schemas.microsoft.com/office/drawing/2014/chart" uri="{C3380CC4-5D6E-409C-BE32-E72D297353CC}">
              <c16:uniqueId val="{0000000E-36DD-4565-B02F-934EE259E860}"/>
            </c:ext>
          </c:extLst>
        </c:ser>
        <c:dLbls>
          <c:showLegendKey val="0"/>
          <c:showVal val="0"/>
          <c:showCatName val="0"/>
          <c:showSerName val="0"/>
          <c:showPercent val="0"/>
          <c:showBubbleSize val="0"/>
        </c:dLbls>
        <c:gapWidth val="50"/>
        <c:overlap val="-27"/>
        <c:axId val="261483520"/>
        <c:axId val="259648896"/>
      </c:barChart>
      <c:lineChart>
        <c:grouping val="standard"/>
        <c:varyColors val="0"/>
        <c:ser>
          <c:idx val="1"/>
          <c:order val="1"/>
          <c:tx>
            <c:strRef>
              <c:f>'F63'!$D$5</c:f>
              <c:strCache>
                <c:ptCount val="1"/>
                <c:pt idx="0">
                  <c:v>Variación Promedio</c:v>
                </c:pt>
              </c:strCache>
            </c:strRef>
          </c:tx>
          <c:spPr>
            <a:ln w="28575" cap="rnd">
              <a:solidFill>
                <a:srgbClr val="B69630"/>
              </a:solidFill>
              <a:round/>
            </a:ln>
            <a:effectLst/>
          </c:spPr>
          <c:marker>
            <c:symbol val="none"/>
          </c:marker>
          <c:cat>
            <c:multiLvlStrRef>
              <c:f>'F63'!$A$6:$B$82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'F63'!$D$6:$D$82</c:f>
              <c:numCache>
                <c:formatCode>General</c:formatCode>
                <c:ptCount val="77"/>
                <c:pt idx="0">
                  <c:v>3</c:v>
                </c:pt>
                <c:pt idx="1">
                  <c:v>2.4</c:v>
                </c:pt>
                <c:pt idx="2">
                  <c:v>2</c:v>
                </c:pt>
                <c:pt idx="3">
                  <c:v>2.1</c:v>
                </c:pt>
                <c:pt idx="4">
                  <c:v>1.9</c:v>
                </c:pt>
                <c:pt idx="5">
                  <c:v>1.6</c:v>
                </c:pt>
                <c:pt idx="6">
                  <c:v>1.1000000000000001</c:v>
                </c:pt>
                <c:pt idx="7">
                  <c:v>0.3</c:v>
                </c:pt>
                <c:pt idx="8">
                  <c:v>-0.5</c:v>
                </c:pt>
                <c:pt idx="9">
                  <c:v>-1.3</c:v>
                </c:pt>
                <c:pt idx="10">
                  <c:v>-2</c:v>
                </c:pt>
                <c:pt idx="11">
                  <c:v>-2.9</c:v>
                </c:pt>
                <c:pt idx="12">
                  <c:v>-3.7</c:v>
                </c:pt>
                <c:pt idx="13">
                  <c:v>-4.9000000000000004</c:v>
                </c:pt>
                <c:pt idx="14">
                  <c:v>-6.2</c:v>
                </c:pt>
                <c:pt idx="15">
                  <c:v>-8.1</c:v>
                </c:pt>
                <c:pt idx="16">
                  <c:v>-9.5</c:v>
                </c:pt>
                <c:pt idx="17">
                  <c:v>-10.7</c:v>
                </c:pt>
                <c:pt idx="18">
                  <c:v>-11.6</c:v>
                </c:pt>
                <c:pt idx="19">
                  <c:v>-12.3</c:v>
                </c:pt>
                <c:pt idx="20">
                  <c:v>-13.2</c:v>
                </c:pt>
                <c:pt idx="21">
                  <c:v>-14</c:v>
                </c:pt>
                <c:pt idx="22">
                  <c:v>-14.8</c:v>
                </c:pt>
                <c:pt idx="23">
                  <c:v>-15.5</c:v>
                </c:pt>
                <c:pt idx="24">
                  <c:v>-15.9</c:v>
                </c:pt>
                <c:pt idx="25">
                  <c:v>-15.9</c:v>
                </c:pt>
                <c:pt idx="26">
                  <c:v>-15.3</c:v>
                </c:pt>
                <c:pt idx="27">
                  <c:v>-14.2</c:v>
                </c:pt>
                <c:pt idx="28">
                  <c:v>-13</c:v>
                </c:pt>
                <c:pt idx="29">
                  <c:v>-11.5</c:v>
                </c:pt>
                <c:pt idx="30">
                  <c:v>-9.8000000000000007</c:v>
                </c:pt>
                <c:pt idx="31">
                  <c:v>-7.3</c:v>
                </c:pt>
                <c:pt idx="32">
                  <c:v>-4.0999999999999996</c:v>
                </c:pt>
                <c:pt idx="33">
                  <c:v>-0.5</c:v>
                </c:pt>
                <c:pt idx="34">
                  <c:v>3.5</c:v>
                </c:pt>
                <c:pt idx="35">
                  <c:v>7.5</c:v>
                </c:pt>
                <c:pt idx="36">
                  <c:v>11</c:v>
                </c:pt>
                <c:pt idx="37">
                  <c:v>14.5</c:v>
                </c:pt>
                <c:pt idx="38">
                  <c:v>16.899999999999999</c:v>
                </c:pt>
                <c:pt idx="39">
                  <c:v>18.5</c:v>
                </c:pt>
                <c:pt idx="40">
                  <c:v>19.600000000000001</c:v>
                </c:pt>
                <c:pt idx="41">
                  <c:v>20.2</c:v>
                </c:pt>
                <c:pt idx="42">
                  <c:v>20.399999999999999</c:v>
                </c:pt>
                <c:pt idx="43">
                  <c:v>19.5</c:v>
                </c:pt>
                <c:pt idx="44">
                  <c:v>17.5</c:v>
                </c:pt>
                <c:pt idx="45">
                  <c:v>14.9</c:v>
                </c:pt>
                <c:pt idx="46">
                  <c:v>11.9</c:v>
                </c:pt>
                <c:pt idx="47">
                  <c:v>9.1999999999999993</c:v>
                </c:pt>
                <c:pt idx="48">
                  <c:v>6.4</c:v>
                </c:pt>
                <c:pt idx="49">
                  <c:v>3</c:v>
                </c:pt>
                <c:pt idx="50">
                  <c:v>0.6</c:v>
                </c:pt>
                <c:pt idx="51">
                  <c:v>-1.4</c:v>
                </c:pt>
                <c:pt idx="52">
                  <c:v>-2.7</c:v>
                </c:pt>
                <c:pt idx="53">
                  <c:v>-3.6</c:v>
                </c:pt>
                <c:pt idx="54">
                  <c:v>-4.4000000000000004</c:v>
                </c:pt>
                <c:pt idx="55">
                  <c:v>-4.5999999999999996</c:v>
                </c:pt>
                <c:pt idx="56">
                  <c:v>-4.0999999999999996</c:v>
                </c:pt>
                <c:pt idx="57">
                  <c:v>-3.3</c:v>
                </c:pt>
                <c:pt idx="58">
                  <c:v>-2.8</c:v>
                </c:pt>
                <c:pt idx="59">
                  <c:v>-2.4</c:v>
                </c:pt>
                <c:pt idx="60">
                  <c:v>-1.5</c:v>
                </c:pt>
                <c:pt idx="61">
                  <c:v>-0.2</c:v>
                </c:pt>
                <c:pt idx="62">
                  <c:v>0.7</c:v>
                </c:pt>
                <c:pt idx="63">
                  <c:v>1.2</c:v>
                </c:pt>
                <c:pt idx="64">
                  <c:v>1.3</c:v>
                </c:pt>
                <c:pt idx="65">
                  <c:v>0.7</c:v>
                </c:pt>
                <c:pt idx="66">
                  <c:v>0.2</c:v>
                </c:pt>
                <c:pt idx="67">
                  <c:v>-0.3</c:v>
                </c:pt>
                <c:pt idx="68">
                  <c:v>-1</c:v>
                </c:pt>
                <c:pt idx="69">
                  <c:v>-1.6</c:v>
                </c:pt>
                <c:pt idx="70">
                  <c:v>-2.2000000000000002</c:v>
                </c:pt>
                <c:pt idx="71">
                  <c:v>-2.9</c:v>
                </c:pt>
                <c:pt idx="72">
                  <c:v>-3.8</c:v>
                </c:pt>
                <c:pt idx="73">
                  <c:v>-4.7</c:v>
                </c:pt>
                <c:pt idx="74">
                  <c:v>-5.4</c:v>
                </c:pt>
                <c:pt idx="75">
                  <c:v>-5.7</c:v>
                </c:pt>
                <c:pt idx="76">
                  <c:v>-6.1</c:v>
                </c:pt>
              </c:numCache>
            </c:numRef>
          </c:val>
          <c:smooth val="0"/>
          <c:extLst>
            <c:ext xmlns:c16="http://schemas.microsoft.com/office/drawing/2014/chart" uri="{C3380CC4-5D6E-409C-BE32-E72D297353CC}">
              <c16:uniqueId val="{0000000F-36DD-4565-B02F-934EE259E860}"/>
            </c:ext>
          </c:extLst>
        </c:ser>
        <c:dLbls>
          <c:showLegendKey val="0"/>
          <c:showVal val="0"/>
          <c:showCatName val="0"/>
          <c:showSerName val="0"/>
          <c:showPercent val="0"/>
          <c:showBubbleSize val="0"/>
        </c:dLbls>
        <c:marker val="1"/>
        <c:smooth val="0"/>
        <c:axId val="261483520"/>
        <c:axId val="259648896"/>
      </c:lineChart>
      <c:catAx>
        <c:axId val="261483520"/>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9648896"/>
        <c:crosses val="autoZero"/>
        <c:auto val="1"/>
        <c:lblAlgn val="ctr"/>
        <c:lblOffset val="100"/>
        <c:noMultiLvlLbl val="0"/>
      </c:catAx>
      <c:valAx>
        <c:axId val="259648896"/>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148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FF54-42D3-9265-A98AFC9A9104}"/>
              </c:ext>
            </c:extLst>
          </c:dPt>
          <c:dPt>
            <c:idx val="1"/>
            <c:invertIfNegative val="0"/>
            <c:bubble3D val="0"/>
            <c:extLst>
              <c:ext xmlns:c16="http://schemas.microsoft.com/office/drawing/2014/chart" uri="{C3380CC4-5D6E-409C-BE32-E72D297353CC}">
                <c16:uniqueId val="{00000003-FF54-42D3-9265-A98AFC9A9104}"/>
              </c:ext>
            </c:extLst>
          </c:dPt>
          <c:dPt>
            <c:idx val="2"/>
            <c:invertIfNegative val="0"/>
            <c:bubble3D val="0"/>
            <c:extLst>
              <c:ext xmlns:c16="http://schemas.microsoft.com/office/drawing/2014/chart" uri="{C3380CC4-5D6E-409C-BE32-E72D297353CC}">
                <c16:uniqueId val="{00000005-FF54-42D3-9265-A98AFC9A9104}"/>
              </c:ext>
            </c:extLst>
          </c:dPt>
          <c:dPt>
            <c:idx val="3"/>
            <c:invertIfNegative val="0"/>
            <c:bubble3D val="0"/>
            <c:extLst>
              <c:ext xmlns:c16="http://schemas.microsoft.com/office/drawing/2014/chart" uri="{C3380CC4-5D6E-409C-BE32-E72D297353CC}">
                <c16:uniqueId val="{00000007-FF54-42D3-9265-A98AFC9A9104}"/>
              </c:ext>
            </c:extLst>
          </c:dPt>
          <c:dPt>
            <c:idx val="4"/>
            <c:invertIfNegative val="0"/>
            <c:bubble3D val="0"/>
            <c:extLst>
              <c:ext xmlns:c16="http://schemas.microsoft.com/office/drawing/2014/chart" uri="{C3380CC4-5D6E-409C-BE32-E72D297353CC}">
                <c16:uniqueId val="{00000009-FF54-42D3-9265-A98AFC9A9104}"/>
              </c:ext>
            </c:extLst>
          </c:dPt>
          <c:dPt>
            <c:idx val="5"/>
            <c:invertIfNegative val="0"/>
            <c:bubble3D val="0"/>
            <c:extLst>
              <c:ext xmlns:c16="http://schemas.microsoft.com/office/drawing/2014/chart" uri="{C3380CC4-5D6E-409C-BE32-E72D297353CC}">
                <c16:uniqueId val="{0000000B-FF54-42D3-9265-A98AFC9A9104}"/>
              </c:ext>
            </c:extLst>
          </c:dPt>
          <c:dPt>
            <c:idx val="6"/>
            <c:invertIfNegative val="0"/>
            <c:bubble3D val="0"/>
            <c:extLst>
              <c:ext xmlns:c16="http://schemas.microsoft.com/office/drawing/2014/chart" uri="{C3380CC4-5D6E-409C-BE32-E72D297353CC}">
                <c16:uniqueId val="{0000000D-FF54-42D3-9265-A98AFC9A9104}"/>
              </c:ext>
            </c:extLst>
          </c:dPt>
          <c:dPt>
            <c:idx val="7"/>
            <c:invertIfNegative val="0"/>
            <c:bubble3D val="0"/>
            <c:extLst>
              <c:ext xmlns:c16="http://schemas.microsoft.com/office/drawing/2014/chart" uri="{C3380CC4-5D6E-409C-BE32-E72D297353CC}">
                <c16:uniqueId val="{0000000F-FF54-42D3-9265-A98AFC9A9104}"/>
              </c:ext>
            </c:extLst>
          </c:dPt>
          <c:dPt>
            <c:idx val="8"/>
            <c:invertIfNegative val="0"/>
            <c:bubble3D val="0"/>
            <c:extLst>
              <c:ext xmlns:c16="http://schemas.microsoft.com/office/drawing/2014/chart" uri="{C3380CC4-5D6E-409C-BE32-E72D297353CC}">
                <c16:uniqueId val="{00000011-FF54-42D3-9265-A98AFC9A9104}"/>
              </c:ext>
            </c:extLst>
          </c:dPt>
          <c:dPt>
            <c:idx val="9"/>
            <c:invertIfNegative val="0"/>
            <c:bubble3D val="0"/>
            <c:extLst>
              <c:ext xmlns:c16="http://schemas.microsoft.com/office/drawing/2014/chart" uri="{C3380CC4-5D6E-409C-BE32-E72D297353CC}">
                <c16:uniqueId val="{00000013-FF54-42D3-9265-A98AFC9A9104}"/>
              </c:ext>
            </c:extLst>
          </c:dPt>
          <c:dPt>
            <c:idx val="10"/>
            <c:invertIfNegative val="0"/>
            <c:bubble3D val="0"/>
            <c:extLst>
              <c:ext xmlns:c16="http://schemas.microsoft.com/office/drawing/2014/chart" uri="{C3380CC4-5D6E-409C-BE32-E72D297353CC}">
                <c16:uniqueId val="{00000015-FF54-42D3-9265-A98AFC9A9104}"/>
              </c:ext>
            </c:extLst>
          </c:dPt>
          <c:dPt>
            <c:idx val="11"/>
            <c:invertIfNegative val="0"/>
            <c:bubble3D val="0"/>
            <c:extLst>
              <c:ext xmlns:c16="http://schemas.microsoft.com/office/drawing/2014/chart" uri="{C3380CC4-5D6E-409C-BE32-E72D297353CC}">
                <c16:uniqueId val="{00000017-FF54-42D3-9265-A98AFC9A9104}"/>
              </c:ext>
            </c:extLst>
          </c:dPt>
          <c:dPt>
            <c:idx val="12"/>
            <c:invertIfNegative val="0"/>
            <c:bubble3D val="0"/>
            <c:extLst>
              <c:ext xmlns:c16="http://schemas.microsoft.com/office/drawing/2014/chart" uri="{C3380CC4-5D6E-409C-BE32-E72D297353CC}">
                <c16:uniqueId val="{00000019-FF54-42D3-9265-A98AFC9A9104}"/>
              </c:ext>
            </c:extLst>
          </c:dPt>
          <c:dPt>
            <c:idx val="13"/>
            <c:invertIfNegative val="0"/>
            <c:bubble3D val="0"/>
            <c:extLst>
              <c:ext xmlns:c16="http://schemas.microsoft.com/office/drawing/2014/chart" uri="{C3380CC4-5D6E-409C-BE32-E72D297353CC}">
                <c16:uniqueId val="{0000001B-FF54-42D3-9265-A98AFC9A9104}"/>
              </c:ext>
            </c:extLst>
          </c:dPt>
          <c:dPt>
            <c:idx val="14"/>
            <c:invertIfNegative val="0"/>
            <c:bubble3D val="0"/>
            <c:extLst>
              <c:ext xmlns:c16="http://schemas.microsoft.com/office/drawing/2014/chart" uri="{C3380CC4-5D6E-409C-BE32-E72D297353CC}">
                <c16:uniqueId val="{0000001D-FF54-42D3-9265-A98AFC9A9104}"/>
              </c:ext>
            </c:extLst>
          </c:dPt>
          <c:dPt>
            <c:idx val="15"/>
            <c:invertIfNegative val="0"/>
            <c:bubble3D val="0"/>
            <c:extLst>
              <c:ext xmlns:c16="http://schemas.microsoft.com/office/drawing/2014/chart" uri="{C3380CC4-5D6E-409C-BE32-E72D297353CC}">
                <c16:uniqueId val="{0000001F-FF54-42D3-9265-A98AFC9A9104}"/>
              </c:ext>
            </c:extLst>
          </c:dPt>
          <c:dPt>
            <c:idx val="16"/>
            <c:invertIfNegative val="0"/>
            <c:bubble3D val="0"/>
            <c:extLst>
              <c:ext xmlns:c16="http://schemas.microsoft.com/office/drawing/2014/chart" uri="{C3380CC4-5D6E-409C-BE32-E72D297353CC}">
                <c16:uniqueId val="{00000021-FF54-42D3-9265-A98AFC9A9104}"/>
              </c:ext>
            </c:extLst>
          </c:dPt>
          <c:dPt>
            <c:idx val="17"/>
            <c:invertIfNegative val="0"/>
            <c:bubble3D val="0"/>
            <c:extLst>
              <c:ext xmlns:c16="http://schemas.microsoft.com/office/drawing/2014/chart" uri="{C3380CC4-5D6E-409C-BE32-E72D297353CC}">
                <c16:uniqueId val="{00000023-FF54-42D3-9265-A98AFC9A9104}"/>
              </c:ext>
            </c:extLst>
          </c:dPt>
          <c:dPt>
            <c:idx val="27"/>
            <c:invertIfNegative val="0"/>
            <c:bubble3D val="0"/>
            <c:spPr>
              <a:solidFill>
                <a:srgbClr val="FBBB27"/>
              </a:solidFill>
              <a:ln>
                <a:noFill/>
              </a:ln>
              <a:effectLst/>
            </c:spPr>
            <c:extLst>
              <c:ext xmlns:c16="http://schemas.microsoft.com/office/drawing/2014/chart" uri="{C3380CC4-5D6E-409C-BE32-E72D297353CC}">
                <c16:uniqueId val="{00000025-FF54-42D3-9265-A98AFC9A910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'F64'!$A$6:$A$37</c:f>
              <c:strCache>
                <c:ptCount val="32"/>
                <c:pt idx="0">
                  <c:v>Chiapas</c:v>
                </c:pt>
                <c:pt idx="1">
                  <c:v>Nayarit</c:v>
                </c:pt>
                <c:pt idx="2">
                  <c:v>Tlaxcala</c:v>
                </c:pt>
                <c:pt idx="3">
                  <c:v>Oaxaca</c:v>
                </c:pt>
                <c:pt idx="4">
                  <c:v>Morelos</c:v>
                </c:pt>
                <c:pt idx="5">
                  <c:v>Guerrero</c:v>
                </c:pt>
                <c:pt idx="6">
                  <c:v>Zacatecas</c:v>
                </c:pt>
                <c:pt idx="7">
                  <c:v>Sinaloa</c:v>
                </c:pt>
                <c:pt idx="8">
                  <c:v>Colima</c:v>
                </c:pt>
                <c:pt idx="9">
                  <c:v>Durango</c:v>
                </c:pt>
                <c:pt idx="10">
                  <c:v>Michoacán</c:v>
                </c:pt>
                <c:pt idx="11">
                  <c:v>Aguascalientes</c:v>
                </c:pt>
                <c:pt idx="12">
                  <c:v>Hidalgo</c:v>
                </c:pt>
                <c:pt idx="13">
                  <c:v>Tabasco</c:v>
                </c:pt>
                <c:pt idx="14">
                  <c:v>Baja California Sur</c:v>
                </c:pt>
                <c:pt idx="15">
                  <c:v>San Luis Potosí</c:v>
                </c:pt>
                <c:pt idx="16">
                  <c:v>Querétaro</c:v>
                </c:pt>
                <c:pt idx="17">
                  <c:v>Yucatán</c:v>
                </c:pt>
                <c:pt idx="18">
                  <c:v>Puebla</c:v>
                </c:pt>
                <c:pt idx="19">
                  <c:v>Sonora</c:v>
                </c:pt>
                <c:pt idx="20">
                  <c:v>Campeche</c:v>
                </c:pt>
                <c:pt idx="21">
                  <c:v>Quintana Roo</c:v>
                </c:pt>
                <c:pt idx="22">
                  <c:v>Coahuila</c:v>
                </c:pt>
                <c:pt idx="23">
                  <c:v>Baja California</c:v>
                </c:pt>
                <c:pt idx="24">
                  <c:v>Tamaulipas</c:v>
                </c:pt>
                <c:pt idx="25">
                  <c:v>Veracruz</c:v>
                </c:pt>
                <c:pt idx="26">
                  <c:v>Chihuahua</c:v>
                </c:pt>
                <c:pt idx="27">
                  <c:v>Jalisco</c:v>
                </c:pt>
                <c:pt idx="28">
                  <c:v>Guanajuato</c:v>
                </c:pt>
                <c:pt idx="29">
                  <c:v>Ciudad de México</c:v>
                </c:pt>
                <c:pt idx="30">
                  <c:v>Estado de México</c:v>
                </c:pt>
                <c:pt idx="31">
                  <c:v>Nuevo León</c:v>
                </c:pt>
              </c:strCache>
            </c:strRef>
          </c:cat>
          <c:val>
            <c:numRef>
              <c:f>'F64'!$B$6:$B$37</c:f>
              <c:numCache>
                <c:formatCode>0.0</c:formatCode>
                <c:ptCount val="32"/>
                <c:pt idx="0">
                  <c:v>0.4</c:v>
                </c:pt>
                <c:pt idx="1">
                  <c:v>0.4</c:v>
                </c:pt>
                <c:pt idx="2">
                  <c:v>0.4</c:v>
                </c:pt>
                <c:pt idx="3">
                  <c:v>0.5</c:v>
                </c:pt>
                <c:pt idx="4">
                  <c:v>0.7</c:v>
                </c:pt>
                <c:pt idx="5">
                  <c:v>0.8</c:v>
                </c:pt>
                <c:pt idx="6">
                  <c:v>0.9</c:v>
                </c:pt>
                <c:pt idx="7">
                  <c:v>1.3</c:v>
                </c:pt>
                <c:pt idx="8">
                  <c:v>1.4</c:v>
                </c:pt>
                <c:pt idx="9">
                  <c:v>1.4</c:v>
                </c:pt>
                <c:pt idx="10">
                  <c:v>1.4</c:v>
                </c:pt>
                <c:pt idx="11">
                  <c:v>1.5</c:v>
                </c:pt>
                <c:pt idx="12">
                  <c:v>1.8</c:v>
                </c:pt>
                <c:pt idx="13">
                  <c:v>2</c:v>
                </c:pt>
                <c:pt idx="14">
                  <c:v>2.2000000000000002</c:v>
                </c:pt>
                <c:pt idx="15">
                  <c:v>2.4</c:v>
                </c:pt>
                <c:pt idx="16">
                  <c:v>2.7</c:v>
                </c:pt>
                <c:pt idx="17">
                  <c:v>2.7</c:v>
                </c:pt>
                <c:pt idx="18">
                  <c:v>3.2</c:v>
                </c:pt>
                <c:pt idx="19">
                  <c:v>3.6</c:v>
                </c:pt>
                <c:pt idx="20">
                  <c:v>3.7</c:v>
                </c:pt>
                <c:pt idx="21">
                  <c:v>3.9</c:v>
                </c:pt>
                <c:pt idx="22">
                  <c:v>4.0999999999999996</c:v>
                </c:pt>
                <c:pt idx="23">
                  <c:v>4.5999999999999996</c:v>
                </c:pt>
                <c:pt idx="24">
                  <c:v>4.5999999999999996</c:v>
                </c:pt>
                <c:pt idx="25">
                  <c:v>4.9000000000000004</c:v>
                </c:pt>
                <c:pt idx="26">
                  <c:v>5.2</c:v>
                </c:pt>
                <c:pt idx="27">
                  <c:v>6.2</c:v>
                </c:pt>
                <c:pt idx="28">
                  <c:v>6.7</c:v>
                </c:pt>
                <c:pt idx="29">
                  <c:v>7.2</c:v>
                </c:pt>
                <c:pt idx="30">
                  <c:v>8.1999999999999993</c:v>
                </c:pt>
                <c:pt idx="31">
                  <c:v>9.1999999999999993</c:v>
                </c:pt>
              </c:numCache>
            </c:numRef>
          </c:val>
          <c:extLst>
            <c:ext xmlns:c16="http://schemas.microsoft.com/office/drawing/2014/chart" uri="{C3380CC4-5D6E-409C-BE32-E72D297353CC}">
              <c16:uniqueId val="{00000026-FF54-42D3-9265-A98AFC9A9104}"/>
            </c:ext>
          </c:extLst>
        </c:ser>
        <c:dLbls>
          <c:showLegendKey val="0"/>
          <c:showVal val="0"/>
          <c:showCatName val="0"/>
          <c:showSerName val="0"/>
          <c:showPercent val="0"/>
          <c:showBubbleSize val="0"/>
        </c:dLbls>
        <c:gapWidth val="75"/>
        <c:axId val="261396992"/>
        <c:axId val="259651200"/>
      </c:barChart>
      <c:catAx>
        <c:axId val="2613969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9651200"/>
        <c:crosses val="autoZero"/>
        <c:auto val="1"/>
        <c:lblAlgn val="ctr"/>
        <c:lblOffset val="100"/>
        <c:noMultiLvlLbl val="0"/>
      </c:catAx>
      <c:valAx>
        <c:axId val="259651200"/>
        <c:scaling>
          <c:orientation val="minMax"/>
        </c:scaling>
        <c:delete val="1"/>
        <c:axPos val="b"/>
        <c:numFmt formatCode="0.0" sourceLinked="1"/>
        <c:majorTickMark val="none"/>
        <c:minorTickMark val="none"/>
        <c:tickLblPos val="nextTo"/>
        <c:crossAx val="261396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3187-45F3-80ED-504B68318739}"/>
              </c:ext>
            </c:extLst>
          </c:dPt>
          <c:dPt>
            <c:idx val="1"/>
            <c:invertIfNegative val="0"/>
            <c:bubble3D val="0"/>
            <c:extLst>
              <c:ext xmlns:c16="http://schemas.microsoft.com/office/drawing/2014/chart" uri="{C3380CC4-5D6E-409C-BE32-E72D297353CC}">
                <c16:uniqueId val="{00000003-3187-45F3-80ED-504B68318739}"/>
              </c:ext>
            </c:extLst>
          </c:dPt>
          <c:dPt>
            <c:idx val="2"/>
            <c:invertIfNegative val="0"/>
            <c:bubble3D val="0"/>
            <c:extLst>
              <c:ext xmlns:c16="http://schemas.microsoft.com/office/drawing/2014/chart" uri="{C3380CC4-5D6E-409C-BE32-E72D297353CC}">
                <c16:uniqueId val="{00000005-3187-45F3-80ED-504B68318739}"/>
              </c:ext>
            </c:extLst>
          </c:dPt>
          <c:dPt>
            <c:idx val="3"/>
            <c:invertIfNegative val="0"/>
            <c:bubble3D val="0"/>
            <c:extLst>
              <c:ext xmlns:c16="http://schemas.microsoft.com/office/drawing/2014/chart" uri="{C3380CC4-5D6E-409C-BE32-E72D297353CC}">
                <c16:uniqueId val="{00000007-3187-45F3-80ED-504B68318739}"/>
              </c:ext>
            </c:extLst>
          </c:dPt>
          <c:dPt>
            <c:idx val="4"/>
            <c:invertIfNegative val="0"/>
            <c:bubble3D val="0"/>
            <c:extLst>
              <c:ext xmlns:c16="http://schemas.microsoft.com/office/drawing/2014/chart" uri="{C3380CC4-5D6E-409C-BE32-E72D297353CC}">
                <c16:uniqueId val="{00000009-3187-45F3-80ED-504B68318739}"/>
              </c:ext>
            </c:extLst>
          </c:dPt>
          <c:dPt>
            <c:idx val="5"/>
            <c:invertIfNegative val="0"/>
            <c:bubble3D val="0"/>
            <c:extLst>
              <c:ext xmlns:c16="http://schemas.microsoft.com/office/drawing/2014/chart" uri="{C3380CC4-5D6E-409C-BE32-E72D297353CC}">
                <c16:uniqueId val="{0000000B-3187-45F3-80ED-504B68318739}"/>
              </c:ext>
            </c:extLst>
          </c:dPt>
          <c:dPt>
            <c:idx val="6"/>
            <c:invertIfNegative val="0"/>
            <c:bubble3D val="0"/>
            <c:extLst>
              <c:ext xmlns:c16="http://schemas.microsoft.com/office/drawing/2014/chart" uri="{C3380CC4-5D6E-409C-BE32-E72D297353CC}">
                <c16:uniqueId val="{0000000D-3187-45F3-80ED-504B68318739}"/>
              </c:ext>
            </c:extLst>
          </c:dPt>
          <c:dPt>
            <c:idx val="7"/>
            <c:invertIfNegative val="0"/>
            <c:bubble3D val="0"/>
            <c:extLst>
              <c:ext xmlns:c16="http://schemas.microsoft.com/office/drawing/2014/chart" uri="{C3380CC4-5D6E-409C-BE32-E72D297353CC}">
                <c16:uniqueId val="{0000000F-3187-45F3-80ED-504B68318739}"/>
              </c:ext>
            </c:extLst>
          </c:dPt>
          <c:dPt>
            <c:idx val="8"/>
            <c:invertIfNegative val="0"/>
            <c:bubble3D val="0"/>
            <c:extLst>
              <c:ext xmlns:c16="http://schemas.microsoft.com/office/drawing/2014/chart" uri="{C3380CC4-5D6E-409C-BE32-E72D297353CC}">
                <c16:uniqueId val="{00000011-3187-45F3-80ED-504B68318739}"/>
              </c:ext>
            </c:extLst>
          </c:dPt>
          <c:dPt>
            <c:idx val="9"/>
            <c:invertIfNegative val="0"/>
            <c:bubble3D val="0"/>
            <c:extLst>
              <c:ext xmlns:c16="http://schemas.microsoft.com/office/drawing/2014/chart" uri="{C3380CC4-5D6E-409C-BE32-E72D297353CC}">
                <c16:uniqueId val="{00000013-3187-45F3-80ED-504B68318739}"/>
              </c:ext>
            </c:extLst>
          </c:dPt>
          <c:dPt>
            <c:idx val="10"/>
            <c:invertIfNegative val="0"/>
            <c:bubble3D val="0"/>
            <c:spPr>
              <a:solidFill>
                <a:srgbClr val="FBBB27"/>
              </a:solidFill>
              <a:ln>
                <a:noFill/>
              </a:ln>
              <a:effectLst/>
            </c:spPr>
            <c:extLst>
              <c:ext xmlns:c16="http://schemas.microsoft.com/office/drawing/2014/chart" uri="{C3380CC4-5D6E-409C-BE32-E72D297353CC}">
                <c16:uniqueId val="{00000015-3187-45F3-80ED-504B68318739}"/>
              </c:ext>
            </c:extLst>
          </c:dPt>
          <c:dPt>
            <c:idx val="11"/>
            <c:invertIfNegative val="0"/>
            <c:bubble3D val="0"/>
            <c:extLst>
              <c:ext xmlns:c16="http://schemas.microsoft.com/office/drawing/2014/chart" uri="{C3380CC4-5D6E-409C-BE32-E72D297353CC}">
                <c16:uniqueId val="{00000017-3187-45F3-80ED-504B68318739}"/>
              </c:ext>
            </c:extLst>
          </c:dPt>
          <c:dPt>
            <c:idx val="12"/>
            <c:invertIfNegative val="0"/>
            <c:bubble3D val="0"/>
            <c:extLst>
              <c:ext xmlns:c16="http://schemas.microsoft.com/office/drawing/2014/chart" uri="{C3380CC4-5D6E-409C-BE32-E72D297353CC}">
                <c16:uniqueId val="{00000019-3187-45F3-80ED-504B68318739}"/>
              </c:ext>
            </c:extLst>
          </c:dPt>
          <c:dPt>
            <c:idx val="13"/>
            <c:invertIfNegative val="0"/>
            <c:bubble3D val="0"/>
            <c:extLst>
              <c:ext xmlns:c16="http://schemas.microsoft.com/office/drawing/2014/chart" uri="{C3380CC4-5D6E-409C-BE32-E72D297353CC}">
                <c16:uniqueId val="{0000001B-3187-45F3-80ED-504B68318739}"/>
              </c:ext>
            </c:extLst>
          </c:dPt>
          <c:dPt>
            <c:idx val="14"/>
            <c:invertIfNegative val="0"/>
            <c:bubble3D val="0"/>
            <c:extLst>
              <c:ext xmlns:c16="http://schemas.microsoft.com/office/drawing/2014/chart" uri="{C3380CC4-5D6E-409C-BE32-E72D297353CC}">
                <c16:uniqueId val="{0000001D-3187-45F3-80ED-504B68318739}"/>
              </c:ext>
            </c:extLst>
          </c:dPt>
          <c:dPt>
            <c:idx val="15"/>
            <c:invertIfNegative val="0"/>
            <c:bubble3D val="0"/>
            <c:spPr>
              <a:solidFill>
                <a:srgbClr val="95682B"/>
              </a:solidFill>
              <a:ln>
                <a:noFill/>
              </a:ln>
              <a:effectLst/>
            </c:spPr>
            <c:extLst>
              <c:ext xmlns:c16="http://schemas.microsoft.com/office/drawing/2014/chart" uri="{C3380CC4-5D6E-409C-BE32-E72D297353CC}">
                <c16:uniqueId val="{0000001F-3187-45F3-80ED-504B68318739}"/>
              </c:ext>
            </c:extLst>
          </c:dPt>
          <c:dPt>
            <c:idx val="16"/>
            <c:invertIfNegative val="0"/>
            <c:bubble3D val="0"/>
            <c:extLst>
              <c:ext xmlns:c16="http://schemas.microsoft.com/office/drawing/2014/chart" uri="{C3380CC4-5D6E-409C-BE32-E72D297353CC}">
                <c16:uniqueId val="{00000021-3187-45F3-80ED-504B68318739}"/>
              </c:ext>
            </c:extLst>
          </c:dPt>
          <c:dPt>
            <c:idx val="17"/>
            <c:invertIfNegative val="0"/>
            <c:bubble3D val="0"/>
            <c:extLst>
              <c:ext xmlns:c16="http://schemas.microsoft.com/office/drawing/2014/chart" uri="{C3380CC4-5D6E-409C-BE32-E72D297353CC}">
                <c16:uniqueId val="{00000023-3187-45F3-80ED-504B68318739}"/>
              </c:ext>
            </c:extLst>
          </c:dPt>
          <c:dLbls>
            <c:dLbl>
              <c:idx val="0"/>
              <c:layout>
                <c:manualLayout>
                  <c:x val="-1.06835924355609E-2"/>
                  <c:y val="-1.847862251221187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87-45F3-80ED-504B6831873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'F65'!$A$6:$A$38</c:f>
              <c:strCache>
                <c:ptCount val="33"/>
                <c:pt idx="0">
                  <c:v>Zacatecas</c:v>
                </c:pt>
                <c:pt idx="1">
                  <c:v>Oaxaca</c:v>
                </c:pt>
                <c:pt idx="2">
                  <c:v>Estado de México</c:v>
                </c:pt>
                <c:pt idx="3">
                  <c:v>Sinaloa</c:v>
                </c:pt>
                <c:pt idx="4">
                  <c:v>Michoacán</c:v>
                </c:pt>
                <c:pt idx="5">
                  <c:v>San Luis Potosí</c:v>
                </c:pt>
                <c:pt idx="6">
                  <c:v>Chiapas</c:v>
                </c:pt>
                <c:pt idx="7">
                  <c:v>Aguascalientes</c:v>
                </c:pt>
                <c:pt idx="8">
                  <c:v>Nayarit</c:v>
                </c:pt>
                <c:pt idx="9">
                  <c:v>Querétaro</c:v>
                </c:pt>
                <c:pt idx="10">
                  <c:v>Jalisco</c:v>
                </c:pt>
                <c:pt idx="11">
                  <c:v>Sonora</c:v>
                </c:pt>
                <c:pt idx="12">
                  <c:v>Hidalgo</c:v>
                </c:pt>
                <c:pt idx="13">
                  <c:v>Ciudad de México</c:v>
                </c:pt>
                <c:pt idx="14">
                  <c:v>Baja California</c:v>
                </c:pt>
                <c:pt idx="15">
                  <c:v>Nacional</c:v>
                </c:pt>
                <c:pt idx="16">
                  <c:v>Tabasco</c:v>
                </c:pt>
                <c:pt idx="17">
                  <c:v>Yucatán</c:v>
                </c:pt>
                <c:pt idx="18">
                  <c:v>Baja California Sur</c:v>
                </c:pt>
                <c:pt idx="19">
                  <c:v>Tamaulipas</c:v>
                </c:pt>
                <c:pt idx="20">
                  <c:v>Morelos</c:v>
                </c:pt>
                <c:pt idx="21">
                  <c:v>Nuevo León</c:v>
                </c:pt>
                <c:pt idx="22">
                  <c:v>Coahuila</c:v>
                </c:pt>
                <c:pt idx="23">
                  <c:v>Guanajuato</c:v>
                </c:pt>
                <c:pt idx="24">
                  <c:v>Guerrero</c:v>
                </c:pt>
                <c:pt idx="25">
                  <c:v>Durango</c:v>
                </c:pt>
                <c:pt idx="26">
                  <c:v>Chihuahua</c:v>
                </c:pt>
                <c:pt idx="27">
                  <c:v>Puebla</c:v>
                </c:pt>
                <c:pt idx="28">
                  <c:v>Quintana Roo</c:v>
                </c:pt>
                <c:pt idx="29">
                  <c:v>Veracruz</c:v>
                </c:pt>
                <c:pt idx="30">
                  <c:v>Colima</c:v>
                </c:pt>
                <c:pt idx="31">
                  <c:v>Campeche</c:v>
                </c:pt>
                <c:pt idx="32">
                  <c:v>Tlaxcala</c:v>
                </c:pt>
              </c:strCache>
            </c:strRef>
          </c:cat>
          <c:val>
            <c:numRef>
              <c:f>'F65'!$B$6:$B$38</c:f>
              <c:numCache>
                <c:formatCode>0.0</c:formatCode>
                <c:ptCount val="33"/>
                <c:pt idx="0">
                  <c:v>-50.637522768670308</c:v>
                </c:pt>
                <c:pt idx="1">
                  <c:v>-43.29501915708812</c:v>
                </c:pt>
                <c:pt idx="2">
                  <c:v>-42.904761904761898</c:v>
                </c:pt>
                <c:pt idx="3">
                  <c:v>-42.857142857142861</c:v>
                </c:pt>
                <c:pt idx="4">
                  <c:v>-41.935483870967737</c:v>
                </c:pt>
                <c:pt idx="5">
                  <c:v>-39.073426573426573</c:v>
                </c:pt>
                <c:pt idx="6">
                  <c:v>-36.5</c:v>
                </c:pt>
                <c:pt idx="7">
                  <c:v>-32.822085889570552</c:v>
                </c:pt>
                <c:pt idx="8">
                  <c:v>-31.818181818181824</c:v>
                </c:pt>
                <c:pt idx="9">
                  <c:v>-30.411449016100178</c:v>
                </c:pt>
                <c:pt idx="10">
                  <c:v>-27.64423076923077</c:v>
                </c:pt>
                <c:pt idx="11">
                  <c:v>-23.257520176082171</c:v>
                </c:pt>
                <c:pt idx="12">
                  <c:v>-20.423600605143722</c:v>
                </c:pt>
                <c:pt idx="13">
                  <c:v>-11.598481653310843</c:v>
                </c:pt>
                <c:pt idx="14">
                  <c:v>-11.479761114797615</c:v>
                </c:pt>
                <c:pt idx="15">
                  <c:v>-10.916007303712716</c:v>
                </c:pt>
                <c:pt idx="16">
                  <c:v>-7.0175438596491224</c:v>
                </c:pt>
                <c:pt idx="17">
                  <c:v>-6.191588785046731</c:v>
                </c:pt>
                <c:pt idx="18">
                  <c:v>-5.1470588235294157</c:v>
                </c:pt>
                <c:pt idx="19">
                  <c:v>-3.6559139784946182</c:v>
                </c:pt>
                <c:pt idx="20">
                  <c:v>0.47169811320755262</c:v>
                </c:pt>
                <c:pt idx="21">
                  <c:v>3.6852207293666117</c:v>
                </c:pt>
                <c:pt idx="22">
                  <c:v>5.7471264367816133</c:v>
                </c:pt>
                <c:pt idx="23">
                  <c:v>8.5682697622996074</c:v>
                </c:pt>
                <c:pt idx="24">
                  <c:v>12.322274881516581</c:v>
                </c:pt>
                <c:pt idx="25">
                  <c:v>17.857142857142861</c:v>
                </c:pt>
                <c:pt idx="26">
                  <c:v>22.142286171063152</c:v>
                </c:pt>
                <c:pt idx="27">
                  <c:v>24.934036939313977</c:v>
                </c:pt>
                <c:pt idx="28">
                  <c:v>28.878822197055488</c:v>
                </c:pt>
                <c:pt idx="29">
                  <c:v>36.766121270452359</c:v>
                </c:pt>
                <c:pt idx="30">
                  <c:v>49.818181818181827</c:v>
                </c:pt>
                <c:pt idx="31">
                  <c:v>56.28654970760234</c:v>
                </c:pt>
                <c:pt idx="32">
                  <c:v>114.00000000000001</c:v>
                </c:pt>
              </c:numCache>
            </c:numRef>
          </c:val>
          <c:extLst>
            <c:ext xmlns:c16="http://schemas.microsoft.com/office/drawing/2014/chart" uri="{C3380CC4-5D6E-409C-BE32-E72D297353CC}">
              <c16:uniqueId val="{00000024-3187-45F3-80ED-504B68318739}"/>
            </c:ext>
          </c:extLst>
        </c:ser>
        <c:dLbls>
          <c:showLegendKey val="0"/>
          <c:showVal val="0"/>
          <c:showCatName val="0"/>
          <c:showSerName val="0"/>
          <c:showPercent val="0"/>
          <c:showBubbleSize val="0"/>
        </c:dLbls>
        <c:gapWidth val="75"/>
        <c:axId val="259257856"/>
        <c:axId val="260800512"/>
      </c:barChart>
      <c:catAx>
        <c:axId val="25925785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0800512"/>
        <c:crosses val="autoZero"/>
        <c:auto val="1"/>
        <c:lblAlgn val="ctr"/>
        <c:lblOffset val="100"/>
        <c:noMultiLvlLbl val="0"/>
      </c:catAx>
      <c:valAx>
        <c:axId val="260800512"/>
        <c:scaling>
          <c:orientation val="minMax"/>
        </c:scaling>
        <c:delete val="1"/>
        <c:axPos val="b"/>
        <c:numFmt formatCode="0.0" sourceLinked="1"/>
        <c:majorTickMark val="none"/>
        <c:minorTickMark val="none"/>
        <c:tickLblPos val="nextTo"/>
        <c:crossAx val="25925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'F66'!$C$5</c:f>
              <c:strCache>
                <c:ptCount val="1"/>
                <c:pt idx="0">
                  <c:v>Exportaciones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4BB2-46B1-8121-B616B28135F1}"/>
              </c:ext>
            </c:extLst>
          </c:dPt>
          <c:dPt>
            <c:idx val="16"/>
            <c:invertIfNegative val="0"/>
            <c:bubble3D val="0"/>
            <c:spPr>
              <a:solidFill>
                <a:srgbClr val="7C878E"/>
              </a:solidFill>
              <a:ln>
                <a:noFill/>
              </a:ln>
              <a:effectLst/>
            </c:spPr>
            <c:extLst>
              <c:ext xmlns:c16="http://schemas.microsoft.com/office/drawing/2014/chart" uri="{C3380CC4-5D6E-409C-BE32-E72D297353CC}">
                <c16:uniqueId val="{00000003-4BB2-46B1-8121-B616B28135F1}"/>
              </c:ext>
            </c:extLst>
          </c:dPt>
          <c:dPt>
            <c:idx val="28"/>
            <c:invertIfNegative val="0"/>
            <c:bubble3D val="0"/>
            <c:spPr>
              <a:solidFill>
                <a:srgbClr val="7C878E"/>
              </a:solidFill>
              <a:ln>
                <a:noFill/>
              </a:ln>
              <a:effectLst/>
            </c:spPr>
            <c:extLst>
              <c:ext xmlns:c16="http://schemas.microsoft.com/office/drawing/2014/chart" uri="{C3380CC4-5D6E-409C-BE32-E72D297353CC}">
                <c16:uniqueId val="{00000005-4BB2-46B1-8121-B616B28135F1}"/>
              </c:ext>
            </c:extLst>
          </c:dPt>
          <c:dPt>
            <c:idx val="40"/>
            <c:invertIfNegative val="0"/>
            <c:bubble3D val="0"/>
            <c:spPr>
              <a:solidFill>
                <a:srgbClr val="7C878E"/>
              </a:solidFill>
              <a:ln>
                <a:noFill/>
              </a:ln>
              <a:effectLst/>
            </c:spPr>
            <c:extLst>
              <c:ext xmlns:c16="http://schemas.microsoft.com/office/drawing/2014/chart" uri="{C3380CC4-5D6E-409C-BE32-E72D297353CC}">
                <c16:uniqueId val="{00000007-4BB2-46B1-8121-B616B28135F1}"/>
              </c:ext>
            </c:extLst>
          </c:dPt>
          <c:dPt>
            <c:idx val="52"/>
            <c:invertIfNegative val="0"/>
            <c:bubble3D val="0"/>
            <c:spPr>
              <a:solidFill>
                <a:srgbClr val="7C878E"/>
              </a:solidFill>
              <a:ln>
                <a:noFill/>
              </a:ln>
              <a:effectLst/>
            </c:spPr>
            <c:extLst>
              <c:ext xmlns:c16="http://schemas.microsoft.com/office/drawing/2014/chart" uri="{C3380CC4-5D6E-409C-BE32-E72D297353CC}">
                <c16:uniqueId val="{00000009-4BB2-46B1-8121-B616B28135F1}"/>
              </c:ext>
            </c:extLst>
          </c:dPt>
          <c:dPt>
            <c:idx val="64"/>
            <c:invertIfNegative val="0"/>
            <c:bubble3D val="0"/>
            <c:spPr>
              <a:solidFill>
                <a:srgbClr val="7C878E"/>
              </a:solidFill>
              <a:ln>
                <a:noFill/>
              </a:ln>
              <a:effectLst/>
            </c:spPr>
            <c:extLst>
              <c:ext xmlns:c16="http://schemas.microsoft.com/office/drawing/2014/chart" uri="{C3380CC4-5D6E-409C-BE32-E72D297353CC}">
                <c16:uniqueId val="{0000000B-4BB2-46B1-8121-B616B28135F1}"/>
              </c:ext>
            </c:extLst>
          </c:dPt>
          <c:dPt>
            <c:idx val="76"/>
            <c:invertIfNegative val="0"/>
            <c:bubble3D val="0"/>
            <c:spPr>
              <a:solidFill>
                <a:srgbClr val="FBBB27"/>
              </a:solidFill>
              <a:ln>
                <a:noFill/>
              </a:ln>
              <a:effectLst/>
            </c:spPr>
            <c:extLst>
              <c:ext xmlns:c16="http://schemas.microsoft.com/office/drawing/2014/chart" uri="{C3380CC4-5D6E-409C-BE32-E72D297353CC}">
                <c16:uniqueId val="{0000000D-4BB2-46B1-8121-B616B28135F1}"/>
              </c:ext>
            </c:extLst>
          </c:dPt>
          <c:cat>
            <c:multiLvlStrRef>
              <c:f>'F66'!$A$6:$B$82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'F66'!$C$6:$C$82</c:f>
              <c:numCache>
                <c:formatCode>#,##0</c:formatCode>
                <c:ptCount val="77"/>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numCache>
            </c:numRef>
          </c:val>
          <c:extLst>
            <c:ext xmlns:c16="http://schemas.microsoft.com/office/drawing/2014/chart" uri="{C3380CC4-5D6E-409C-BE32-E72D297353CC}">
              <c16:uniqueId val="{0000000E-4BB2-46B1-8121-B616B28135F1}"/>
            </c:ext>
          </c:extLst>
        </c:ser>
        <c:dLbls>
          <c:showLegendKey val="0"/>
          <c:showVal val="0"/>
          <c:showCatName val="0"/>
          <c:showSerName val="0"/>
          <c:showPercent val="0"/>
          <c:showBubbleSize val="0"/>
        </c:dLbls>
        <c:gapWidth val="50"/>
        <c:overlap val="-27"/>
        <c:axId val="262218752"/>
        <c:axId val="260801664"/>
      </c:barChart>
      <c:lineChart>
        <c:grouping val="standard"/>
        <c:varyColors val="0"/>
        <c:ser>
          <c:idx val="1"/>
          <c:order val="1"/>
          <c:tx>
            <c:strRef>
              <c:f>'F66'!$D$5</c:f>
              <c:strCache>
                <c:ptCount val="1"/>
                <c:pt idx="0">
                  <c:v>Promedio</c:v>
                </c:pt>
              </c:strCache>
            </c:strRef>
          </c:tx>
          <c:spPr>
            <a:ln w="28575" cap="rnd">
              <a:solidFill>
                <a:srgbClr val="B69630"/>
              </a:solidFill>
              <a:round/>
            </a:ln>
            <a:effectLst/>
          </c:spPr>
          <c:marker>
            <c:symbol val="none"/>
          </c:marker>
          <c:cat>
            <c:multiLvlStrRef>
              <c:f>'F66'!$A$6:$B$82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'F66'!$D$6:$D$82</c:f>
              <c:numCache>
                <c:formatCode>#,##0</c:formatCode>
                <c:ptCount val="77"/>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numCache>
            </c:numRef>
          </c:val>
          <c:smooth val="0"/>
          <c:extLst>
            <c:ext xmlns:c16="http://schemas.microsoft.com/office/drawing/2014/chart" uri="{C3380CC4-5D6E-409C-BE32-E72D297353CC}">
              <c16:uniqueId val="{0000000F-4BB2-46B1-8121-B616B28135F1}"/>
            </c:ext>
          </c:extLst>
        </c:ser>
        <c:dLbls>
          <c:showLegendKey val="0"/>
          <c:showVal val="0"/>
          <c:showCatName val="0"/>
          <c:showSerName val="0"/>
          <c:showPercent val="0"/>
          <c:showBubbleSize val="0"/>
        </c:dLbls>
        <c:marker val="1"/>
        <c:smooth val="0"/>
        <c:axId val="262218752"/>
        <c:axId val="260801664"/>
      </c:lineChart>
      <c:catAx>
        <c:axId val="262218752"/>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0801664"/>
        <c:crosses val="autoZero"/>
        <c:auto val="1"/>
        <c:lblAlgn val="ctr"/>
        <c:lblOffset val="100"/>
        <c:noMultiLvlLbl val="0"/>
      </c:catAx>
      <c:valAx>
        <c:axId val="260801664"/>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218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'F67'!$C$5</c:f>
              <c:strCache>
                <c:ptCount val="1"/>
                <c:pt idx="0">
                  <c:v>Exportaciones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6146-4C49-BC69-FFC7F0204AB9}"/>
              </c:ext>
            </c:extLst>
          </c:dPt>
          <c:dPt>
            <c:idx val="16"/>
            <c:invertIfNegative val="0"/>
            <c:bubble3D val="0"/>
            <c:spPr>
              <a:solidFill>
                <a:srgbClr val="7C878E"/>
              </a:solidFill>
              <a:ln>
                <a:noFill/>
              </a:ln>
              <a:effectLst/>
            </c:spPr>
            <c:extLst>
              <c:ext xmlns:c16="http://schemas.microsoft.com/office/drawing/2014/chart" uri="{C3380CC4-5D6E-409C-BE32-E72D297353CC}">
                <c16:uniqueId val="{00000003-6146-4C49-BC69-FFC7F0204AB9}"/>
              </c:ext>
            </c:extLst>
          </c:dPt>
          <c:dPt>
            <c:idx val="28"/>
            <c:invertIfNegative val="0"/>
            <c:bubble3D val="0"/>
            <c:spPr>
              <a:solidFill>
                <a:srgbClr val="7C878E"/>
              </a:solidFill>
              <a:ln>
                <a:noFill/>
              </a:ln>
              <a:effectLst/>
            </c:spPr>
            <c:extLst>
              <c:ext xmlns:c16="http://schemas.microsoft.com/office/drawing/2014/chart" uri="{C3380CC4-5D6E-409C-BE32-E72D297353CC}">
                <c16:uniqueId val="{00000005-6146-4C49-BC69-FFC7F0204AB9}"/>
              </c:ext>
            </c:extLst>
          </c:dPt>
          <c:dPt>
            <c:idx val="40"/>
            <c:invertIfNegative val="0"/>
            <c:bubble3D val="0"/>
            <c:spPr>
              <a:solidFill>
                <a:srgbClr val="7C878E"/>
              </a:solidFill>
              <a:ln>
                <a:noFill/>
              </a:ln>
              <a:effectLst/>
            </c:spPr>
            <c:extLst>
              <c:ext xmlns:c16="http://schemas.microsoft.com/office/drawing/2014/chart" uri="{C3380CC4-5D6E-409C-BE32-E72D297353CC}">
                <c16:uniqueId val="{00000007-6146-4C49-BC69-FFC7F0204AB9}"/>
              </c:ext>
            </c:extLst>
          </c:dPt>
          <c:dPt>
            <c:idx val="52"/>
            <c:invertIfNegative val="0"/>
            <c:bubble3D val="0"/>
            <c:spPr>
              <a:solidFill>
                <a:srgbClr val="7C878E"/>
              </a:solidFill>
              <a:ln>
                <a:noFill/>
              </a:ln>
              <a:effectLst/>
            </c:spPr>
            <c:extLst>
              <c:ext xmlns:c16="http://schemas.microsoft.com/office/drawing/2014/chart" uri="{C3380CC4-5D6E-409C-BE32-E72D297353CC}">
                <c16:uniqueId val="{00000009-6146-4C49-BC69-FFC7F0204AB9}"/>
              </c:ext>
            </c:extLst>
          </c:dPt>
          <c:dPt>
            <c:idx val="64"/>
            <c:invertIfNegative val="0"/>
            <c:bubble3D val="0"/>
            <c:spPr>
              <a:solidFill>
                <a:srgbClr val="7C878E"/>
              </a:solidFill>
              <a:ln>
                <a:noFill/>
              </a:ln>
              <a:effectLst/>
            </c:spPr>
            <c:extLst>
              <c:ext xmlns:c16="http://schemas.microsoft.com/office/drawing/2014/chart" uri="{C3380CC4-5D6E-409C-BE32-E72D297353CC}">
                <c16:uniqueId val="{0000000B-6146-4C49-BC69-FFC7F0204AB9}"/>
              </c:ext>
            </c:extLst>
          </c:dPt>
          <c:dPt>
            <c:idx val="76"/>
            <c:invertIfNegative val="0"/>
            <c:bubble3D val="0"/>
            <c:spPr>
              <a:solidFill>
                <a:srgbClr val="FBBB27"/>
              </a:solidFill>
              <a:ln>
                <a:noFill/>
              </a:ln>
              <a:effectLst/>
            </c:spPr>
            <c:extLst>
              <c:ext xmlns:c16="http://schemas.microsoft.com/office/drawing/2014/chart" uri="{C3380CC4-5D6E-409C-BE32-E72D297353CC}">
                <c16:uniqueId val="{0000000D-6146-4C49-BC69-FFC7F0204AB9}"/>
              </c:ext>
            </c:extLst>
          </c:dPt>
          <c:cat>
            <c:multiLvlStrRef>
              <c:f>'F67'!$A$6:$B$82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'F67'!$C$6:$C$82</c:f>
              <c:numCache>
                <c:formatCode>#,##0</c:formatCode>
                <c:ptCount val="77"/>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numCache>
            </c:numRef>
          </c:val>
          <c:extLst>
            <c:ext xmlns:c16="http://schemas.microsoft.com/office/drawing/2014/chart" uri="{C3380CC4-5D6E-409C-BE32-E72D297353CC}">
              <c16:uniqueId val="{0000000E-6146-4C49-BC69-FFC7F0204AB9}"/>
            </c:ext>
          </c:extLst>
        </c:ser>
        <c:dLbls>
          <c:showLegendKey val="0"/>
          <c:showVal val="0"/>
          <c:showCatName val="0"/>
          <c:showSerName val="0"/>
          <c:showPercent val="0"/>
          <c:showBubbleSize val="0"/>
        </c:dLbls>
        <c:gapWidth val="50"/>
        <c:overlap val="-27"/>
        <c:axId val="262221312"/>
        <c:axId val="260803968"/>
      </c:barChart>
      <c:lineChart>
        <c:grouping val="standard"/>
        <c:varyColors val="0"/>
        <c:ser>
          <c:idx val="1"/>
          <c:order val="1"/>
          <c:tx>
            <c:strRef>
              <c:f>'F67'!$D$5</c:f>
              <c:strCache>
                <c:ptCount val="1"/>
                <c:pt idx="0">
                  <c:v>Promedio</c:v>
                </c:pt>
              </c:strCache>
            </c:strRef>
          </c:tx>
          <c:spPr>
            <a:ln w="28575" cap="rnd">
              <a:solidFill>
                <a:srgbClr val="B69630"/>
              </a:solidFill>
              <a:round/>
            </a:ln>
            <a:effectLst/>
          </c:spPr>
          <c:marker>
            <c:symbol val="none"/>
          </c:marker>
          <c:cat>
            <c:multiLvlStrRef>
              <c:f>'F67'!$A$6:$B$82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'F67'!$D$6:$D$82</c:f>
              <c:numCache>
                <c:formatCode>#,##0</c:formatCode>
                <c:ptCount val="77"/>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numCache>
            </c:numRef>
          </c:val>
          <c:smooth val="0"/>
          <c:extLst>
            <c:ext xmlns:c16="http://schemas.microsoft.com/office/drawing/2014/chart" uri="{C3380CC4-5D6E-409C-BE32-E72D297353CC}">
              <c16:uniqueId val="{0000000F-6146-4C49-BC69-FFC7F0204AB9}"/>
            </c:ext>
          </c:extLst>
        </c:ser>
        <c:dLbls>
          <c:showLegendKey val="0"/>
          <c:showVal val="0"/>
          <c:showCatName val="0"/>
          <c:showSerName val="0"/>
          <c:showPercent val="0"/>
          <c:showBubbleSize val="0"/>
        </c:dLbls>
        <c:marker val="1"/>
        <c:smooth val="0"/>
        <c:axId val="262221312"/>
        <c:axId val="260803968"/>
      </c:lineChart>
      <c:catAx>
        <c:axId val="262221312"/>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0803968"/>
        <c:crosses val="autoZero"/>
        <c:auto val="1"/>
        <c:lblAlgn val="ctr"/>
        <c:lblOffset val="100"/>
        <c:noMultiLvlLbl val="0"/>
      </c:catAx>
      <c:valAx>
        <c:axId val="2608039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22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'F68'!$C$5</c:f>
              <c:strCache>
                <c:ptCount val="1"/>
                <c:pt idx="0">
                  <c:v>Exportaciones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BBC2-48C5-A301-778F5EBD880F}"/>
              </c:ext>
            </c:extLst>
          </c:dPt>
          <c:dPt>
            <c:idx val="10"/>
            <c:invertIfNegative val="0"/>
            <c:bubble3D val="0"/>
            <c:extLst>
              <c:ext xmlns:c16="http://schemas.microsoft.com/office/drawing/2014/chart" uri="{C3380CC4-5D6E-409C-BE32-E72D297353CC}">
                <c16:uniqueId val="{00000002-BBC2-48C5-A301-778F5EBD880F}"/>
              </c:ext>
            </c:extLst>
          </c:dPt>
          <c:dPt>
            <c:idx val="11"/>
            <c:invertIfNegative val="0"/>
            <c:bubble3D val="0"/>
            <c:extLst>
              <c:ext xmlns:c16="http://schemas.microsoft.com/office/drawing/2014/chart" uri="{C3380CC4-5D6E-409C-BE32-E72D297353CC}">
                <c16:uniqueId val="{00000004-BBC2-48C5-A301-778F5EBD880F}"/>
              </c:ext>
            </c:extLst>
          </c:dPt>
          <c:dPt>
            <c:idx val="16"/>
            <c:invertIfNegative val="0"/>
            <c:bubble3D val="0"/>
            <c:spPr>
              <a:solidFill>
                <a:srgbClr val="7C878E"/>
              </a:solidFill>
              <a:ln>
                <a:noFill/>
              </a:ln>
              <a:effectLst/>
            </c:spPr>
            <c:extLst>
              <c:ext xmlns:c16="http://schemas.microsoft.com/office/drawing/2014/chart" uri="{C3380CC4-5D6E-409C-BE32-E72D297353CC}">
                <c16:uniqueId val="{00000006-BBC2-48C5-A301-778F5EBD880F}"/>
              </c:ext>
            </c:extLst>
          </c:dPt>
          <c:dPt>
            <c:idx val="22"/>
            <c:invertIfNegative val="0"/>
            <c:bubble3D val="0"/>
            <c:extLst>
              <c:ext xmlns:c16="http://schemas.microsoft.com/office/drawing/2014/chart" uri="{C3380CC4-5D6E-409C-BE32-E72D297353CC}">
                <c16:uniqueId val="{00000007-BBC2-48C5-A301-778F5EBD880F}"/>
              </c:ext>
            </c:extLst>
          </c:dPt>
          <c:dPt>
            <c:idx val="23"/>
            <c:invertIfNegative val="0"/>
            <c:bubble3D val="0"/>
            <c:extLst>
              <c:ext xmlns:c16="http://schemas.microsoft.com/office/drawing/2014/chart" uri="{C3380CC4-5D6E-409C-BE32-E72D297353CC}">
                <c16:uniqueId val="{00000009-BBC2-48C5-A301-778F5EBD880F}"/>
              </c:ext>
            </c:extLst>
          </c:dPt>
          <c:dPt>
            <c:idx val="28"/>
            <c:invertIfNegative val="0"/>
            <c:bubble3D val="0"/>
            <c:spPr>
              <a:solidFill>
                <a:srgbClr val="7C878E"/>
              </a:solidFill>
              <a:ln>
                <a:noFill/>
              </a:ln>
              <a:effectLst/>
            </c:spPr>
            <c:extLst>
              <c:ext xmlns:c16="http://schemas.microsoft.com/office/drawing/2014/chart" uri="{C3380CC4-5D6E-409C-BE32-E72D297353CC}">
                <c16:uniqueId val="{0000000B-BBC2-48C5-A301-778F5EBD880F}"/>
              </c:ext>
            </c:extLst>
          </c:dPt>
          <c:dPt>
            <c:idx val="34"/>
            <c:invertIfNegative val="0"/>
            <c:bubble3D val="0"/>
            <c:extLst>
              <c:ext xmlns:c16="http://schemas.microsoft.com/office/drawing/2014/chart" uri="{C3380CC4-5D6E-409C-BE32-E72D297353CC}">
                <c16:uniqueId val="{0000000C-BBC2-48C5-A301-778F5EBD880F}"/>
              </c:ext>
            </c:extLst>
          </c:dPt>
          <c:dPt>
            <c:idx val="35"/>
            <c:invertIfNegative val="0"/>
            <c:bubble3D val="0"/>
            <c:extLst>
              <c:ext xmlns:c16="http://schemas.microsoft.com/office/drawing/2014/chart" uri="{C3380CC4-5D6E-409C-BE32-E72D297353CC}">
                <c16:uniqueId val="{0000000E-BBC2-48C5-A301-778F5EBD880F}"/>
              </c:ext>
            </c:extLst>
          </c:dPt>
          <c:dPt>
            <c:idx val="40"/>
            <c:invertIfNegative val="0"/>
            <c:bubble3D val="0"/>
            <c:spPr>
              <a:solidFill>
                <a:srgbClr val="7C878E"/>
              </a:solidFill>
              <a:ln>
                <a:noFill/>
              </a:ln>
              <a:effectLst/>
            </c:spPr>
            <c:extLst>
              <c:ext xmlns:c16="http://schemas.microsoft.com/office/drawing/2014/chart" uri="{C3380CC4-5D6E-409C-BE32-E72D297353CC}">
                <c16:uniqueId val="{00000010-BBC2-48C5-A301-778F5EBD880F}"/>
              </c:ext>
            </c:extLst>
          </c:dPt>
          <c:dPt>
            <c:idx val="46"/>
            <c:invertIfNegative val="0"/>
            <c:bubble3D val="0"/>
            <c:extLst>
              <c:ext xmlns:c16="http://schemas.microsoft.com/office/drawing/2014/chart" uri="{C3380CC4-5D6E-409C-BE32-E72D297353CC}">
                <c16:uniqueId val="{00000011-BBC2-48C5-A301-778F5EBD880F}"/>
              </c:ext>
            </c:extLst>
          </c:dPt>
          <c:dPt>
            <c:idx val="47"/>
            <c:invertIfNegative val="0"/>
            <c:bubble3D val="0"/>
            <c:extLst>
              <c:ext xmlns:c16="http://schemas.microsoft.com/office/drawing/2014/chart" uri="{C3380CC4-5D6E-409C-BE32-E72D297353CC}">
                <c16:uniqueId val="{00000013-BBC2-48C5-A301-778F5EBD880F}"/>
              </c:ext>
            </c:extLst>
          </c:dPt>
          <c:dPt>
            <c:idx val="52"/>
            <c:invertIfNegative val="0"/>
            <c:bubble3D val="0"/>
            <c:spPr>
              <a:solidFill>
                <a:srgbClr val="7C878E"/>
              </a:solidFill>
              <a:ln>
                <a:noFill/>
              </a:ln>
              <a:effectLst/>
            </c:spPr>
            <c:extLst>
              <c:ext xmlns:c16="http://schemas.microsoft.com/office/drawing/2014/chart" uri="{C3380CC4-5D6E-409C-BE32-E72D297353CC}">
                <c16:uniqueId val="{00000015-BBC2-48C5-A301-778F5EBD880F}"/>
              </c:ext>
            </c:extLst>
          </c:dPt>
          <c:dPt>
            <c:idx val="58"/>
            <c:invertIfNegative val="0"/>
            <c:bubble3D val="0"/>
            <c:extLst>
              <c:ext xmlns:c16="http://schemas.microsoft.com/office/drawing/2014/chart" uri="{C3380CC4-5D6E-409C-BE32-E72D297353CC}">
                <c16:uniqueId val="{00000016-BBC2-48C5-A301-778F5EBD880F}"/>
              </c:ext>
            </c:extLst>
          </c:dPt>
          <c:dPt>
            <c:idx val="59"/>
            <c:invertIfNegative val="0"/>
            <c:bubble3D val="0"/>
            <c:extLst>
              <c:ext xmlns:c16="http://schemas.microsoft.com/office/drawing/2014/chart" uri="{C3380CC4-5D6E-409C-BE32-E72D297353CC}">
                <c16:uniqueId val="{00000018-BBC2-48C5-A301-778F5EBD880F}"/>
              </c:ext>
            </c:extLst>
          </c:dPt>
          <c:dPt>
            <c:idx val="64"/>
            <c:invertIfNegative val="0"/>
            <c:bubble3D val="0"/>
            <c:spPr>
              <a:solidFill>
                <a:srgbClr val="7C878E"/>
              </a:solidFill>
              <a:ln>
                <a:noFill/>
              </a:ln>
              <a:effectLst/>
            </c:spPr>
            <c:extLst>
              <c:ext xmlns:c16="http://schemas.microsoft.com/office/drawing/2014/chart" uri="{C3380CC4-5D6E-409C-BE32-E72D297353CC}">
                <c16:uniqueId val="{0000001A-BBC2-48C5-A301-778F5EBD880F}"/>
              </c:ext>
            </c:extLst>
          </c:dPt>
          <c:dPt>
            <c:idx val="70"/>
            <c:invertIfNegative val="0"/>
            <c:bubble3D val="0"/>
            <c:extLst>
              <c:ext xmlns:c16="http://schemas.microsoft.com/office/drawing/2014/chart" uri="{C3380CC4-5D6E-409C-BE32-E72D297353CC}">
                <c16:uniqueId val="{0000001B-BBC2-48C5-A301-778F5EBD880F}"/>
              </c:ext>
            </c:extLst>
          </c:dPt>
          <c:dPt>
            <c:idx val="71"/>
            <c:invertIfNegative val="0"/>
            <c:bubble3D val="0"/>
            <c:extLst>
              <c:ext xmlns:c16="http://schemas.microsoft.com/office/drawing/2014/chart" uri="{C3380CC4-5D6E-409C-BE32-E72D297353CC}">
                <c16:uniqueId val="{0000001D-BBC2-48C5-A301-778F5EBD880F}"/>
              </c:ext>
            </c:extLst>
          </c:dPt>
          <c:dPt>
            <c:idx val="76"/>
            <c:invertIfNegative val="0"/>
            <c:bubble3D val="0"/>
            <c:spPr>
              <a:solidFill>
                <a:srgbClr val="FBBB27"/>
              </a:solidFill>
              <a:ln>
                <a:noFill/>
              </a:ln>
              <a:effectLst/>
            </c:spPr>
            <c:extLst>
              <c:ext xmlns:c16="http://schemas.microsoft.com/office/drawing/2014/chart" uri="{C3380CC4-5D6E-409C-BE32-E72D297353CC}">
                <c16:uniqueId val="{0000001F-BBC2-48C5-A301-778F5EBD880F}"/>
              </c:ext>
            </c:extLst>
          </c:dPt>
          <c:cat>
            <c:multiLvlStrRef>
              <c:f>'F68'!$A$6:$B$82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'F68'!$C$6:$C$82</c:f>
              <c:numCache>
                <c:formatCode>#,##0</c:formatCode>
                <c:ptCount val="77"/>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numCache>
            </c:numRef>
          </c:val>
          <c:extLst>
            <c:ext xmlns:c16="http://schemas.microsoft.com/office/drawing/2014/chart" uri="{C3380CC4-5D6E-409C-BE32-E72D297353CC}">
              <c16:uniqueId val="{00000020-BBC2-48C5-A301-778F5EBD880F}"/>
            </c:ext>
          </c:extLst>
        </c:ser>
        <c:dLbls>
          <c:showLegendKey val="0"/>
          <c:showVal val="0"/>
          <c:showCatName val="0"/>
          <c:showSerName val="0"/>
          <c:showPercent val="0"/>
          <c:showBubbleSize val="0"/>
        </c:dLbls>
        <c:gapWidth val="50"/>
        <c:overlap val="-27"/>
        <c:axId val="261954560"/>
        <c:axId val="260806272"/>
      </c:barChart>
      <c:lineChart>
        <c:grouping val="standard"/>
        <c:varyColors val="0"/>
        <c:ser>
          <c:idx val="1"/>
          <c:order val="1"/>
          <c:tx>
            <c:strRef>
              <c:f>'F68'!$D$5</c:f>
              <c:strCache>
                <c:ptCount val="1"/>
                <c:pt idx="0">
                  <c:v>Variación</c:v>
                </c:pt>
              </c:strCache>
            </c:strRef>
          </c:tx>
          <c:spPr>
            <a:ln w="28575" cap="rnd">
              <a:solidFill>
                <a:srgbClr val="B69630"/>
              </a:solidFill>
              <a:round/>
            </a:ln>
            <a:effectLst/>
          </c:spPr>
          <c:marker>
            <c:symbol val="none"/>
          </c:marker>
          <c:cat>
            <c:multiLvlStrRef>
              <c:f>'F68'!$A$6:$B$82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'F68'!$D$6:$D$82</c:f>
              <c:numCache>
                <c:formatCode>0.0</c:formatCode>
                <c:ptCount val="77"/>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numCache>
            </c:numRef>
          </c:val>
          <c:smooth val="0"/>
          <c:extLst>
            <c:ext xmlns:c16="http://schemas.microsoft.com/office/drawing/2014/chart" uri="{C3380CC4-5D6E-409C-BE32-E72D297353CC}">
              <c16:uniqueId val="{00000021-BBC2-48C5-A301-778F5EBD880F}"/>
            </c:ext>
          </c:extLst>
        </c:ser>
        <c:ser>
          <c:idx val="2"/>
          <c:order val="2"/>
          <c:tx>
            <c:strRef>
              <c:f>'F68'!$E$5</c:f>
              <c:strCache>
                <c:ptCount val="1"/>
                <c:pt idx="0">
                  <c:v>Variación promedio</c:v>
                </c:pt>
              </c:strCache>
            </c:strRef>
          </c:tx>
          <c:spPr>
            <a:ln w="28575" cap="rnd">
              <a:solidFill>
                <a:srgbClr val="524805"/>
              </a:solidFill>
              <a:round/>
            </a:ln>
            <a:effectLst/>
          </c:spPr>
          <c:marker>
            <c:symbol val="none"/>
          </c:marker>
          <c:cat>
            <c:multiLvlStrRef>
              <c:f>'F68'!$A$6:$B$82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'F68'!$E$6:$E$82</c:f>
              <c:numCache>
                <c:formatCode>0.0</c:formatCode>
                <c:ptCount val="77"/>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numCache>
            </c:numRef>
          </c:val>
          <c:smooth val="0"/>
          <c:extLst>
            <c:ext xmlns:c16="http://schemas.microsoft.com/office/drawing/2014/chart" uri="{C3380CC4-5D6E-409C-BE32-E72D297353CC}">
              <c16:uniqueId val="{00000022-BBC2-48C5-A301-778F5EBD880F}"/>
            </c:ext>
          </c:extLst>
        </c:ser>
        <c:dLbls>
          <c:showLegendKey val="0"/>
          <c:showVal val="0"/>
          <c:showCatName val="0"/>
          <c:showSerName val="0"/>
          <c:showPercent val="0"/>
          <c:showBubbleSize val="0"/>
        </c:dLbls>
        <c:marker val="1"/>
        <c:smooth val="0"/>
        <c:axId val="261955072"/>
        <c:axId val="260806848"/>
      </c:lineChart>
      <c:catAx>
        <c:axId val="261954560"/>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0806272"/>
        <c:crosses val="autoZero"/>
        <c:auto val="1"/>
        <c:lblAlgn val="ctr"/>
        <c:lblOffset val="100"/>
        <c:noMultiLvlLbl val="0"/>
      </c:catAx>
      <c:valAx>
        <c:axId val="260806272"/>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1954560"/>
        <c:crosses val="autoZero"/>
        <c:crossBetween val="between"/>
      </c:valAx>
      <c:valAx>
        <c:axId val="26080684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1955072"/>
        <c:crosses val="max"/>
        <c:crossBetween val="between"/>
      </c:valAx>
      <c:catAx>
        <c:axId val="261955072"/>
        <c:scaling>
          <c:orientation val="minMax"/>
        </c:scaling>
        <c:delete val="1"/>
        <c:axPos val="b"/>
        <c:numFmt formatCode="General" sourceLinked="1"/>
        <c:majorTickMark val="out"/>
        <c:minorTickMark val="none"/>
        <c:tickLblPos val="nextTo"/>
        <c:crossAx val="260806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7C878E"/>
            </a:solidFill>
          </c:spPr>
          <c:invertIfNegative val="0"/>
          <c:dPt>
            <c:idx val="14"/>
            <c:invertIfNegative val="0"/>
            <c:bubble3D val="0"/>
            <c:spPr>
              <a:solidFill>
                <a:schemeClr val="tx1">
                  <a:lumMod val="85000"/>
                  <a:lumOff val="15000"/>
                </a:schemeClr>
              </a:solidFill>
            </c:spPr>
            <c:extLst>
              <c:ext xmlns:c16="http://schemas.microsoft.com/office/drawing/2014/chart" uri="{C3380CC4-5D6E-409C-BE32-E72D297353CC}">
                <c16:uniqueId val="{00000001-02DF-42A6-847F-905828CA0122}"/>
              </c:ext>
            </c:extLst>
          </c:dPt>
          <c:dPt>
            <c:idx val="16"/>
            <c:invertIfNegative val="0"/>
            <c:bubble3D val="0"/>
            <c:spPr>
              <a:solidFill>
                <a:srgbClr val="FFC000"/>
              </a:solidFill>
            </c:spPr>
            <c:extLst>
              <c:ext xmlns:c16="http://schemas.microsoft.com/office/drawing/2014/chart" uri="{C3380CC4-5D6E-409C-BE32-E72D297353CC}">
                <c16:uniqueId val="{00000003-02DF-42A6-847F-905828CA0122}"/>
              </c:ext>
            </c:extLst>
          </c:dPt>
          <c:dPt>
            <c:idx val="18"/>
            <c:invertIfNegative val="0"/>
            <c:bubble3D val="0"/>
            <c:extLst>
              <c:ext xmlns:c16="http://schemas.microsoft.com/office/drawing/2014/chart" uri="{C3380CC4-5D6E-409C-BE32-E72D297353CC}">
                <c16:uniqueId val="{00000004-02DF-42A6-847F-905828CA0122}"/>
              </c:ext>
            </c:extLst>
          </c:dPt>
          <c:dPt>
            <c:idx val="25"/>
            <c:invertIfNegative val="0"/>
            <c:bubble3D val="0"/>
            <c:extLst>
              <c:ext xmlns:c16="http://schemas.microsoft.com/office/drawing/2014/chart" uri="{C3380CC4-5D6E-409C-BE32-E72D297353CC}">
                <c16:uniqueId val="{00000005-02DF-42A6-847F-905828CA0122}"/>
              </c:ext>
            </c:extLst>
          </c:dPt>
          <c:dLbls>
            <c:numFmt formatCode="#,##0.00" sourceLinked="0"/>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'F8'!$B$8:$B$40</c:f>
              <c:strCache>
                <c:ptCount val="33"/>
                <c:pt idx="0">
                  <c:v>          Tabasco</c:v>
                </c:pt>
                <c:pt idx="1">
                  <c:v>          Zacatecas</c:v>
                </c:pt>
                <c:pt idx="2">
                  <c:v>          Campeche</c:v>
                </c:pt>
                <c:pt idx="3">
                  <c:v>          Chiapas</c:v>
                </c:pt>
                <c:pt idx="4">
                  <c:v>          Oaxaca</c:v>
                </c:pt>
                <c:pt idx="5">
                  <c:v>          Estado de México</c:v>
                </c:pt>
                <c:pt idx="6">
                  <c:v>          Michoacán </c:v>
                </c:pt>
                <c:pt idx="7">
                  <c:v>          Aguascalientes</c:v>
                </c:pt>
                <c:pt idx="8">
                  <c:v>          San Luis Potosí</c:v>
                </c:pt>
                <c:pt idx="9">
                  <c:v>          Guanajuato</c:v>
                </c:pt>
                <c:pt idx="10">
                  <c:v>          Morelos</c:v>
                </c:pt>
                <c:pt idx="11">
                  <c:v>          Coahuila </c:v>
                </c:pt>
                <c:pt idx="12">
                  <c:v>          Sonora</c:v>
                </c:pt>
                <c:pt idx="13">
                  <c:v>          Nayarit</c:v>
                </c:pt>
                <c:pt idx="14">
                  <c:v>Nacional</c:v>
                </c:pt>
                <c:pt idx="15">
                  <c:v>          Guerrero</c:v>
                </c:pt>
                <c:pt idx="16">
                  <c:v>          Jalisco</c:v>
                </c:pt>
                <c:pt idx="17">
                  <c:v>          Quintana Roo</c:v>
                </c:pt>
                <c:pt idx="18">
                  <c:v>          Hidalgo</c:v>
                </c:pt>
                <c:pt idx="19">
                  <c:v>          Ciudad de México</c:v>
                </c:pt>
                <c:pt idx="20">
                  <c:v>          Baja California Sur</c:v>
                </c:pt>
                <c:pt idx="21">
                  <c:v>          Veracruz</c:v>
                </c:pt>
                <c:pt idx="22">
                  <c:v>          Querétaro</c:v>
                </c:pt>
                <c:pt idx="23">
                  <c:v>          Tlaxcala</c:v>
                </c:pt>
                <c:pt idx="24">
                  <c:v>          Durango</c:v>
                </c:pt>
                <c:pt idx="25">
                  <c:v>          Baja California</c:v>
                </c:pt>
                <c:pt idx="26">
                  <c:v>          Colima</c:v>
                </c:pt>
                <c:pt idx="27">
                  <c:v>          Tamaulipas</c:v>
                </c:pt>
                <c:pt idx="28">
                  <c:v>          Yucatán</c:v>
                </c:pt>
                <c:pt idx="29">
                  <c:v>          Puebla</c:v>
                </c:pt>
                <c:pt idx="30">
                  <c:v>          Nuevo León</c:v>
                </c:pt>
                <c:pt idx="31">
                  <c:v>          Chihuahua</c:v>
                </c:pt>
                <c:pt idx="32">
                  <c:v>          Sinaloa</c:v>
                </c:pt>
              </c:strCache>
            </c:strRef>
          </c:cat>
          <c:val>
            <c:numRef>
              <c:f>'F8'!$C$8:$C$40</c:f>
              <c:numCache>
                <c:formatCode>###\ ###\ ###\ ###\ ##0.0</c:formatCode>
                <c:ptCount val="33"/>
                <c:pt idx="0">
                  <c:v>-10.666015014162401</c:v>
                </c:pt>
                <c:pt idx="1">
                  <c:v>-4.0223744632165799</c:v>
                </c:pt>
                <c:pt idx="2">
                  <c:v>-2.2344722498774399</c:v>
                </c:pt>
                <c:pt idx="3">
                  <c:v>-1.597067423358</c:v>
                </c:pt>
                <c:pt idx="4">
                  <c:v>-1.44928652251583</c:v>
                </c:pt>
                <c:pt idx="5">
                  <c:v>-1.1744288346309599</c:v>
                </c:pt>
                <c:pt idx="6">
                  <c:v>-0.15576916307452399</c:v>
                </c:pt>
                <c:pt idx="7">
                  <c:v>9.9909204905117094E-2</c:v>
                </c:pt>
                <c:pt idx="8">
                  <c:v>0.13619228884121501</c:v>
                </c:pt>
                <c:pt idx="9">
                  <c:v>0.22735997317700199</c:v>
                </c:pt>
                <c:pt idx="10">
                  <c:v>0.66933314067405503</c:v>
                </c:pt>
                <c:pt idx="11">
                  <c:v>0.80548471704642599</c:v>
                </c:pt>
                <c:pt idx="12">
                  <c:v>0.85945845361352702</c:v>
                </c:pt>
                <c:pt idx="13">
                  <c:v>1.17843920039408</c:v>
                </c:pt>
                <c:pt idx="14">
                  <c:v>1.2137400505615099</c:v>
                </c:pt>
                <c:pt idx="15">
                  <c:v>1.30688820638092</c:v>
                </c:pt>
                <c:pt idx="16">
                  <c:v>1.5595028563645501</c:v>
                </c:pt>
                <c:pt idx="17">
                  <c:v>1.8343621521967901</c:v>
                </c:pt>
                <c:pt idx="18">
                  <c:v>1.9212762675058701</c:v>
                </c:pt>
                <c:pt idx="19">
                  <c:v>1.9942487869432599</c:v>
                </c:pt>
                <c:pt idx="20">
                  <c:v>2.2348041315949798</c:v>
                </c:pt>
                <c:pt idx="21">
                  <c:v>2.4216263127379398</c:v>
                </c:pt>
                <c:pt idx="22">
                  <c:v>2.5233131159345401</c:v>
                </c:pt>
                <c:pt idx="23">
                  <c:v>2.55240556092116</c:v>
                </c:pt>
                <c:pt idx="24">
                  <c:v>2.6311612514613198</c:v>
                </c:pt>
                <c:pt idx="25">
                  <c:v>2.6452962421373298</c:v>
                </c:pt>
                <c:pt idx="26">
                  <c:v>2.80836507804865</c:v>
                </c:pt>
                <c:pt idx="27">
                  <c:v>2.9958241843182898</c:v>
                </c:pt>
                <c:pt idx="28">
                  <c:v>3.4246079765692099</c:v>
                </c:pt>
                <c:pt idx="29">
                  <c:v>3.7819121278730701</c:v>
                </c:pt>
                <c:pt idx="30">
                  <c:v>4.0290208045679403</c:v>
                </c:pt>
                <c:pt idx="31">
                  <c:v>4.1911004593942804</c:v>
                </c:pt>
                <c:pt idx="32">
                  <c:v>6.4267337206720603</c:v>
                </c:pt>
              </c:numCache>
            </c:numRef>
          </c:val>
          <c:extLst>
            <c:ext xmlns:c16="http://schemas.microsoft.com/office/drawing/2014/chart" uri="{C3380CC4-5D6E-409C-BE32-E72D297353CC}">
              <c16:uniqueId val="{00000006-02DF-42A6-847F-905828CA0122}"/>
            </c:ext>
          </c:extLst>
        </c:ser>
        <c:dLbls>
          <c:showLegendKey val="0"/>
          <c:showVal val="0"/>
          <c:showCatName val="0"/>
          <c:showSerName val="0"/>
          <c:showPercent val="0"/>
          <c:showBubbleSize val="0"/>
        </c:dLbls>
        <c:gapWidth val="150"/>
        <c:overlap val="-25"/>
        <c:axId val="151228416"/>
        <c:axId val="174632896"/>
      </c:barChart>
      <c:catAx>
        <c:axId val="151228416"/>
        <c:scaling>
          <c:orientation val="minMax"/>
        </c:scaling>
        <c:delete val="0"/>
        <c:axPos val="l"/>
        <c:numFmt formatCode="#,##0.00" sourceLinked="0"/>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s-MX"/>
          </a:p>
        </c:txPr>
        <c:crossAx val="174632896"/>
        <c:crosses val="autoZero"/>
        <c:auto val="1"/>
        <c:lblAlgn val="ctr"/>
        <c:lblOffset val="100"/>
        <c:noMultiLvlLbl val="0"/>
      </c:catAx>
      <c:valAx>
        <c:axId val="174632896"/>
        <c:scaling>
          <c:orientation val="minMax"/>
        </c:scaling>
        <c:delete val="1"/>
        <c:axPos val="b"/>
        <c:numFmt formatCode="###\ ###\ ###\ ###\ ##0.0" sourceLinked="1"/>
        <c:majorTickMark val="out"/>
        <c:minorTickMark val="none"/>
        <c:tickLblPos val="nextTo"/>
        <c:crossAx val="151228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'F69'!$C$5</c:f>
              <c:strCache>
                <c:ptCount val="1"/>
                <c:pt idx="0">
                  <c:v>Establecimientos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D041-4F9A-A52B-384894A70216}"/>
              </c:ext>
            </c:extLst>
          </c:dPt>
          <c:dPt>
            <c:idx val="16"/>
            <c:invertIfNegative val="0"/>
            <c:bubble3D val="0"/>
            <c:spPr>
              <a:solidFill>
                <a:srgbClr val="7C878E"/>
              </a:solidFill>
              <a:ln>
                <a:noFill/>
              </a:ln>
              <a:effectLst/>
            </c:spPr>
            <c:extLst>
              <c:ext xmlns:c16="http://schemas.microsoft.com/office/drawing/2014/chart" uri="{C3380CC4-5D6E-409C-BE32-E72D297353CC}">
                <c16:uniqueId val="{00000003-D041-4F9A-A52B-384894A70216}"/>
              </c:ext>
            </c:extLst>
          </c:dPt>
          <c:dPt>
            <c:idx val="28"/>
            <c:invertIfNegative val="0"/>
            <c:bubble3D val="0"/>
            <c:spPr>
              <a:solidFill>
                <a:srgbClr val="7C878E"/>
              </a:solidFill>
              <a:ln>
                <a:noFill/>
              </a:ln>
              <a:effectLst/>
            </c:spPr>
            <c:extLst>
              <c:ext xmlns:c16="http://schemas.microsoft.com/office/drawing/2014/chart" uri="{C3380CC4-5D6E-409C-BE32-E72D297353CC}">
                <c16:uniqueId val="{00000005-D041-4F9A-A52B-384894A70216}"/>
              </c:ext>
            </c:extLst>
          </c:dPt>
          <c:dPt>
            <c:idx val="40"/>
            <c:invertIfNegative val="0"/>
            <c:bubble3D val="0"/>
            <c:spPr>
              <a:solidFill>
                <a:srgbClr val="7C878E"/>
              </a:solidFill>
              <a:ln>
                <a:noFill/>
              </a:ln>
              <a:effectLst/>
            </c:spPr>
            <c:extLst>
              <c:ext xmlns:c16="http://schemas.microsoft.com/office/drawing/2014/chart" uri="{C3380CC4-5D6E-409C-BE32-E72D297353CC}">
                <c16:uniqueId val="{00000007-D041-4F9A-A52B-384894A70216}"/>
              </c:ext>
            </c:extLst>
          </c:dPt>
          <c:dPt>
            <c:idx val="52"/>
            <c:invertIfNegative val="0"/>
            <c:bubble3D val="0"/>
            <c:spPr>
              <a:solidFill>
                <a:srgbClr val="7C878E"/>
              </a:solidFill>
              <a:ln>
                <a:noFill/>
              </a:ln>
              <a:effectLst/>
            </c:spPr>
            <c:extLst>
              <c:ext xmlns:c16="http://schemas.microsoft.com/office/drawing/2014/chart" uri="{C3380CC4-5D6E-409C-BE32-E72D297353CC}">
                <c16:uniqueId val="{00000009-D041-4F9A-A52B-384894A70216}"/>
              </c:ext>
            </c:extLst>
          </c:dPt>
          <c:dPt>
            <c:idx val="64"/>
            <c:invertIfNegative val="0"/>
            <c:bubble3D val="0"/>
            <c:spPr>
              <a:solidFill>
                <a:srgbClr val="7C878E"/>
              </a:solidFill>
              <a:ln>
                <a:noFill/>
              </a:ln>
              <a:effectLst/>
            </c:spPr>
            <c:extLst>
              <c:ext xmlns:c16="http://schemas.microsoft.com/office/drawing/2014/chart" uri="{C3380CC4-5D6E-409C-BE32-E72D297353CC}">
                <c16:uniqueId val="{0000000B-D041-4F9A-A52B-384894A70216}"/>
              </c:ext>
            </c:extLst>
          </c:dPt>
          <c:dPt>
            <c:idx val="76"/>
            <c:invertIfNegative val="0"/>
            <c:bubble3D val="0"/>
            <c:spPr>
              <a:solidFill>
                <a:srgbClr val="FBBB27"/>
              </a:solidFill>
              <a:ln>
                <a:noFill/>
              </a:ln>
              <a:effectLst/>
            </c:spPr>
            <c:extLst>
              <c:ext xmlns:c16="http://schemas.microsoft.com/office/drawing/2014/chart" uri="{C3380CC4-5D6E-409C-BE32-E72D297353CC}">
                <c16:uniqueId val="{0000000D-D041-4F9A-A52B-384894A70216}"/>
              </c:ext>
            </c:extLst>
          </c:dPt>
          <c:cat>
            <c:multiLvlStrRef>
              <c:f>'F69'!$A$6:$B$82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'F69'!$C$6:$C$82</c:f>
              <c:numCache>
                <c:formatCode>#,##0</c:formatCode>
                <c:ptCount val="77"/>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numCache>
            </c:numRef>
          </c:val>
          <c:extLst>
            <c:ext xmlns:c16="http://schemas.microsoft.com/office/drawing/2014/chart" uri="{C3380CC4-5D6E-409C-BE32-E72D297353CC}">
              <c16:uniqueId val="{0000000E-D041-4F9A-A52B-384894A70216}"/>
            </c:ext>
          </c:extLst>
        </c:ser>
        <c:dLbls>
          <c:showLegendKey val="0"/>
          <c:showVal val="0"/>
          <c:showCatName val="0"/>
          <c:showSerName val="0"/>
          <c:showPercent val="0"/>
          <c:showBubbleSize val="0"/>
        </c:dLbls>
        <c:gapWidth val="50"/>
        <c:overlap val="-27"/>
        <c:axId val="262044672"/>
        <c:axId val="262144576"/>
      </c:barChart>
      <c:lineChart>
        <c:grouping val="standard"/>
        <c:varyColors val="0"/>
        <c:ser>
          <c:idx val="1"/>
          <c:order val="1"/>
          <c:tx>
            <c:strRef>
              <c:f>'F69'!$D$5</c:f>
              <c:strCache>
                <c:ptCount val="1"/>
                <c:pt idx="0">
                  <c:v>Promedio</c:v>
                </c:pt>
              </c:strCache>
            </c:strRef>
          </c:tx>
          <c:spPr>
            <a:ln w="28575" cap="rnd">
              <a:solidFill>
                <a:srgbClr val="B69630"/>
              </a:solidFill>
              <a:round/>
            </a:ln>
            <a:effectLst/>
          </c:spPr>
          <c:marker>
            <c:symbol val="none"/>
          </c:marker>
          <c:cat>
            <c:multiLvlStrRef>
              <c:f>'F69'!$A$6:$B$82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'F69'!$D$6:$D$82</c:f>
              <c:numCache>
                <c:formatCode>#,##0</c:formatCode>
                <c:ptCount val="77"/>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numCache>
            </c:numRef>
          </c:val>
          <c:smooth val="0"/>
          <c:extLst>
            <c:ext xmlns:c16="http://schemas.microsoft.com/office/drawing/2014/chart" uri="{C3380CC4-5D6E-409C-BE32-E72D297353CC}">
              <c16:uniqueId val="{0000000F-D041-4F9A-A52B-384894A70216}"/>
            </c:ext>
          </c:extLst>
        </c:ser>
        <c:dLbls>
          <c:showLegendKey val="0"/>
          <c:showVal val="0"/>
          <c:showCatName val="0"/>
          <c:showSerName val="0"/>
          <c:showPercent val="0"/>
          <c:showBubbleSize val="0"/>
        </c:dLbls>
        <c:marker val="1"/>
        <c:smooth val="0"/>
        <c:axId val="262044672"/>
        <c:axId val="262144576"/>
      </c:lineChart>
      <c:catAx>
        <c:axId val="262044672"/>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144576"/>
        <c:crosses val="autoZero"/>
        <c:auto val="1"/>
        <c:lblAlgn val="ctr"/>
        <c:lblOffset val="100"/>
        <c:noMultiLvlLbl val="0"/>
      </c:catAx>
      <c:valAx>
        <c:axId val="262144576"/>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044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7BB5-4EC5-8F61-BA77D99CB517}"/>
              </c:ext>
            </c:extLst>
          </c:dPt>
          <c:dPt>
            <c:idx val="1"/>
            <c:invertIfNegative val="0"/>
            <c:bubble3D val="0"/>
            <c:extLst>
              <c:ext xmlns:c16="http://schemas.microsoft.com/office/drawing/2014/chart" uri="{C3380CC4-5D6E-409C-BE32-E72D297353CC}">
                <c16:uniqueId val="{00000003-7BB5-4EC5-8F61-BA77D99CB517}"/>
              </c:ext>
            </c:extLst>
          </c:dPt>
          <c:dPt>
            <c:idx val="2"/>
            <c:invertIfNegative val="0"/>
            <c:bubble3D val="0"/>
            <c:extLst>
              <c:ext xmlns:c16="http://schemas.microsoft.com/office/drawing/2014/chart" uri="{C3380CC4-5D6E-409C-BE32-E72D297353CC}">
                <c16:uniqueId val="{00000005-7BB5-4EC5-8F61-BA77D99CB517}"/>
              </c:ext>
            </c:extLst>
          </c:dPt>
          <c:dPt>
            <c:idx val="3"/>
            <c:invertIfNegative val="0"/>
            <c:bubble3D val="0"/>
            <c:extLst>
              <c:ext xmlns:c16="http://schemas.microsoft.com/office/drawing/2014/chart" uri="{C3380CC4-5D6E-409C-BE32-E72D297353CC}">
                <c16:uniqueId val="{00000007-7BB5-4EC5-8F61-BA77D99CB517}"/>
              </c:ext>
            </c:extLst>
          </c:dPt>
          <c:dPt>
            <c:idx val="4"/>
            <c:invertIfNegative val="0"/>
            <c:bubble3D val="0"/>
            <c:extLst>
              <c:ext xmlns:c16="http://schemas.microsoft.com/office/drawing/2014/chart" uri="{C3380CC4-5D6E-409C-BE32-E72D297353CC}">
                <c16:uniqueId val="{00000009-7BB5-4EC5-8F61-BA77D99CB517}"/>
              </c:ext>
            </c:extLst>
          </c:dPt>
          <c:dPt>
            <c:idx val="5"/>
            <c:invertIfNegative val="0"/>
            <c:bubble3D val="0"/>
            <c:extLst>
              <c:ext xmlns:c16="http://schemas.microsoft.com/office/drawing/2014/chart" uri="{C3380CC4-5D6E-409C-BE32-E72D297353CC}">
                <c16:uniqueId val="{0000000B-7BB5-4EC5-8F61-BA77D99CB517}"/>
              </c:ext>
            </c:extLst>
          </c:dPt>
          <c:dPt>
            <c:idx val="6"/>
            <c:invertIfNegative val="0"/>
            <c:bubble3D val="0"/>
            <c:extLst>
              <c:ext xmlns:c16="http://schemas.microsoft.com/office/drawing/2014/chart" uri="{C3380CC4-5D6E-409C-BE32-E72D297353CC}">
                <c16:uniqueId val="{0000000D-7BB5-4EC5-8F61-BA77D99CB517}"/>
              </c:ext>
            </c:extLst>
          </c:dPt>
          <c:dPt>
            <c:idx val="7"/>
            <c:invertIfNegative val="0"/>
            <c:bubble3D val="0"/>
            <c:extLst>
              <c:ext xmlns:c16="http://schemas.microsoft.com/office/drawing/2014/chart" uri="{C3380CC4-5D6E-409C-BE32-E72D297353CC}">
                <c16:uniqueId val="{0000000F-7BB5-4EC5-8F61-BA77D99CB517}"/>
              </c:ext>
            </c:extLst>
          </c:dPt>
          <c:dPt>
            <c:idx val="8"/>
            <c:invertIfNegative val="0"/>
            <c:bubble3D val="0"/>
            <c:extLst>
              <c:ext xmlns:c16="http://schemas.microsoft.com/office/drawing/2014/chart" uri="{C3380CC4-5D6E-409C-BE32-E72D297353CC}">
                <c16:uniqueId val="{00000011-7BB5-4EC5-8F61-BA77D99CB517}"/>
              </c:ext>
            </c:extLst>
          </c:dPt>
          <c:dPt>
            <c:idx val="9"/>
            <c:invertIfNegative val="0"/>
            <c:bubble3D val="0"/>
            <c:extLst>
              <c:ext xmlns:c16="http://schemas.microsoft.com/office/drawing/2014/chart" uri="{C3380CC4-5D6E-409C-BE32-E72D297353CC}">
                <c16:uniqueId val="{00000013-7BB5-4EC5-8F61-BA77D99CB517}"/>
              </c:ext>
            </c:extLst>
          </c:dPt>
          <c:dPt>
            <c:idx val="10"/>
            <c:invertIfNegative val="0"/>
            <c:bubble3D val="0"/>
            <c:extLst>
              <c:ext xmlns:c16="http://schemas.microsoft.com/office/drawing/2014/chart" uri="{C3380CC4-5D6E-409C-BE32-E72D297353CC}">
                <c16:uniqueId val="{00000015-7BB5-4EC5-8F61-BA77D99CB517}"/>
              </c:ext>
            </c:extLst>
          </c:dPt>
          <c:dPt>
            <c:idx val="11"/>
            <c:invertIfNegative val="0"/>
            <c:bubble3D val="0"/>
            <c:extLst>
              <c:ext xmlns:c16="http://schemas.microsoft.com/office/drawing/2014/chart" uri="{C3380CC4-5D6E-409C-BE32-E72D297353CC}">
                <c16:uniqueId val="{00000017-7BB5-4EC5-8F61-BA77D99CB517}"/>
              </c:ext>
            </c:extLst>
          </c:dPt>
          <c:dPt>
            <c:idx val="12"/>
            <c:invertIfNegative val="0"/>
            <c:bubble3D val="0"/>
            <c:extLst>
              <c:ext xmlns:c16="http://schemas.microsoft.com/office/drawing/2014/chart" uri="{C3380CC4-5D6E-409C-BE32-E72D297353CC}">
                <c16:uniqueId val="{00000019-7BB5-4EC5-8F61-BA77D99CB517}"/>
              </c:ext>
            </c:extLst>
          </c:dPt>
          <c:dPt>
            <c:idx val="13"/>
            <c:invertIfNegative val="0"/>
            <c:bubble3D val="0"/>
            <c:spPr>
              <a:solidFill>
                <a:srgbClr val="FBBB27"/>
              </a:solidFill>
              <a:ln>
                <a:noFill/>
              </a:ln>
              <a:effectLst/>
            </c:spPr>
            <c:extLst>
              <c:ext xmlns:c16="http://schemas.microsoft.com/office/drawing/2014/chart" uri="{C3380CC4-5D6E-409C-BE32-E72D297353CC}">
                <c16:uniqueId val="{0000001B-7BB5-4EC5-8F61-BA77D99CB517}"/>
              </c:ext>
            </c:extLst>
          </c:dPt>
          <c:dPt>
            <c:idx val="14"/>
            <c:invertIfNegative val="0"/>
            <c:bubble3D val="0"/>
            <c:extLst>
              <c:ext xmlns:c16="http://schemas.microsoft.com/office/drawing/2014/chart" uri="{C3380CC4-5D6E-409C-BE32-E72D297353CC}">
                <c16:uniqueId val="{0000001D-7BB5-4EC5-8F61-BA77D99CB517}"/>
              </c:ext>
            </c:extLst>
          </c:dPt>
          <c:dPt>
            <c:idx val="15"/>
            <c:invertIfNegative val="0"/>
            <c:bubble3D val="0"/>
            <c:extLst>
              <c:ext xmlns:c16="http://schemas.microsoft.com/office/drawing/2014/chart" uri="{C3380CC4-5D6E-409C-BE32-E72D297353CC}">
                <c16:uniqueId val="{0000001F-7BB5-4EC5-8F61-BA77D99CB517}"/>
              </c:ext>
            </c:extLst>
          </c:dPt>
          <c:dPt>
            <c:idx val="16"/>
            <c:invertIfNegative val="0"/>
            <c:bubble3D val="0"/>
            <c:extLst>
              <c:ext xmlns:c16="http://schemas.microsoft.com/office/drawing/2014/chart" uri="{C3380CC4-5D6E-409C-BE32-E72D297353CC}">
                <c16:uniqueId val="{00000021-7BB5-4EC5-8F61-BA77D99CB517}"/>
              </c:ext>
            </c:extLst>
          </c:dPt>
          <c:dPt>
            <c:idx val="17"/>
            <c:invertIfNegative val="0"/>
            <c:bubble3D val="0"/>
            <c:extLst>
              <c:ext xmlns:c16="http://schemas.microsoft.com/office/drawing/2014/chart" uri="{C3380CC4-5D6E-409C-BE32-E72D297353CC}">
                <c16:uniqueId val="{00000023-7BB5-4EC5-8F61-BA77D99CB51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'F70'!$A$6:$A$24</c:f>
              <c:strCache>
                <c:ptCount val="19"/>
                <c:pt idx="0">
                  <c:v>Michoacán</c:v>
                </c:pt>
                <c:pt idx="1">
                  <c:v>Sinaloa</c:v>
                </c:pt>
                <c:pt idx="2">
                  <c:v>Veracruz</c:v>
                </c:pt>
                <c:pt idx="3">
                  <c:v>Yucatán</c:v>
                </c:pt>
                <c:pt idx="4">
                  <c:v>Durango</c:v>
                </c:pt>
                <c:pt idx="5">
                  <c:v>Aguascalientes</c:v>
                </c:pt>
                <c:pt idx="6">
                  <c:v>Ciudad de México</c:v>
                </c:pt>
                <c:pt idx="7">
                  <c:v>San Luis Potosí</c:v>
                </c:pt>
                <c:pt idx="8">
                  <c:v>Puebla</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'F70'!$B$6:$B$24</c:f>
              <c:numCache>
                <c:formatCode>0.0</c:formatCode>
                <c:ptCount val="19"/>
                <c:pt idx="0">
                  <c:v>0.4</c:v>
                </c:pt>
                <c:pt idx="1">
                  <c:v>0.9</c:v>
                </c:pt>
                <c:pt idx="2">
                  <c:v>0.9</c:v>
                </c:pt>
                <c:pt idx="3">
                  <c:v>0.9</c:v>
                </c:pt>
                <c:pt idx="4">
                  <c:v>1.2</c:v>
                </c:pt>
                <c:pt idx="5">
                  <c:v>1.4</c:v>
                </c:pt>
                <c:pt idx="6">
                  <c:v>2.1</c:v>
                </c:pt>
                <c:pt idx="7">
                  <c:v>2.7</c:v>
                </c:pt>
                <c:pt idx="8">
                  <c:v>2.8</c:v>
                </c:pt>
                <c:pt idx="9">
                  <c:v>3.6</c:v>
                </c:pt>
                <c:pt idx="10">
                  <c:v>4.4000000000000004</c:v>
                </c:pt>
                <c:pt idx="11">
                  <c:v>5.9</c:v>
                </c:pt>
                <c:pt idx="12">
                  <c:v>6</c:v>
                </c:pt>
                <c:pt idx="13">
                  <c:v>6.3</c:v>
                </c:pt>
                <c:pt idx="14">
                  <c:v>6.5</c:v>
                </c:pt>
                <c:pt idx="15">
                  <c:v>6.9</c:v>
                </c:pt>
                <c:pt idx="16">
                  <c:v>9.4</c:v>
                </c:pt>
                <c:pt idx="17">
                  <c:v>12.2</c:v>
                </c:pt>
                <c:pt idx="18">
                  <c:v>17.8</c:v>
                </c:pt>
              </c:numCache>
            </c:numRef>
          </c:val>
          <c:extLst>
            <c:ext xmlns:c16="http://schemas.microsoft.com/office/drawing/2014/chart" uri="{C3380CC4-5D6E-409C-BE32-E72D297353CC}">
              <c16:uniqueId val="{00000024-7BB5-4EC5-8F61-BA77D99CB517}"/>
            </c:ext>
          </c:extLst>
        </c:ser>
        <c:dLbls>
          <c:showLegendKey val="0"/>
          <c:showVal val="0"/>
          <c:showCatName val="0"/>
          <c:showSerName val="0"/>
          <c:showPercent val="0"/>
          <c:showBubbleSize val="0"/>
        </c:dLbls>
        <c:gapWidth val="75"/>
        <c:axId val="262331904"/>
        <c:axId val="262146880"/>
      </c:barChart>
      <c:catAx>
        <c:axId val="26233190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146880"/>
        <c:crosses val="autoZero"/>
        <c:auto val="1"/>
        <c:lblAlgn val="ctr"/>
        <c:lblOffset val="100"/>
        <c:noMultiLvlLbl val="0"/>
      </c:catAx>
      <c:valAx>
        <c:axId val="262146880"/>
        <c:scaling>
          <c:orientation val="minMax"/>
        </c:scaling>
        <c:delete val="1"/>
        <c:axPos val="b"/>
        <c:numFmt formatCode="0.0" sourceLinked="1"/>
        <c:majorTickMark val="none"/>
        <c:minorTickMark val="none"/>
        <c:tickLblPos val="nextTo"/>
        <c:crossAx val="26233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'F71'!$C$5</c:f>
              <c:strCache>
                <c:ptCount val="1"/>
                <c:pt idx="0">
                  <c:v>Personal ocupado</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027A-4890-A78F-6F6337508D56}"/>
              </c:ext>
            </c:extLst>
          </c:dPt>
          <c:dPt>
            <c:idx val="16"/>
            <c:invertIfNegative val="0"/>
            <c:bubble3D val="0"/>
            <c:spPr>
              <a:solidFill>
                <a:srgbClr val="7C878E"/>
              </a:solidFill>
              <a:ln>
                <a:noFill/>
              </a:ln>
              <a:effectLst/>
            </c:spPr>
            <c:extLst>
              <c:ext xmlns:c16="http://schemas.microsoft.com/office/drawing/2014/chart" uri="{C3380CC4-5D6E-409C-BE32-E72D297353CC}">
                <c16:uniqueId val="{00000003-027A-4890-A78F-6F6337508D56}"/>
              </c:ext>
            </c:extLst>
          </c:dPt>
          <c:dPt>
            <c:idx val="28"/>
            <c:invertIfNegative val="0"/>
            <c:bubble3D val="0"/>
            <c:spPr>
              <a:solidFill>
                <a:srgbClr val="7C878E"/>
              </a:solidFill>
              <a:ln>
                <a:noFill/>
              </a:ln>
              <a:effectLst/>
            </c:spPr>
            <c:extLst>
              <c:ext xmlns:c16="http://schemas.microsoft.com/office/drawing/2014/chart" uri="{C3380CC4-5D6E-409C-BE32-E72D297353CC}">
                <c16:uniqueId val="{00000005-027A-4890-A78F-6F6337508D56}"/>
              </c:ext>
            </c:extLst>
          </c:dPt>
          <c:dPt>
            <c:idx val="40"/>
            <c:invertIfNegative val="0"/>
            <c:bubble3D val="0"/>
            <c:spPr>
              <a:solidFill>
                <a:srgbClr val="7C878E"/>
              </a:solidFill>
              <a:ln>
                <a:noFill/>
              </a:ln>
              <a:effectLst/>
            </c:spPr>
            <c:extLst>
              <c:ext xmlns:c16="http://schemas.microsoft.com/office/drawing/2014/chart" uri="{C3380CC4-5D6E-409C-BE32-E72D297353CC}">
                <c16:uniqueId val="{00000007-027A-4890-A78F-6F6337508D56}"/>
              </c:ext>
            </c:extLst>
          </c:dPt>
          <c:dPt>
            <c:idx val="52"/>
            <c:invertIfNegative val="0"/>
            <c:bubble3D val="0"/>
            <c:spPr>
              <a:solidFill>
                <a:srgbClr val="7C878E"/>
              </a:solidFill>
              <a:ln>
                <a:noFill/>
              </a:ln>
              <a:effectLst/>
            </c:spPr>
            <c:extLst>
              <c:ext xmlns:c16="http://schemas.microsoft.com/office/drawing/2014/chart" uri="{C3380CC4-5D6E-409C-BE32-E72D297353CC}">
                <c16:uniqueId val="{00000009-027A-4890-A78F-6F6337508D56}"/>
              </c:ext>
            </c:extLst>
          </c:dPt>
          <c:dPt>
            <c:idx val="64"/>
            <c:invertIfNegative val="0"/>
            <c:bubble3D val="0"/>
            <c:spPr>
              <a:solidFill>
                <a:srgbClr val="7C878E"/>
              </a:solidFill>
              <a:ln>
                <a:noFill/>
              </a:ln>
              <a:effectLst/>
            </c:spPr>
            <c:extLst>
              <c:ext xmlns:c16="http://schemas.microsoft.com/office/drawing/2014/chart" uri="{C3380CC4-5D6E-409C-BE32-E72D297353CC}">
                <c16:uniqueId val="{0000000B-027A-4890-A78F-6F6337508D56}"/>
              </c:ext>
            </c:extLst>
          </c:dPt>
          <c:dPt>
            <c:idx val="76"/>
            <c:invertIfNegative val="0"/>
            <c:bubble3D val="0"/>
            <c:spPr>
              <a:solidFill>
                <a:srgbClr val="FBBB27"/>
              </a:solidFill>
              <a:ln>
                <a:noFill/>
              </a:ln>
              <a:effectLst/>
            </c:spPr>
            <c:extLst>
              <c:ext xmlns:c16="http://schemas.microsoft.com/office/drawing/2014/chart" uri="{C3380CC4-5D6E-409C-BE32-E72D297353CC}">
                <c16:uniqueId val="{0000000D-027A-4890-A78F-6F6337508D56}"/>
              </c:ext>
            </c:extLst>
          </c:dPt>
          <c:cat>
            <c:multiLvlStrRef>
              <c:f>'F71'!$A$6:$B$82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'F71'!$C$6:$C$82</c:f>
              <c:numCache>
                <c:formatCode>#,##0</c:formatCode>
                <c:ptCount val="77"/>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numCache>
            </c:numRef>
          </c:val>
          <c:extLst>
            <c:ext xmlns:c16="http://schemas.microsoft.com/office/drawing/2014/chart" uri="{C3380CC4-5D6E-409C-BE32-E72D297353CC}">
              <c16:uniqueId val="{0000000E-027A-4890-A78F-6F6337508D56}"/>
            </c:ext>
          </c:extLst>
        </c:ser>
        <c:dLbls>
          <c:showLegendKey val="0"/>
          <c:showVal val="0"/>
          <c:showCatName val="0"/>
          <c:showSerName val="0"/>
          <c:showPercent val="0"/>
          <c:showBubbleSize val="0"/>
        </c:dLbls>
        <c:gapWidth val="50"/>
        <c:overlap val="-27"/>
        <c:axId val="262507520"/>
        <c:axId val="262148608"/>
      </c:barChart>
      <c:lineChart>
        <c:grouping val="standard"/>
        <c:varyColors val="0"/>
        <c:ser>
          <c:idx val="1"/>
          <c:order val="1"/>
          <c:tx>
            <c:strRef>
              <c:f>'F71'!$D$5</c:f>
              <c:strCache>
                <c:ptCount val="1"/>
                <c:pt idx="0">
                  <c:v>Promedio</c:v>
                </c:pt>
              </c:strCache>
            </c:strRef>
          </c:tx>
          <c:spPr>
            <a:ln w="28575" cap="rnd">
              <a:solidFill>
                <a:srgbClr val="B69630"/>
              </a:solidFill>
              <a:round/>
            </a:ln>
            <a:effectLst/>
          </c:spPr>
          <c:marker>
            <c:symbol val="none"/>
          </c:marker>
          <c:cat>
            <c:multiLvlStrRef>
              <c:f>'F71'!$A$6:$B$82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'F71'!$D$6:$D$82</c:f>
              <c:numCache>
                <c:formatCode>#,##0</c:formatCode>
                <c:ptCount val="77"/>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numCache>
            </c:numRef>
          </c:val>
          <c:smooth val="0"/>
          <c:extLst>
            <c:ext xmlns:c16="http://schemas.microsoft.com/office/drawing/2014/chart" uri="{C3380CC4-5D6E-409C-BE32-E72D297353CC}">
              <c16:uniqueId val="{0000000F-027A-4890-A78F-6F6337508D56}"/>
            </c:ext>
          </c:extLst>
        </c:ser>
        <c:dLbls>
          <c:showLegendKey val="0"/>
          <c:showVal val="0"/>
          <c:showCatName val="0"/>
          <c:showSerName val="0"/>
          <c:showPercent val="0"/>
          <c:showBubbleSize val="0"/>
        </c:dLbls>
        <c:marker val="1"/>
        <c:smooth val="0"/>
        <c:axId val="262507520"/>
        <c:axId val="262148608"/>
      </c:lineChart>
      <c:catAx>
        <c:axId val="262507520"/>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148608"/>
        <c:crosses val="autoZero"/>
        <c:auto val="1"/>
        <c:lblAlgn val="ctr"/>
        <c:lblOffset val="100"/>
        <c:noMultiLvlLbl val="0"/>
      </c:catAx>
      <c:valAx>
        <c:axId val="26214860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507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'F72'!$C$5</c:f>
              <c:strCache>
                <c:ptCount val="1"/>
                <c:pt idx="0">
                  <c:v>Variación</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1AE4-4A22-9024-74DA50403102}"/>
              </c:ext>
            </c:extLst>
          </c:dPt>
          <c:dPt>
            <c:idx val="16"/>
            <c:invertIfNegative val="0"/>
            <c:bubble3D val="0"/>
            <c:spPr>
              <a:solidFill>
                <a:srgbClr val="7C878E"/>
              </a:solidFill>
              <a:ln>
                <a:noFill/>
              </a:ln>
              <a:effectLst/>
            </c:spPr>
            <c:extLst>
              <c:ext xmlns:c16="http://schemas.microsoft.com/office/drawing/2014/chart" uri="{C3380CC4-5D6E-409C-BE32-E72D297353CC}">
                <c16:uniqueId val="{00000003-1AE4-4A22-9024-74DA50403102}"/>
              </c:ext>
            </c:extLst>
          </c:dPt>
          <c:dPt>
            <c:idx val="28"/>
            <c:invertIfNegative val="0"/>
            <c:bubble3D val="0"/>
            <c:spPr>
              <a:solidFill>
                <a:srgbClr val="7C878E"/>
              </a:solidFill>
              <a:ln>
                <a:noFill/>
              </a:ln>
              <a:effectLst/>
            </c:spPr>
            <c:extLst>
              <c:ext xmlns:c16="http://schemas.microsoft.com/office/drawing/2014/chart" uri="{C3380CC4-5D6E-409C-BE32-E72D297353CC}">
                <c16:uniqueId val="{00000005-1AE4-4A22-9024-74DA50403102}"/>
              </c:ext>
            </c:extLst>
          </c:dPt>
          <c:dPt>
            <c:idx val="40"/>
            <c:invertIfNegative val="0"/>
            <c:bubble3D val="0"/>
            <c:spPr>
              <a:solidFill>
                <a:srgbClr val="7C878E"/>
              </a:solidFill>
              <a:ln>
                <a:noFill/>
              </a:ln>
              <a:effectLst/>
            </c:spPr>
            <c:extLst>
              <c:ext xmlns:c16="http://schemas.microsoft.com/office/drawing/2014/chart" uri="{C3380CC4-5D6E-409C-BE32-E72D297353CC}">
                <c16:uniqueId val="{00000007-1AE4-4A22-9024-74DA50403102}"/>
              </c:ext>
            </c:extLst>
          </c:dPt>
          <c:dPt>
            <c:idx val="52"/>
            <c:invertIfNegative val="0"/>
            <c:bubble3D val="0"/>
            <c:spPr>
              <a:solidFill>
                <a:srgbClr val="7C878E"/>
              </a:solidFill>
              <a:ln>
                <a:noFill/>
              </a:ln>
              <a:effectLst/>
            </c:spPr>
            <c:extLst>
              <c:ext xmlns:c16="http://schemas.microsoft.com/office/drawing/2014/chart" uri="{C3380CC4-5D6E-409C-BE32-E72D297353CC}">
                <c16:uniqueId val="{00000009-1AE4-4A22-9024-74DA50403102}"/>
              </c:ext>
            </c:extLst>
          </c:dPt>
          <c:dPt>
            <c:idx val="64"/>
            <c:invertIfNegative val="0"/>
            <c:bubble3D val="0"/>
            <c:spPr>
              <a:solidFill>
                <a:srgbClr val="7C878E"/>
              </a:solidFill>
              <a:ln>
                <a:noFill/>
              </a:ln>
              <a:effectLst/>
            </c:spPr>
            <c:extLst>
              <c:ext xmlns:c16="http://schemas.microsoft.com/office/drawing/2014/chart" uri="{C3380CC4-5D6E-409C-BE32-E72D297353CC}">
                <c16:uniqueId val="{0000000B-1AE4-4A22-9024-74DA50403102}"/>
              </c:ext>
            </c:extLst>
          </c:dPt>
          <c:dPt>
            <c:idx val="76"/>
            <c:invertIfNegative val="0"/>
            <c:bubble3D val="0"/>
            <c:spPr>
              <a:solidFill>
                <a:srgbClr val="FBBB27"/>
              </a:solidFill>
              <a:ln>
                <a:noFill/>
              </a:ln>
              <a:effectLst/>
            </c:spPr>
            <c:extLst>
              <c:ext xmlns:c16="http://schemas.microsoft.com/office/drawing/2014/chart" uri="{C3380CC4-5D6E-409C-BE32-E72D297353CC}">
                <c16:uniqueId val="{0000000D-1AE4-4A22-9024-74DA50403102}"/>
              </c:ext>
            </c:extLst>
          </c:dPt>
          <c:cat>
            <c:multiLvlStrRef>
              <c:f>'F72'!$A$6:$B$82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'F72'!$C$6:$C$82</c:f>
              <c:numCache>
                <c:formatCode>0.0</c:formatCode>
                <c:ptCount val="77"/>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numCache>
            </c:numRef>
          </c:val>
          <c:extLst>
            <c:ext xmlns:c16="http://schemas.microsoft.com/office/drawing/2014/chart" uri="{C3380CC4-5D6E-409C-BE32-E72D297353CC}">
              <c16:uniqueId val="{0000000E-1AE4-4A22-9024-74DA50403102}"/>
            </c:ext>
          </c:extLst>
        </c:ser>
        <c:dLbls>
          <c:showLegendKey val="0"/>
          <c:showVal val="0"/>
          <c:showCatName val="0"/>
          <c:showSerName val="0"/>
          <c:showPercent val="0"/>
          <c:showBubbleSize val="0"/>
        </c:dLbls>
        <c:gapWidth val="50"/>
        <c:overlap val="-27"/>
        <c:axId val="262785024"/>
        <c:axId val="262150912"/>
      </c:barChart>
      <c:lineChart>
        <c:grouping val="standard"/>
        <c:varyColors val="0"/>
        <c:ser>
          <c:idx val="1"/>
          <c:order val="1"/>
          <c:tx>
            <c:strRef>
              <c:f>'F72'!$D$5</c:f>
              <c:strCache>
                <c:ptCount val="1"/>
                <c:pt idx="0">
                  <c:v>Variación promedio</c:v>
                </c:pt>
              </c:strCache>
            </c:strRef>
          </c:tx>
          <c:spPr>
            <a:ln w="28575" cap="rnd">
              <a:solidFill>
                <a:srgbClr val="B69630"/>
              </a:solidFill>
              <a:round/>
            </a:ln>
            <a:effectLst/>
          </c:spPr>
          <c:marker>
            <c:symbol val="none"/>
          </c:marker>
          <c:cat>
            <c:multiLvlStrRef>
              <c:f>'F72'!$A$6:$B$82</c:f>
              <c:multiLvlStrCache>
                <c:ptCount val="7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lvl>
                <c:lvl>
                  <c:pt idx="0">
                    <c:v>2013</c:v>
                  </c:pt>
                  <c:pt idx="12">
                    <c:v>2014</c:v>
                  </c:pt>
                  <c:pt idx="24">
                    <c:v>2015</c:v>
                  </c:pt>
                  <c:pt idx="36">
                    <c:v>2016</c:v>
                  </c:pt>
                  <c:pt idx="48">
                    <c:v>2017</c:v>
                  </c:pt>
                  <c:pt idx="60">
                    <c:v>2018</c:v>
                  </c:pt>
                  <c:pt idx="72">
                    <c:v>2019</c:v>
                  </c:pt>
                </c:lvl>
              </c:multiLvlStrCache>
            </c:multiLvlStrRef>
          </c:cat>
          <c:val>
            <c:numRef>
              <c:f>'F72'!$D$6:$D$82</c:f>
              <c:numCache>
                <c:formatCode>0.0</c:formatCode>
                <c:ptCount val="77"/>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numCache>
            </c:numRef>
          </c:val>
          <c:smooth val="0"/>
          <c:extLst>
            <c:ext xmlns:c16="http://schemas.microsoft.com/office/drawing/2014/chart" uri="{C3380CC4-5D6E-409C-BE32-E72D297353CC}">
              <c16:uniqueId val="{0000000F-1AE4-4A22-9024-74DA50403102}"/>
            </c:ext>
          </c:extLst>
        </c:ser>
        <c:dLbls>
          <c:showLegendKey val="0"/>
          <c:showVal val="0"/>
          <c:showCatName val="0"/>
          <c:showSerName val="0"/>
          <c:showPercent val="0"/>
          <c:showBubbleSize val="0"/>
        </c:dLbls>
        <c:marker val="1"/>
        <c:smooth val="0"/>
        <c:axId val="262785024"/>
        <c:axId val="262150912"/>
      </c:lineChart>
      <c:catAx>
        <c:axId val="26278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150912"/>
        <c:crosses val="autoZero"/>
        <c:auto val="1"/>
        <c:lblAlgn val="ctr"/>
        <c:lblOffset val="100"/>
        <c:noMultiLvlLbl val="0"/>
      </c:catAx>
      <c:valAx>
        <c:axId val="262150912"/>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78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4721-4D42-9A91-7C24043EB0D1}"/>
              </c:ext>
            </c:extLst>
          </c:dPt>
          <c:dPt>
            <c:idx val="1"/>
            <c:invertIfNegative val="0"/>
            <c:bubble3D val="0"/>
            <c:extLst>
              <c:ext xmlns:c16="http://schemas.microsoft.com/office/drawing/2014/chart" uri="{C3380CC4-5D6E-409C-BE32-E72D297353CC}">
                <c16:uniqueId val="{00000003-4721-4D42-9A91-7C24043EB0D1}"/>
              </c:ext>
            </c:extLst>
          </c:dPt>
          <c:dPt>
            <c:idx val="2"/>
            <c:invertIfNegative val="0"/>
            <c:bubble3D val="0"/>
            <c:extLst>
              <c:ext xmlns:c16="http://schemas.microsoft.com/office/drawing/2014/chart" uri="{C3380CC4-5D6E-409C-BE32-E72D297353CC}">
                <c16:uniqueId val="{00000005-4721-4D42-9A91-7C24043EB0D1}"/>
              </c:ext>
            </c:extLst>
          </c:dPt>
          <c:dPt>
            <c:idx val="3"/>
            <c:invertIfNegative val="0"/>
            <c:bubble3D val="0"/>
            <c:extLst>
              <c:ext xmlns:c16="http://schemas.microsoft.com/office/drawing/2014/chart" uri="{C3380CC4-5D6E-409C-BE32-E72D297353CC}">
                <c16:uniqueId val="{00000007-4721-4D42-9A91-7C24043EB0D1}"/>
              </c:ext>
            </c:extLst>
          </c:dPt>
          <c:dPt>
            <c:idx val="4"/>
            <c:invertIfNegative val="0"/>
            <c:bubble3D val="0"/>
            <c:extLst>
              <c:ext xmlns:c16="http://schemas.microsoft.com/office/drawing/2014/chart" uri="{C3380CC4-5D6E-409C-BE32-E72D297353CC}">
                <c16:uniqueId val="{00000009-4721-4D42-9A91-7C24043EB0D1}"/>
              </c:ext>
            </c:extLst>
          </c:dPt>
          <c:dPt>
            <c:idx val="5"/>
            <c:invertIfNegative val="0"/>
            <c:bubble3D val="0"/>
            <c:extLst>
              <c:ext xmlns:c16="http://schemas.microsoft.com/office/drawing/2014/chart" uri="{C3380CC4-5D6E-409C-BE32-E72D297353CC}">
                <c16:uniqueId val="{0000000B-4721-4D42-9A91-7C24043EB0D1}"/>
              </c:ext>
            </c:extLst>
          </c:dPt>
          <c:dPt>
            <c:idx val="6"/>
            <c:invertIfNegative val="0"/>
            <c:bubble3D val="0"/>
            <c:extLst>
              <c:ext xmlns:c16="http://schemas.microsoft.com/office/drawing/2014/chart" uri="{C3380CC4-5D6E-409C-BE32-E72D297353CC}">
                <c16:uniqueId val="{0000000D-4721-4D42-9A91-7C24043EB0D1}"/>
              </c:ext>
            </c:extLst>
          </c:dPt>
          <c:dPt>
            <c:idx val="7"/>
            <c:invertIfNegative val="0"/>
            <c:bubble3D val="0"/>
            <c:extLst>
              <c:ext xmlns:c16="http://schemas.microsoft.com/office/drawing/2014/chart" uri="{C3380CC4-5D6E-409C-BE32-E72D297353CC}">
                <c16:uniqueId val="{0000000F-4721-4D42-9A91-7C24043EB0D1}"/>
              </c:ext>
            </c:extLst>
          </c:dPt>
          <c:dPt>
            <c:idx val="8"/>
            <c:invertIfNegative val="0"/>
            <c:bubble3D val="0"/>
            <c:extLst>
              <c:ext xmlns:c16="http://schemas.microsoft.com/office/drawing/2014/chart" uri="{C3380CC4-5D6E-409C-BE32-E72D297353CC}">
                <c16:uniqueId val="{00000011-4721-4D42-9A91-7C24043EB0D1}"/>
              </c:ext>
            </c:extLst>
          </c:dPt>
          <c:dPt>
            <c:idx val="9"/>
            <c:invertIfNegative val="0"/>
            <c:bubble3D val="0"/>
            <c:extLst>
              <c:ext xmlns:c16="http://schemas.microsoft.com/office/drawing/2014/chart" uri="{C3380CC4-5D6E-409C-BE32-E72D297353CC}">
                <c16:uniqueId val="{00000013-4721-4D42-9A91-7C24043EB0D1}"/>
              </c:ext>
            </c:extLst>
          </c:dPt>
          <c:dPt>
            <c:idx val="10"/>
            <c:invertIfNegative val="0"/>
            <c:bubble3D val="0"/>
            <c:extLst>
              <c:ext xmlns:c16="http://schemas.microsoft.com/office/drawing/2014/chart" uri="{C3380CC4-5D6E-409C-BE32-E72D297353CC}">
                <c16:uniqueId val="{00000015-4721-4D42-9A91-7C24043EB0D1}"/>
              </c:ext>
            </c:extLst>
          </c:dPt>
          <c:dPt>
            <c:idx val="11"/>
            <c:invertIfNegative val="0"/>
            <c:bubble3D val="0"/>
            <c:extLst>
              <c:ext xmlns:c16="http://schemas.microsoft.com/office/drawing/2014/chart" uri="{C3380CC4-5D6E-409C-BE32-E72D297353CC}">
                <c16:uniqueId val="{00000017-4721-4D42-9A91-7C24043EB0D1}"/>
              </c:ext>
            </c:extLst>
          </c:dPt>
          <c:dPt>
            <c:idx val="12"/>
            <c:invertIfNegative val="0"/>
            <c:bubble3D val="0"/>
            <c:extLst>
              <c:ext xmlns:c16="http://schemas.microsoft.com/office/drawing/2014/chart" uri="{C3380CC4-5D6E-409C-BE32-E72D297353CC}">
                <c16:uniqueId val="{00000019-4721-4D42-9A91-7C24043EB0D1}"/>
              </c:ext>
            </c:extLst>
          </c:dPt>
          <c:dPt>
            <c:idx val="13"/>
            <c:invertIfNegative val="0"/>
            <c:bubble3D val="0"/>
            <c:spPr>
              <a:solidFill>
                <a:srgbClr val="FBBB27"/>
              </a:solidFill>
              <a:ln>
                <a:noFill/>
              </a:ln>
              <a:effectLst/>
            </c:spPr>
            <c:extLst>
              <c:ext xmlns:c16="http://schemas.microsoft.com/office/drawing/2014/chart" uri="{C3380CC4-5D6E-409C-BE32-E72D297353CC}">
                <c16:uniqueId val="{0000001B-4721-4D42-9A91-7C24043EB0D1}"/>
              </c:ext>
            </c:extLst>
          </c:dPt>
          <c:dPt>
            <c:idx val="14"/>
            <c:invertIfNegative val="0"/>
            <c:bubble3D val="0"/>
            <c:extLst>
              <c:ext xmlns:c16="http://schemas.microsoft.com/office/drawing/2014/chart" uri="{C3380CC4-5D6E-409C-BE32-E72D297353CC}">
                <c16:uniqueId val="{0000001D-4721-4D42-9A91-7C24043EB0D1}"/>
              </c:ext>
            </c:extLst>
          </c:dPt>
          <c:dPt>
            <c:idx val="15"/>
            <c:invertIfNegative val="0"/>
            <c:bubble3D val="0"/>
            <c:extLst>
              <c:ext xmlns:c16="http://schemas.microsoft.com/office/drawing/2014/chart" uri="{C3380CC4-5D6E-409C-BE32-E72D297353CC}">
                <c16:uniqueId val="{0000001F-4721-4D42-9A91-7C24043EB0D1}"/>
              </c:ext>
            </c:extLst>
          </c:dPt>
          <c:dPt>
            <c:idx val="16"/>
            <c:invertIfNegative val="0"/>
            <c:bubble3D val="0"/>
            <c:extLst>
              <c:ext xmlns:c16="http://schemas.microsoft.com/office/drawing/2014/chart" uri="{C3380CC4-5D6E-409C-BE32-E72D297353CC}">
                <c16:uniqueId val="{00000021-4721-4D42-9A91-7C24043EB0D1}"/>
              </c:ext>
            </c:extLst>
          </c:dPt>
          <c:dPt>
            <c:idx val="17"/>
            <c:invertIfNegative val="0"/>
            <c:bubble3D val="0"/>
            <c:extLst>
              <c:ext xmlns:c16="http://schemas.microsoft.com/office/drawing/2014/chart" uri="{C3380CC4-5D6E-409C-BE32-E72D297353CC}">
                <c16:uniqueId val="{00000023-4721-4D42-9A91-7C24043EB0D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'F73'!$A$6:$A$24</c:f>
              <c:strCache>
                <c:ptCount val="19"/>
                <c:pt idx="0">
                  <c:v>Michoacán</c:v>
                </c:pt>
                <c:pt idx="1">
                  <c:v>Veracruz</c:v>
                </c:pt>
                <c:pt idx="2">
                  <c:v>Yucatán</c:v>
                </c:pt>
                <c:pt idx="3">
                  <c:v>Ciudad de México</c:v>
                </c:pt>
                <c:pt idx="4">
                  <c:v>Durango</c:v>
                </c:pt>
                <c:pt idx="5">
                  <c:v>Sinaloa</c:v>
                </c:pt>
                <c:pt idx="6">
                  <c:v>Aguascalientes</c:v>
                </c:pt>
                <c:pt idx="7">
                  <c:v>Puebla</c:v>
                </c:pt>
                <c:pt idx="8">
                  <c:v>San Luis Potosí</c:v>
                </c:pt>
                <c:pt idx="9">
                  <c:v>Querétaro</c:v>
                </c:pt>
                <c:pt idx="10">
                  <c:v>Estado de México</c:v>
                </c:pt>
                <c:pt idx="11">
                  <c:v>Guanajuato</c:v>
                </c:pt>
                <c:pt idx="12">
                  <c:v>Sonora</c:v>
                </c:pt>
                <c:pt idx="13">
                  <c:v>Jalisco</c:v>
                </c:pt>
                <c:pt idx="14">
                  <c:v>Tamaulipas</c:v>
                </c:pt>
                <c:pt idx="15">
                  <c:v>Coahuila</c:v>
                </c:pt>
                <c:pt idx="16">
                  <c:v>Nuevo León</c:v>
                </c:pt>
                <c:pt idx="17">
                  <c:v>Baja California</c:v>
                </c:pt>
                <c:pt idx="18">
                  <c:v>Chihuahua</c:v>
                </c:pt>
              </c:strCache>
            </c:strRef>
          </c:cat>
          <c:val>
            <c:numRef>
              <c:f>'F73'!$B$6:$B$24</c:f>
              <c:numCache>
                <c:formatCode>0.0</c:formatCode>
                <c:ptCount val="19"/>
                <c:pt idx="0">
                  <c:v>0.2</c:v>
                </c:pt>
                <c:pt idx="1">
                  <c:v>0.7</c:v>
                </c:pt>
                <c:pt idx="2">
                  <c:v>0.9</c:v>
                </c:pt>
                <c:pt idx="3">
                  <c:v>1.1000000000000001</c:v>
                </c:pt>
                <c:pt idx="4">
                  <c:v>1.4</c:v>
                </c:pt>
                <c:pt idx="5">
                  <c:v>1.4</c:v>
                </c:pt>
                <c:pt idx="6">
                  <c:v>2</c:v>
                </c:pt>
                <c:pt idx="7">
                  <c:v>2.5</c:v>
                </c:pt>
                <c:pt idx="8">
                  <c:v>2.8</c:v>
                </c:pt>
                <c:pt idx="9">
                  <c:v>3.4</c:v>
                </c:pt>
                <c:pt idx="10">
                  <c:v>4.5</c:v>
                </c:pt>
                <c:pt idx="11">
                  <c:v>5.8</c:v>
                </c:pt>
                <c:pt idx="12">
                  <c:v>6.5</c:v>
                </c:pt>
                <c:pt idx="13">
                  <c:v>6.6</c:v>
                </c:pt>
                <c:pt idx="14">
                  <c:v>8.5</c:v>
                </c:pt>
                <c:pt idx="15">
                  <c:v>9.5</c:v>
                </c:pt>
                <c:pt idx="16">
                  <c:v>9.8000000000000007</c:v>
                </c:pt>
                <c:pt idx="17">
                  <c:v>12.4</c:v>
                </c:pt>
                <c:pt idx="18">
                  <c:v>13.2</c:v>
                </c:pt>
              </c:numCache>
            </c:numRef>
          </c:val>
          <c:extLst>
            <c:ext xmlns:c16="http://schemas.microsoft.com/office/drawing/2014/chart" uri="{C3380CC4-5D6E-409C-BE32-E72D297353CC}">
              <c16:uniqueId val="{00000024-4721-4D42-9A91-7C24043EB0D1}"/>
            </c:ext>
          </c:extLst>
        </c:ser>
        <c:dLbls>
          <c:showLegendKey val="0"/>
          <c:showVal val="0"/>
          <c:showCatName val="0"/>
          <c:showSerName val="0"/>
          <c:showPercent val="0"/>
          <c:showBubbleSize val="0"/>
        </c:dLbls>
        <c:gapWidth val="75"/>
        <c:axId val="261694976"/>
        <c:axId val="262177920"/>
      </c:barChart>
      <c:catAx>
        <c:axId val="26169497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177920"/>
        <c:crosses val="autoZero"/>
        <c:auto val="1"/>
        <c:lblAlgn val="ctr"/>
        <c:lblOffset val="100"/>
        <c:noMultiLvlLbl val="0"/>
      </c:catAx>
      <c:valAx>
        <c:axId val="262177920"/>
        <c:scaling>
          <c:orientation val="minMax"/>
        </c:scaling>
        <c:delete val="1"/>
        <c:axPos val="b"/>
        <c:numFmt formatCode="0.0" sourceLinked="1"/>
        <c:majorTickMark val="none"/>
        <c:minorTickMark val="none"/>
        <c:tickLblPos val="nextTo"/>
        <c:crossAx val="261694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6455-4D2E-AC23-8814A692C887}"/>
              </c:ext>
            </c:extLst>
          </c:dPt>
          <c:dPt>
            <c:idx val="1"/>
            <c:invertIfNegative val="0"/>
            <c:bubble3D val="0"/>
            <c:extLst>
              <c:ext xmlns:c16="http://schemas.microsoft.com/office/drawing/2014/chart" uri="{C3380CC4-5D6E-409C-BE32-E72D297353CC}">
                <c16:uniqueId val="{00000003-6455-4D2E-AC23-8814A692C887}"/>
              </c:ext>
            </c:extLst>
          </c:dPt>
          <c:dPt>
            <c:idx val="2"/>
            <c:invertIfNegative val="0"/>
            <c:bubble3D val="0"/>
            <c:extLst>
              <c:ext xmlns:c16="http://schemas.microsoft.com/office/drawing/2014/chart" uri="{C3380CC4-5D6E-409C-BE32-E72D297353CC}">
                <c16:uniqueId val="{00000005-6455-4D2E-AC23-8814A692C887}"/>
              </c:ext>
            </c:extLst>
          </c:dPt>
          <c:dPt>
            <c:idx val="3"/>
            <c:invertIfNegative val="0"/>
            <c:bubble3D val="0"/>
            <c:extLst>
              <c:ext xmlns:c16="http://schemas.microsoft.com/office/drawing/2014/chart" uri="{C3380CC4-5D6E-409C-BE32-E72D297353CC}">
                <c16:uniqueId val="{00000007-6455-4D2E-AC23-8814A692C887}"/>
              </c:ext>
            </c:extLst>
          </c:dPt>
          <c:dPt>
            <c:idx val="4"/>
            <c:invertIfNegative val="0"/>
            <c:bubble3D val="0"/>
            <c:extLst>
              <c:ext xmlns:c16="http://schemas.microsoft.com/office/drawing/2014/chart" uri="{C3380CC4-5D6E-409C-BE32-E72D297353CC}">
                <c16:uniqueId val="{00000009-6455-4D2E-AC23-8814A692C887}"/>
              </c:ext>
            </c:extLst>
          </c:dPt>
          <c:dPt>
            <c:idx val="5"/>
            <c:invertIfNegative val="0"/>
            <c:bubble3D val="0"/>
            <c:extLst>
              <c:ext xmlns:c16="http://schemas.microsoft.com/office/drawing/2014/chart" uri="{C3380CC4-5D6E-409C-BE32-E72D297353CC}">
                <c16:uniqueId val="{0000000B-6455-4D2E-AC23-8814A692C887}"/>
              </c:ext>
            </c:extLst>
          </c:dPt>
          <c:dPt>
            <c:idx val="6"/>
            <c:invertIfNegative val="0"/>
            <c:bubble3D val="0"/>
            <c:extLst>
              <c:ext xmlns:c16="http://schemas.microsoft.com/office/drawing/2014/chart" uri="{C3380CC4-5D6E-409C-BE32-E72D297353CC}">
                <c16:uniqueId val="{0000000D-6455-4D2E-AC23-8814A692C887}"/>
              </c:ext>
            </c:extLst>
          </c:dPt>
          <c:dPt>
            <c:idx val="7"/>
            <c:invertIfNegative val="0"/>
            <c:bubble3D val="0"/>
            <c:extLst>
              <c:ext xmlns:c16="http://schemas.microsoft.com/office/drawing/2014/chart" uri="{C3380CC4-5D6E-409C-BE32-E72D297353CC}">
                <c16:uniqueId val="{0000000F-6455-4D2E-AC23-8814A692C887}"/>
              </c:ext>
            </c:extLst>
          </c:dPt>
          <c:dPt>
            <c:idx val="8"/>
            <c:invertIfNegative val="0"/>
            <c:bubble3D val="0"/>
            <c:extLst>
              <c:ext xmlns:c16="http://schemas.microsoft.com/office/drawing/2014/chart" uri="{C3380CC4-5D6E-409C-BE32-E72D297353CC}">
                <c16:uniqueId val="{00000011-6455-4D2E-AC23-8814A692C887}"/>
              </c:ext>
            </c:extLst>
          </c:dPt>
          <c:dPt>
            <c:idx val="9"/>
            <c:invertIfNegative val="0"/>
            <c:bubble3D val="0"/>
            <c:extLst>
              <c:ext xmlns:c16="http://schemas.microsoft.com/office/drawing/2014/chart" uri="{C3380CC4-5D6E-409C-BE32-E72D297353CC}">
                <c16:uniqueId val="{00000013-6455-4D2E-AC23-8814A692C887}"/>
              </c:ext>
            </c:extLst>
          </c:dPt>
          <c:dPt>
            <c:idx val="10"/>
            <c:invertIfNegative val="0"/>
            <c:bubble3D val="0"/>
            <c:extLst>
              <c:ext xmlns:c16="http://schemas.microsoft.com/office/drawing/2014/chart" uri="{C3380CC4-5D6E-409C-BE32-E72D297353CC}">
                <c16:uniqueId val="{00000015-6455-4D2E-AC23-8814A692C887}"/>
              </c:ext>
            </c:extLst>
          </c:dPt>
          <c:dPt>
            <c:idx val="11"/>
            <c:invertIfNegative val="0"/>
            <c:bubble3D val="0"/>
            <c:extLst>
              <c:ext xmlns:c16="http://schemas.microsoft.com/office/drawing/2014/chart" uri="{C3380CC4-5D6E-409C-BE32-E72D297353CC}">
                <c16:uniqueId val="{00000017-6455-4D2E-AC23-8814A692C887}"/>
              </c:ext>
            </c:extLst>
          </c:dPt>
          <c:dPt>
            <c:idx val="12"/>
            <c:invertIfNegative val="0"/>
            <c:bubble3D val="0"/>
            <c:extLst>
              <c:ext xmlns:c16="http://schemas.microsoft.com/office/drawing/2014/chart" uri="{C3380CC4-5D6E-409C-BE32-E72D297353CC}">
                <c16:uniqueId val="{00000019-6455-4D2E-AC23-8814A692C887}"/>
              </c:ext>
            </c:extLst>
          </c:dPt>
          <c:dPt>
            <c:idx val="13"/>
            <c:invertIfNegative val="0"/>
            <c:bubble3D val="0"/>
            <c:extLst>
              <c:ext xmlns:c16="http://schemas.microsoft.com/office/drawing/2014/chart" uri="{C3380CC4-5D6E-409C-BE32-E72D297353CC}">
                <c16:uniqueId val="{0000001B-6455-4D2E-AC23-8814A692C887}"/>
              </c:ext>
            </c:extLst>
          </c:dPt>
          <c:dPt>
            <c:idx val="14"/>
            <c:invertIfNegative val="0"/>
            <c:bubble3D val="0"/>
            <c:extLst>
              <c:ext xmlns:c16="http://schemas.microsoft.com/office/drawing/2014/chart" uri="{C3380CC4-5D6E-409C-BE32-E72D297353CC}">
                <c16:uniqueId val="{0000001D-6455-4D2E-AC23-8814A692C887}"/>
              </c:ext>
            </c:extLst>
          </c:dPt>
          <c:dPt>
            <c:idx val="15"/>
            <c:invertIfNegative val="0"/>
            <c:bubble3D val="0"/>
            <c:extLst>
              <c:ext xmlns:c16="http://schemas.microsoft.com/office/drawing/2014/chart" uri="{C3380CC4-5D6E-409C-BE32-E72D297353CC}">
                <c16:uniqueId val="{0000001F-6455-4D2E-AC23-8814A692C887}"/>
              </c:ext>
            </c:extLst>
          </c:dPt>
          <c:dPt>
            <c:idx val="16"/>
            <c:invertIfNegative val="0"/>
            <c:bubble3D val="0"/>
            <c:extLst>
              <c:ext xmlns:c16="http://schemas.microsoft.com/office/drawing/2014/chart" uri="{C3380CC4-5D6E-409C-BE32-E72D297353CC}">
                <c16:uniqueId val="{00000021-6455-4D2E-AC23-8814A692C887}"/>
              </c:ext>
            </c:extLst>
          </c:dPt>
          <c:dPt>
            <c:idx val="17"/>
            <c:invertIfNegative val="0"/>
            <c:bubble3D val="0"/>
            <c:extLst>
              <c:ext xmlns:c16="http://schemas.microsoft.com/office/drawing/2014/chart" uri="{C3380CC4-5D6E-409C-BE32-E72D297353CC}">
                <c16:uniqueId val="{00000023-6455-4D2E-AC23-8814A692C887}"/>
              </c:ext>
            </c:extLst>
          </c:dPt>
          <c:dPt>
            <c:idx val="20"/>
            <c:invertIfNegative val="0"/>
            <c:bubble3D val="0"/>
            <c:spPr>
              <a:solidFill>
                <a:srgbClr val="95682B"/>
              </a:solidFill>
              <a:ln>
                <a:noFill/>
              </a:ln>
              <a:effectLst/>
            </c:spPr>
            <c:extLst>
              <c:ext xmlns:c16="http://schemas.microsoft.com/office/drawing/2014/chart" uri="{C3380CC4-5D6E-409C-BE32-E72D297353CC}">
                <c16:uniqueId val="{00000025-6455-4D2E-AC23-8814A692C887}"/>
              </c:ext>
            </c:extLst>
          </c:dPt>
          <c:dPt>
            <c:idx val="29"/>
            <c:invertIfNegative val="0"/>
            <c:bubble3D val="0"/>
            <c:extLst>
              <c:ext xmlns:c16="http://schemas.microsoft.com/office/drawing/2014/chart" uri="{C3380CC4-5D6E-409C-BE32-E72D297353CC}">
                <c16:uniqueId val="{00000027-6455-4D2E-AC23-8814A692C887}"/>
              </c:ext>
            </c:extLst>
          </c:dPt>
          <c:dPt>
            <c:idx val="31"/>
            <c:invertIfNegative val="0"/>
            <c:bubble3D val="0"/>
            <c:spPr>
              <a:solidFill>
                <a:srgbClr val="FBBB27"/>
              </a:solidFill>
              <a:ln>
                <a:noFill/>
              </a:ln>
              <a:effectLst/>
            </c:spPr>
            <c:extLst>
              <c:ext xmlns:c16="http://schemas.microsoft.com/office/drawing/2014/chart" uri="{C3380CC4-5D6E-409C-BE32-E72D297353CC}">
                <c16:uniqueId val="{00000029-6455-4D2E-AC23-8814A692C88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'F74'!$A$6:$A$38</c:f>
              <c:strCache>
                <c:ptCount val="33"/>
                <c:pt idx="0">
                  <c:v>Colima</c:v>
                </c:pt>
                <c:pt idx="1">
                  <c:v>Guerrero</c:v>
                </c:pt>
                <c:pt idx="2">
                  <c:v>Nayarit</c:v>
                </c:pt>
                <c:pt idx="3">
                  <c:v>Oaxaca</c:v>
                </c:pt>
                <c:pt idx="4">
                  <c:v>Tabasco</c:v>
                </c:pt>
                <c:pt idx="5">
                  <c:v>Morelos</c:v>
                </c:pt>
                <c:pt idx="6">
                  <c:v>Quintana Roo</c:v>
                </c:pt>
                <c:pt idx="7">
                  <c:v>Chiapas</c:v>
                </c:pt>
                <c:pt idx="8">
                  <c:v>Tlaxcala</c:v>
                </c:pt>
                <c:pt idx="9">
                  <c:v>Puebla</c:v>
                </c:pt>
                <c:pt idx="10">
                  <c:v>Ciudad de México</c:v>
                </c:pt>
                <c:pt idx="11">
                  <c:v>Sinaloa</c:v>
                </c:pt>
                <c:pt idx="12">
                  <c:v>Coahuila</c:v>
                </c:pt>
                <c:pt idx="13">
                  <c:v>Estado de México</c:v>
                </c:pt>
                <c:pt idx="14">
                  <c:v>Nuevo León</c:v>
                </c:pt>
                <c:pt idx="15">
                  <c:v>Campeche</c:v>
                </c:pt>
                <c:pt idx="16">
                  <c:v>Aguascalientes</c:v>
                </c:pt>
                <c:pt idx="17">
                  <c:v>Hidalgo</c:v>
                </c:pt>
                <c:pt idx="18">
                  <c:v>Sonora</c:v>
                </c:pt>
                <c:pt idx="19">
                  <c:v>Baja California</c:v>
                </c:pt>
                <c:pt idx="20">
                  <c:v>Nacional</c:v>
                </c:pt>
                <c:pt idx="21">
                  <c:v>Baja California Sur</c:v>
                </c:pt>
                <c:pt idx="22">
                  <c:v>Tamaulipas</c:v>
                </c:pt>
                <c:pt idx="23">
                  <c:v>Chihuahua</c:v>
                </c:pt>
                <c:pt idx="24">
                  <c:v>Querétaro</c:v>
                </c:pt>
                <c:pt idx="25">
                  <c:v>San Luis Potosí</c:v>
                </c:pt>
                <c:pt idx="26">
                  <c:v>Michoacán</c:v>
                </c:pt>
                <c:pt idx="27">
                  <c:v>Veracruz</c:v>
                </c:pt>
                <c:pt idx="28">
                  <c:v>Yucatán</c:v>
                </c:pt>
                <c:pt idx="29">
                  <c:v>Durango</c:v>
                </c:pt>
                <c:pt idx="30">
                  <c:v>Guanajuato</c:v>
                </c:pt>
                <c:pt idx="31">
                  <c:v>Jalisco</c:v>
                </c:pt>
                <c:pt idx="32">
                  <c:v>Zacatecas</c:v>
                </c:pt>
              </c:strCache>
            </c:strRef>
          </c:cat>
          <c:val>
            <c:numRef>
              <c:f>'F74'!$B$6:$B$38</c:f>
              <c:numCache>
                <c:formatCode>0.0</c:formatCode>
                <c:ptCount val="33"/>
                <c:pt idx="0">
                  <c:v>-10.942468921653701</c:v>
                </c:pt>
                <c:pt idx="1">
                  <c:v>-8.0758807588075907</c:v>
                </c:pt>
                <c:pt idx="2">
                  <c:v>-3.47603366264179</c:v>
                </c:pt>
                <c:pt idx="3">
                  <c:v>-3.4342613289981698</c:v>
                </c:pt>
                <c:pt idx="4">
                  <c:v>-3.3793783917118798</c:v>
                </c:pt>
                <c:pt idx="5">
                  <c:v>-2.37878327765968</c:v>
                </c:pt>
                <c:pt idx="6">
                  <c:v>-1.79594956056554</c:v>
                </c:pt>
                <c:pt idx="7">
                  <c:v>-1.62800749171589</c:v>
                </c:pt>
                <c:pt idx="8">
                  <c:v>-1.1073790280256099</c:v>
                </c:pt>
                <c:pt idx="9">
                  <c:v>-1.0975317912874101</c:v>
                </c:pt>
                <c:pt idx="10">
                  <c:v>-0.56746622395237301</c:v>
                </c:pt>
                <c:pt idx="11">
                  <c:v>2.1724961981317601E-2</c:v>
                </c:pt>
                <c:pt idx="12">
                  <c:v>0.25341386554622602</c:v>
                </c:pt>
                <c:pt idx="13">
                  <c:v>0.60538635734737101</c:v>
                </c:pt>
                <c:pt idx="14">
                  <c:v>0.72430554221365495</c:v>
                </c:pt>
                <c:pt idx="15">
                  <c:v>1.1586206896551801</c:v>
                </c:pt>
                <c:pt idx="16">
                  <c:v>1.2560545111238699</c:v>
                </c:pt>
                <c:pt idx="17">
                  <c:v>1.7407505988820799</c:v>
                </c:pt>
                <c:pt idx="18">
                  <c:v>1.8670819215449901</c:v>
                </c:pt>
                <c:pt idx="19">
                  <c:v>1.91170127549449</c:v>
                </c:pt>
                <c:pt idx="20">
                  <c:v>2.0868518816889998</c:v>
                </c:pt>
                <c:pt idx="21">
                  <c:v>2.5897586815774001</c:v>
                </c:pt>
                <c:pt idx="22">
                  <c:v>2.7420361092730801</c:v>
                </c:pt>
                <c:pt idx="23">
                  <c:v>2.7712885010015502</c:v>
                </c:pt>
                <c:pt idx="24">
                  <c:v>2.8937360344496001</c:v>
                </c:pt>
                <c:pt idx="25">
                  <c:v>4.2369669956872498</c:v>
                </c:pt>
                <c:pt idx="26">
                  <c:v>4.3070806512684596</c:v>
                </c:pt>
                <c:pt idx="27">
                  <c:v>4.50705445723281</c:v>
                </c:pt>
                <c:pt idx="28">
                  <c:v>4.6627721720658499</c:v>
                </c:pt>
                <c:pt idx="29">
                  <c:v>4.7094206422100902</c:v>
                </c:pt>
                <c:pt idx="30">
                  <c:v>5.0739782377919402</c:v>
                </c:pt>
                <c:pt idx="31">
                  <c:v>6.1423244921692302</c:v>
                </c:pt>
                <c:pt idx="32">
                  <c:v>6.4346029144547003</c:v>
                </c:pt>
              </c:numCache>
            </c:numRef>
          </c:val>
          <c:extLst>
            <c:ext xmlns:c16="http://schemas.microsoft.com/office/drawing/2014/chart" uri="{C3380CC4-5D6E-409C-BE32-E72D297353CC}">
              <c16:uniqueId val="{0000002A-6455-4D2E-AC23-8814A692C887}"/>
            </c:ext>
          </c:extLst>
        </c:ser>
        <c:dLbls>
          <c:showLegendKey val="0"/>
          <c:showVal val="0"/>
          <c:showCatName val="0"/>
          <c:showSerName val="0"/>
          <c:showPercent val="0"/>
          <c:showBubbleSize val="0"/>
        </c:dLbls>
        <c:gapWidth val="75"/>
        <c:axId val="263491584"/>
        <c:axId val="262180224"/>
      </c:barChart>
      <c:catAx>
        <c:axId val="26349158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180224"/>
        <c:crosses val="autoZero"/>
        <c:auto val="1"/>
        <c:lblAlgn val="ctr"/>
        <c:lblOffset val="100"/>
        <c:noMultiLvlLbl val="0"/>
      </c:catAx>
      <c:valAx>
        <c:axId val="262180224"/>
        <c:scaling>
          <c:orientation val="minMax"/>
        </c:scaling>
        <c:delete val="1"/>
        <c:axPos val="b"/>
        <c:numFmt formatCode="0.0" sourceLinked="1"/>
        <c:majorTickMark val="none"/>
        <c:minorTickMark val="none"/>
        <c:tickLblPos val="nextTo"/>
        <c:crossAx val="263491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731C-4CB5-A79B-EED3516B5BFC}"/>
              </c:ext>
            </c:extLst>
          </c:dPt>
          <c:dPt>
            <c:idx val="1"/>
            <c:invertIfNegative val="0"/>
            <c:bubble3D val="0"/>
            <c:extLst>
              <c:ext xmlns:c16="http://schemas.microsoft.com/office/drawing/2014/chart" uri="{C3380CC4-5D6E-409C-BE32-E72D297353CC}">
                <c16:uniqueId val="{00000003-731C-4CB5-A79B-EED3516B5BFC}"/>
              </c:ext>
            </c:extLst>
          </c:dPt>
          <c:dPt>
            <c:idx val="2"/>
            <c:invertIfNegative val="0"/>
            <c:bubble3D val="0"/>
            <c:extLst>
              <c:ext xmlns:c16="http://schemas.microsoft.com/office/drawing/2014/chart" uri="{C3380CC4-5D6E-409C-BE32-E72D297353CC}">
                <c16:uniqueId val="{00000005-731C-4CB5-A79B-EED3516B5BFC}"/>
              </c:ext>
            </c:extLst>
          </c:dPt>
          <c:dPt>
            <c:idx val="3"/>
            <c:invertIfNegative val="0"/>
            <c:bubble3D val="0"/>
            <c:extLst>
              <c:ext xmlns:c16="http://schemas.microsoft.com/office/drawing/2014/chart" uri="{C3380CC4-5D6E-409C-BE32-E72D297353CC}">
                <c16:uniqueId val="{00000007-731C-4CB5-A79B-EED3516B5BFC}"/>
              </c:ext>
            </c:extLst>
          </c:dPt>
          <c:dPt>
            <c:idx val="4"/>
            <c:invertIfNegative val="0"/>
            <c:bubble3D val="0"/>
            <c:extLst>
              <c:ext xmlns:c16="http://schemas.microsoft.com/office/drawing/2014/chart" uri="{C3380CC4-5D6E-409C-BE32-E72D297353CC}">
                <c16:uniqueId val="{00000009-731C-4CB5-A79B-EED3516B5BFC}"/>
              </c:ext>
            </c:extLst>
          </c:dPt>
          <c:dPt>
            <c:idx val="5"/>
            <c:invertIfNegative val="0"/>
            <c:bubble3D val="0"/>
            <c:extLst>
              <c:ext xmlns:c16="http://schemas.microsoft.com/office/drawing/2014/chart" uri="{C3380CC4-5D6E-409C-BE32-E72D297353CC}">
                <c16:uniqueId val="{0000000B-731C-4CB5-A79B-EED3516B5BFC}"/>
              </c:ext>
            </c:extLst>
          </c:dPt>
          <c:dPt>
            <c:idx val="6"/>
            <c:invertIfNegative val="0"/>
            <c:bubble3D val="0"/>
            <c:extLst>
              <c:ext xmlns:c16="http://schemas.microsoft.com/office/drawing/2014/chart" uri="{C3380CC4-5D6E-409C-BE32-E72D297353CC}">
                <c16:uniqueId val="{0000000D-731C-4CB5-A79B-EED3516B5BFC}"/>
              </c:ext>
            </c:extLst>
          </c:dPt>
          <c:dPt>
            <c:idx val="7"/>
            <c:invertIfNegative val="0"/>
            <c:bubble3D val="0"/>
            <c:extLst>
              <c:ext xmlns:c16="http://schemas.microsoft.com/office/drawing/2014/chart" uri="{C3380CC4-5D6E-409C-BE32-E72D297353CC}">
                <c16:uniqueId val="{0000000F-731C-4CB5-A79B-EED3516B5BFC}"/>
              </c:ext>
            </c:extLst>
          </c:dPt>
          <c:dPt>
            <c:idx val="8"/>
            <c:invertIfNegative val="0"/>
            <c:bubble3D val="0"/>
            <c:extLst>
              <c:ext xmlns:c16="http://schemas.microsoft.com/office/drawing/2014/chart" uri="{C3380CC4-5D6E-409C-BE32-E72D297353CC}">
                <c16:uniqueId val="{00000011-731C-4CB5-A79B-EED3516B5BFC}"/>
              </c:ext>
            </c:extLst>
          </c:dPt>
          <c:dPt>
            <c:idx val="9"/>
            <c:invertIfNegative val="0"/>
            <c:bubble3D val="0"/>
            <c:extLst>
              <c:ext xmlns:c16="http://schemas.microsoft.com/office/drawing/2014/chart" uri="{C3380CC4-5D6E-409C-BE32-E72D297353CC}">
                <c16:uniqueId val="{00000013-731C-4CB5-A79B-EED3516B5BFC}"/>
              </c:ext>
            </c:extLst>
          </c:dPt>
          <c:dPt>
            <c:idx val="10"/>
            <c:invertIfNegative val="0"/>
            <c:bubble3D val="0"/>
            <c:extLst>
              <c:ext xmlns:c16="http://schemas.microsoft.com/office/drawing/2014/chart" uri="{C3380CC4-5D6E-409C-BE32-E72D297353CC}">
                <c16:uniqueId val="{00000015-731C-4CB5-A79B-EED3516B5BFC}"/>
              </c:ext>
            </c:extLst>
          </c:dPt>
          <c:dPt>
            <c:idx val="11"/>
            <c:invertIfNegative val="0"/>
            <c:bubble3D val="0"/>
            <c:extLst>
              <c:ext xmlns:c16="http://schemas.microsoft.com/office/drawing/2014/chart" uri="{C3380CC4-5D6E-409C-BE32-E72D297353CC}">
                <c16:uniqueId val="{00000017-731C-4CB5-A79B-EED3516B5BFC}"/>
              </c:ext>
            </c:extLst>
          </c:dPt>
          <c:dPt>
            <c:idx val="12"/>
            <c:invertIfNegative val="0"/>
            <c:bubble3D val="0"/>
            <c:extLst>
              <c:ext xmlns:c16="http://schemas.microsoft.com/office/drawing/2014/chart" uri="{C3380CC4-5D6E-409C-BE32-E72D297353CC}">
                <c16:uniqueId val="{00000019-731C-4CB5-A79B-EED3516B5BFC}"/>
              </c:ext>
            </c:extLst>
          </c:dPt>
          <c:dPt>
            <c:idx val="13"/>
            <c:invertIfNegative val="0"/>
            <c:bubble3D val="0"/>
            <c:extLst>
              <c:ext xmlns:c16="http://schemas.microsoft.com/office/drawing/2014/chart" uri="{C3380CC4-5D6E-409C-BE32-E72D297353CC}">
                <c16:uniqueId val="{0000001B-731C-4CB5-A79B-EED3516B5BFC}"/>
              </c:ext>
            </c:extLst>
          </c:dPt>
          <c:dPt>
            <c:idx val="14"/>
            <c:invertIfNegative val="0"/>
            <c:bubble3D val="0"/>
            <c:extLst>
              <c:ext xmlns:c16="http://schemas.microsoft.com/office/drawing/2014/chart" uri="{C3380CC4-5D6E-409C-BE32-E72D297353CC}">
                <c16:uniqueId val="{0000001D-731C-4CB5-A79B-EED3516B5BFC}"/>
              </c:ext>
            </c:extLst>
          </c:dPt>
          <c:dPt>
            <c:idx val="15"/>
            <c:invertIfNegative val="0"/>
            <c:bubble3D val="0"/>
            <c:extLst>
              <c:ext xmlns:c16="http://schemas.microsoft.com/office/drawing/2014/chart" uri="{C3380CC4-5D6E-409C-BE32-E72D297353CC}">
                <c16:uniqueId val="{0000001F-731C-4CB5-A79B-EED3516B5BFC}"/>
              </c:ext>
            </c:extLst>
          </c:dPt>
          <c:dPt>
            <c:idx val="16"/>
            <c:invertIfNegative val="0"/>
            <c:bubble3D val="0"/>
            <c:extLst>
              <c:ext xmlns:c16="http://schemas.microsoft.com/office/drawing/2014/chart" uri="{C3380CC4-5D6E-409C-BE32-E72D297353CC}">
                <c16:uniqueId val="{00000021-731C-4CB5-A79B-EED3516B5BFC}"/>
              </c:ext>
            </c:extLst>
          </c:dPt>
          <c:dPt>
            <c:idx val="17"/>
            <c:invertIfNegative val="0"/>
            <c:bubble3D val="0"/>
            <c:spPr>
              <a:solidFill>
                <a:srgbClr val="95682B"/>
              </a:solidFill>
              <a:ln>
                <a:noFill/>
              </a:ln>
              <a:effectLst/>
            </c:spPr>
            <c:extLst>
              <c:ext xmlns:c16="http://schemas.microsoft.com/office/drawing/2014/chart" uri="{C3380CC4-5D6E-409C-BE32-E72D297353CC}">
                <c16:uniqueId val="{00000023-731C-4CB5-A79B-EED3516B5BFC}"/>
              </c:ext>
            </c:extLst>
          </c:dPt>
          <c:dPt>
            <c:idx val="29"/>
            <c:invertIfNegative val="0"/>
            <c:bubble3D val="0"/>
            <c:extLst>
              <c:ext xmlns:c16="http://schemas.microsoft.com/office/drawing/2014/chart" uri="{C3380CC4-5D6E-409C-BE32-E72D297353CC}">
                <c16:uniqueId val="{00000025-731C-4CB5-A79B-EED3516B5BFC}"/>
              </c:ext>
            </c:extLst>
          </c:dPt>
          <c:dPt>
            <c:idx val="32"/>
            <c:invertIfNegative val="0"/>
            <c:bubble3D val="0"/>
            <c:spPr>
              <a:solidFill>
                <a:srgbClr val="FBBB27"/>
              </a:solidFill>
              <a:ln>
                <a:noFill/>
              </a:ln>
              <a:effectLst/>
            </c:spPr>
            <c:extLst>
              <c:ext xmlns:c16="http://schemas.microsoft.com/office/drawing/2014/chart" uri="{C3380CC4-5D6E-409C-BE32-E72D297353CC}">
                <c16:uniqueId val="{00000027-731C-4CB5-A79B-EED3516B5BFC}"/>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'F75'!$A$6:$A$38</c:f>
              <c:strCache>
                <c:ptCount val="33"/>
                <c:pt idx="0">
                  <c:v>Colima</c:v>
                </c:pt>
                <c:pt idx="1">
                  <c:v>Guerrero</c:v>
                </c:pt>
                <c:pt idx="2">
                  <c:v>Morelos</c:v>
                </c:pt>
                <c:pt idx="3">
                  <c:v>Campeche</c:v>
                </c:pt>
                <c:pt idx="4">
                  <c:v>Tabasco</c:v>
                </c:pt>
                <c:pt idx="5">
                  <c:v>Oaxaca</c:v>
                </c:pt>
                <c:pt idx="6">
                  <c:v>Chiapas</c:v>
                </c:pt>
                <c:pt idx="7">
                  <c:v>Nayarit</c:v>
                </c:pt>
                <c:pt idx="8">
                  <c:v>Tlaxcala</c:v>
                </c:pt>
                <c:pt idx="9">
                  <c:v>Tamaulipas</c:v>
                </c:pt>
                <c:pt idx="10">
                  <c:v>Ciudad de México</c:v>
                </c:pt>
                <c:pt idx="11">
                  <c:v>Estado de México</c:v>
                </c:pt>
                <c:pt idx="12">
                  <c:v>Coahuila</c:v>
                </c:pt>
                <c:pt idx="13">
                  <c:v>Nuevo León</c:v>
                </c:pt>
                <c:pt idx="14">
                  <c:v>Aguascalientes</c:v>
                </c:pt>
                <c:pt idx="15">
                  <c:v>Baja California Sur</c:v>
                </c:pt>
                <c:pt idx="16">
                  <c:v>Puebla</c:v>
                </c:pt>
                <c:pt idx="17">
                  <c:v>Nacional</c:v>
                </c:pt>
                <c:pt idx="18">
                  <c:v>Baja California</c:v>
                </c:pt>
                <c:pt idx="19">
                  <c:v>Hidalgo</c:v>
                </c:pt>
                <c:pt idx="20">
                  <c:v>Querétaro</c:v>
                </c:pt>
                <c:pt idx="21">
                  <c:v>Veracruz</c:v>
                </c:pt>
                <c:pt idx="22">
                  <c:v>Chihuahua</c:v>
                </c:pt>
                <c:pt idx="23">
                  <c:v>San Luis Potosí</c:v>
                </c:pt>
                <c:pt idx="24">
                  <c:v>Durango</c:v>
                </c:pt>
                <c:pt idx="25">
                  <c:v>Quintana Roo</c:v>
                </c:pt>
                <c:pt idx="26">
                  <c:v>Sinaloa</c:v>
                </c:pt>
                <c:pt idx="27">
                  <c:v>Sonora</c:v>
                </c:pt>
                <c:pt idx="28">
                  <c:v>Guanajuato</c:v>
                </c:pt>
                <c:pt idx="29">
                  <c:v>Yucatán</c:v>
                </c:pt>
                <c:pt idx="30">
                  <c:v>Zacatecas</c:v>
                </c:pt>
                <c:pt idx="31">
                  <c:v>Michoacán</c:v>
                </c:pt>
                <c:pt idx="32">
                  <c:v>Jalisco</c:v>
                </c:pt>
              </c:strCache>
            </c:strRef>
          </c:cat>
          <c:val>
            <c:numRef>
              <c:f>'F75'!$B$6:$B$38</c:f>
              <c:numCache>
                <c:formatCode>0.0</c:formatCode>
                <c:ptCount val="33"/>
                <c:pt idx="0">
                  <c:v>-14.4336736628143</c:v>
                </c:pt>
                <c:pt idx="1">
                  <c:v>-9.3995948850370308</c:v>
                </c:pt>
                <c:pt idx="2">
                  <c:v>-5.37378810710831</c:v>
                </c:pt>
                <c:pt idx="3">
                  <c:v>-4.8869883934025697</c:v>
                </c:pt>
                <c:pt idx="4">
                  <c:v>-3.7986128122562999</c:v>
                </c:pt>
                <c:pt idx="5">
                  <c:v>-2.92813679613994</c:v>
                </c:pt>
                <c:pt idx="6">
                  <c:v>-2.8752229172847601</c:v>
                </c:pt>
                <c:pt idx="7">
                  <c:v>-2.43860011798458</c:v>
                </c:pt>
                <c:pt idx="8">
                  <c:v>-2.3135885848671398</c:v>
                </c:pt>
                <c:pt idx="9">
                  <c:v>-1.1202216993434799</c:v>
                </c:pt>
                <c:pt idx="10">
                  <c:v>-0.69233216350097504</c:v>
                </c:pt>
                <c:pt idx="11">
                  <c:v>-8.33058289396615E-2</c:v>
                </c:pt>
                <c:pt idx="12">
                  <c:v>0.26491764568867798</c:v>
                </c:pt>
                <c:pt idx="13">
                  <c:v>0.31679958322630197</c:v>
                </c:pt>
                <c:pt idx="14">
                  <c:v>0.70466125723194195</c:v>
                </c:pt>
                <c:pt idx="15">
                  <c:v>0.87165006701890302</c:v>
                </c:pt>
                <c:pt idx="16">
                  <c:v>1.1116736108018399</c:v>
                </c:pt>
                <c:pt idx="17">
                  <c:v>1.64256371731648</c:v>
                </c:pt>
                <c:pt idx="18">
                  <c:v>2.0116796030648798</c:v>
                </c:pt>
                <c:pt idx="19">
                  <c:v>2.14774435066643</c:v>
                </c:pt>
                <c:pt idx="20">
                  <c:v>2.2362192872043898</c:v>
                </c:pt>
                <c:pt idx="21">
                  <c:v>2.6001995567610998</c:v>
                </c:pt>
                <c:pt idx="22">
                  <c:v>3.0679792676938198</c:v>
                </c:pt>
                <c:pt idx="23">
                  <c:v>3.2080595221543899</c:v>
                </c:pt>
                <c:pt idx="24">
                  <c:v>3.2982489372077999</c:v>
                </c:pt>
                <c:pt idx="25">
                  <c:v>3.3151214733873302</c:v>
                </c:pt>
                <c:pt idx="26">
                  <c:v>3.6153361108350199</c:v>
                </c:pt>
                <c:pt idx="27">
                  <c:v>3.67963388635639</c:v>
                </c:pt>
                <c:pt idx="28">
                  <c:v>4.2501355124820801</c:v>
                </c:pt>
                <c:pt idx="29">
                  <c:v>4.6563589647777404</c:v>
                </c:pt>
                <c:pt idx="30">
                  <c:v>4.7649694731327603</c:v>
                </c:pt>
                <c:pt idx="31">
                  <c:v>5.0209240587251402</c:v>
                </c:pt>
                <c:pt idx="32">
                  <c:v>5.8796611156579202</c:v>
                </c:pt>
              </c:numCache>
            </c:numRef>
          </c:val>
          <c:extLst>
            <c:ext xmlns:c16="http://schemas.microsoft.com/office/drawing/2014/chart" uri="{C3380CC4-5D6E-409C-BE32-E72D297353CC}">
              <c16:uniqueId val="{00000028-731C-4CB5-A79B-EED3516B5BFC}"/>
            </c:ext>
          </c:extLst>
        </c:ser>
        <c:dLbls>
          <c:showLegendKey val="0"/>
          <c:showVal val="0"/>
          <c:showCatName val="0"/>
          <c:showSerName val="0"/>
          <c:showPercent val="0"/>
          <c:showBubbleSize val="0"/>
        </c:dLbls>
        <c:gapWidth val="75"/>
        <c:axId val="263495168"/>
        <c:axId val="262181952"/>
      </c:barChart>
      <c:catAx>
        <c:axId val="2634951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181952"/>
        <c:crosses val="autoZero"/>
        <c:auto val="1"/>
        <c:lblAlgn val="ctr"/>
        <c:lblOffset val="100"/>
        <c:noMultiLvlLbl val="0"/>
      </c:catAx>
      <c:valAx>
        <c:axId val="262181952"/>
        <c:scaling>
          <c:orientation val="minMax"/>
        </c:scaling>
        <c:delete val="1"/>
        <c:axPos val="b"/>
        <c:numFmt formatCode="0.0" sourceLinked="1"/>
        <c:majorTickMark val="none"/>
        <c:minorTickMark val="none"/>
        <c:tickLblPos val="nextTo"/>
        <c:crossAx val="263495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'F76'!$G$5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7712-426A-B0B5-CA09BF512733}"/>
              </c:ext>
            </c:extLst>
          </c:dPt>
          <c:dPt>
            <c:idx val="1"/>
            <c:invertIfNegative val="0"/>
            <c:bubble3D val="0"/>
            <c:extLst>
              <c:ext xmlns:c16="http://schemas.microsoft.com/office/drawing/2014/chart" uri="{C3380CC4-5D6E-409C-BE32-E72D297353CC}">
                <c16:uniqueId val="{00000001-7712-426A-B0B5-CA09BF512733}"/>
              </c:ext>
            </c:extLst>
          </c:dPt>
          <c:dPt>
            <c:idx val="2"/>
            <c:invertIfNegative val="0"/>
            <c:bubble3D val="0"/>
            <c:spPr>
              <a:solidFill>
                <a:srgbClr val="FBBB27"/>
              </a:solidFill>
            </c:spPr>
            <c:extLst>
              <c:ext xmlns:c16="http://schemas.microsoft.com/office/drawing/2014/chart" uri="{C3380CC4-5D6E-409C-BE32-E72D297353CC}">
                <c16:uniqueId val="{00000003-7712-426A-B0B5-CA09BF512733}"/>
              </c:ext>
            </c:extLst>
          </c:dPt>
          <c:dPt>
            <c:idx val="11"/>
            <c:invertIfNegative val="0"/>
            <c:bubble3D val="0"/>
            <c:extLst>
              <c:ext xmlns:c16="http://schemas.microsoft.com/office/drawing/2014/chart" uri="{C3380CC4-5D6E-409C-BE32-E72D297353CC}">
                <c16:uniqueId val="{00000004-7712-426A-B0B5-CA09BF512733}"/>
              </c:ext>
            </c:extLst>
          </c:dPt>
          <c:dPt>
            <c:idx val="12"/>
            <c:invertIfNegative val="0"/>
            <c:bubble3D val="0"/>
            <c:extLst>
              <c:ext xmlns:c16="http://schemas.microsoft.com/office/drawing/2014/chart" uri="{C3380CC4-5D6E-409C-BE32-E72D297353CC}">
                <c16:uniqueId val="{00000005-7712-426A-B0B5-CA09BF512733}"/>
              </c:ext>
            </c:extLst>
          </c:dPt>
          <c:dPt>
            <c:idx val="13"/>
            <c:invertIfNegative val="0"/>
            <c:bubble3D val="0"/>
            <c:extLst>
              <c:ext xmlns:c16="http://schemas.microsoft.com/office/drawing/2014/chart" uri="{C3380CC4-5D6E-409C-BE32-E72D297353CC}">
                <c16:uniqueId val="{00000006-7712-426A-B0B5-CA09BF512733}"/>
              </c:ext>
            </c:extLst>
          </c:dPt>
          <c:dPt>
            <c:idx val="14"/>
            <c:invertIfNegative val="0"/>
            <c:bubble3D val="0"/>
            <c:spPr>
              <a:solidFill>
                <a:srgbClr val="FBBB27"/>
              </a:solidFill>
            </c:spPr>
            <c:extLst>
              <c:ext xmlns:c16="http://schemas.microsoft.com/office/drawing/2014/chart" uri="{C3380CC4-5D6E-409C-BE32-E72D297353CC}">
                <c16:uniqueId val="{00000008-7712-426A-B0B5-CA09BF512733}"/>
              </c:ext>
            </c:extLst>
          </c:dPt>
          <c:dPt>
            <c:idx val="23"/>
            <c:invertIfNegative val="0"/>
            <c:bubble3D val="0"/>
            <c:extLst>
              <c:ext xmlns:c16="http://schemas.microsoft.com/office/drawing/2014/chart" uri="{C3380CC4-5D6E-409C-BE32-E72D297353CC}">
                <c16:uniqueId val="{00000009-7712-426A-B0B5-CA09BF512733}"/>
              </c:ext>
            </c:extLst>
          </c:dPt>
          <c:dPt>
            <c:idx val="24"/>
            <c:invertIfNegative val="0"/>
            <c:bubble3D val="0"/>
            <c:extLst>
              <c:ext xmlns:c16="http://schemas.microsoft.com/office/drawing/2014/chart" uri="{C3380CC4-5D6E-409C-BE32-E72D297353CC}">
                <c16:uniqueId val="{0000000A-7712-426A-B0B5-CA09BF512733}"/>
              </c:ext>
            </c:extLst>
          </c:dPt>
          <c:dPt>
            <c:idx val="25"/>
            <c:invertIfNegative val="0"/>
            <c:bubble3D val="0"/>
            <c:extLst>
              <c:ext xmlns:c16="http://schemas.microsoft.com/office/drawing/2014/chart" uri="{C3380CC4-5D6E-409C-BE32-E72D297353CC}">
                <c16:uniqueId val="{0000000B-7712-426A-B0B5-CA09BF512733}"/>
              </c:ext>
            </c:extLst>
          </c:dPt>
          <c:dPt>
            <c:idx val="26"/>
            <c:invertIfNegative val="0"/>
            <c:bubble3D val="0"/>
            <c:spPr>
              <a:solidFill>
                <a:srgbClr val="FBBB27"/>
              </a:solidFill>
            </c:spPr>
            <c:extLst>
              <c:ext xmlns:c16="http://schemas.microsoft.com/office/drawing/2014/chart" uri="{C3380CC4-5D6E-409C-BE32-E72D297353CC}">
                <c16:uniqueId val="{0000000D-7712-426A-B0B5-CA09BF512733}"/>
              </c:ext>
            </c:extLst>
          </c:dPt>
          <c:dPt>
            <c:idx val="35"/>
            <c:invertIfNegative val="0"/>
            <c:bubble3D val="0"/>
            <c:extLst>
              <c:ext xmlns:c16="http://schemas.microsoft.com/office/drawing/2014/chart" uri="{C3380CC4-5D6E-409C-BE32-E72D297353CC}">
                <c16:uniqueId val="{0000000E-7712-426A-B0B5-CA09BF512733}"/>
              </c:ext>
            </c:extLst>
          </c:dPt>
          <c:dPt>
            <c:idx val="36"/>
            <c:invertIfNegative val="0"/>
            <c:bubble3D val="0"/>
            <c:extLst>
              <c:ext xmlns:c16="http://schemas.microsoft.com/office/drawing/2014/chart" uri="{C3380CC4-5D6E-409C-BE32-E72D297353CC}">
                <c16:uniqueId val="{0000000F-7712-426A-B0B5-CA09BF512733}"/>
              </c:ext>
            </c:extLst>
          </c:dPt>
          <c:dPt>
            <c:idx val="37"/>
            <c:invertIfNegative val="0"/>
            <c:bubble3D val="0"/>
            <c:extLst>
              <c:ext xmlns:c16="http://schemas.microsoft.com/office/drawing/2014/chart" uri="{C3380CC4-5D6E-409C-BE32-E72D297353CC}">
                <c16:uniqueId val="{00000010-7712-426A-B0B5-CA09BF512733}"/>
              </c:ext>
            </c:extLst>
          </c:dPt>
          <c:dPt>
            <c:idx val="38"/>
            <c:invertIfNegative val="0"/>
            <c:bubble3D val="0"/>
            <c:spPr>
              <a:solidFill>
                <a:srgbClr val="FBBB27"/>
              </a:solidFill>
            </c:spPr>
            <c:extLst>
              <c:ext xmlns:c16="http://schemas.microsoft.com/office/drawing/2014/chart" uri="{C3380CC4-5D6E-409C-BE32-E72D297353CC}">
                <c16:uniqueId val="{00000012-7712-426A-B0B5-CA09BF512733}"/>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'F76'!$A$6:$B$44</c:f>
              <c:multiLvlStrCache>
                <c:ptCount val="39"/>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lvl>
                <c:lvl>
                  <c:pt idx="0">
                    <c:v>2016</c:v>
                  </c:pt>
                  <c:pt idx="12">
                    <c:v>2017</c:v>
                  </c:pt>
                  <c:pt idx="24">
                    <c:v>2018</c:v>
                  </c:pt>
                  <c:pt idx="36">
                    <c:v>2019</c:v>
                  </c:pt>
                </c:lvl>
              </c:multiLvlStrCache>
            </c:multiLvlStrRef>
          </c:cat>
          <c:val>
            <c:numRef>
              <c:f>'F76'!$G$6:$G$44</c:f>
              <c:numCache>
                <c:formatCode>General</c:formatCode>
                <c:ptCount val="39"/>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186</c:v>
                </c:pt>
                <c:pt idx="37">
                  <c:v>128</c:v>
                </c:pt>
                <c:pt idx="38">
                  <c:v>171</c:v>
                </c:pt>
              </c:numCache>
            </c:numRef>
          </c:val>
          <c:extLst>
            <c:ext xmlns:c16="http://schemas.microsoft.com/office/drawing/2014/chart" uri="{C3380CC4-5D6E-409C-BE32-E72D297353CC}">
              <c16:uniqueId val="{00000013-7712-426A-B0B5-CA09BF512733}"/>
            </c:ext>
          </c:extLst>
        </c:ser>
        <c:dLbls>
          <c:showLegendKey val="0"/>
          <c:showVal val="1"/>
          <c:showCatName val="0"/>
          <c:showSerName val="0"/>
          <c:showPercent val="0"/>
          <c:showBubbleSize val="0"/>
        </c:dLbls>
        <c:gapWidth val="150"/>
        <c:overlap val="-25"/>
        <c:axId val="263382528"/>
        <c:axId val="262183104"/>
      </c:barChart>
      <c:lineChart>
        <c:grouping val="stacked"/>
        <c:varyColors val="0"/>
        <c:ser>
          <c:idx val="1"/>
          <c:order val="1"/>
          <c:tx>
            <c:strRef>
              <c:f>'F76'!$H$5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4-7712-426A-B0B5-CA09BF512733}"/>
              </c:ext>
            </c:extLst>
          </c:dPt>
          <c:dLbls>
            <c:delete val="1"/>
          </c:dLbls>
          <c:val>
            <c:numRef>
              <c:f>'F76'!$H$6:$H$44</c:f>
              <c:numCache>
                <c:formatCode>#,##0</c:formatCode>
                <c:ptCount val="39"/>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60.25</c:v>
                </c:pt>
                <c:pt idx="37">
                  <c:v>45.47</c:v>
                </c:pt>
                <c:pt idx="38" formatCode="0.00">
                  <c:v>67.5</c:v>
                </c:pt>
              </c:numCache>
            </c:numRef>
          </c:val>
          <c:smooth val="0"/>
          <c:extLst>
            <c:ext xmlns:c16="http://schemas.microsoft.com/office/drawing/2014/chart" uri="{C3380CC4-5D6E-409C-BE32-E72D297353CC}">
              <c16:uniqueId val="{00000015-7712-426A-B0B5-CA09BF512733}"/>
            </c:ext>
          </c:extLst>
        </c:ser>
        <c:dLbls>
          <c:showLegendKey val="0"/>
          <c:showVal val="1"/>
          <c:showCatName val="0"/>
          <c:showSerName val="0"/>
          <c:showPercent val="0"/>
          <c:showBubbleSize val="0"/>
        </c:dLbls>
        <c:marker val="1"/>
        <c:smooth val="0"/>
        <c:axId val="263382528"/>
        <c:axId val="262183104"/>
      </c:lineChart>
      <c:catAx>
        <c:axId val="26338252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262183104"/>
        <c:crosses val="autoZero"/>
        <c:auto val="1"/>
        <c:lblAlgn val="ctr"/>
        <c:lblOffset val="100"/>
        <c:noMultiLvlLbl val="0"/>
      </c:catAx>
      <c:valAx>
        <c:axId val="262183104"/>
        <c:scaling>
          <c:orientation val="minMax"/>
        </c:scaling>
        <c:delete val="1"/>
        <c:axPos val="l"/>
        <c:numFmt formatCode="General" sourceLinked="1"/>
        <c:majorTickMark val="none"/>
        <c:minorTickMark val="none"/>
        <c:tickLblPos val="nextTo"/>
        <c:crossAx val="26338252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'F76'!$G$5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CF35-4CAB-A17C-D5B067B9E565}"/>
              </c:ext>
            </c:extLst>
          </c:dPt>
          <c:dPt>
            <c:idx val="1"/>
            <c:invertIfNegative val="0"/>
            <c:bubble3D val="0"/>
            <c:extLst>
              <c:ext xmlns:c16="http://schemas.microsoft.com/office/drawing/2014/chart" uri="{C3380CC4-5D6E-409C-BE32-E72D297353CC}">
                <c16:uniqueId val="{00000001-CF35-4CAB-A17C-D5B067B9E565}"/>
              </c:ext>
            </c:extLst>
          </c:dPt>
          <c:dPt>
            <c:idx val="3"/>
            <c:invertIfNegative val="0"/>
            <c:bubble3D val="0"/>
            <c:spPr>
              <a:solidFill>
                <a:srgbClr val="FBBB27"/>
              </a:solidFill>
            </c:spPr>
            <c:extLst>
              <c:ext xmlns:c16="http://schemas.microsoft.com/office/drawing/2014/chart" uri="{C3380CC4-5D6E-409C-BE32-E72D297353CC}">
                <c16:uniqueId val="{00000003-CF35-4CAB-A17C-D5B067B9E565}"/>
              </c:ext>
            </c:extLst>
          </c:dPt>
          <c:dPt>
            <c:idx val="11"/>
            <c:invertIfNegative val="0"/>
            <c:bubble3D val="0"/>
            <c:extLst>
              <c:ext xmlns:c16="http://schemas.microsoft.com/office/drawing/2014/chart" uri="{C3380CC4-5D6E-409C-BE32-E72D297353CC}">
                <c16:uniqueId val="{00000004-CF35-4CAB-A17C-D5B067B9E565}"/>
              </c:ext>
            </c:extLst>
          </c:dPt>
          <c:dPt>
            <c:idx val="12"/>
            <c:invertIfNegative val="0"/>
            <c:bubble3D val="0"/>
            <c:extLst>
              <c:ext xmlns:c16="http://schemas.microsoft.com/office/drawing/2014/chart" uri="{C3380CC4-5D6E-409C-BE32-E72D297353CC}">
                <c16:uniqueId val="{00000005-CF35-4CAB-A17C-D5B067B9E565}"/>
              </c:ext>
            </c:extLst>
          </c:dPt>
          <c:dPt>
            <c:idx val="13"/>
            <c:invertIfNegative val="0"/>
            <c:bubble3D val="0"/>
            <c:extLst>
              <c:ext xmlns:c16="http://schemas.microsoft.com/office/drawing/2014/chart" uri="{C3380CC4-5D6E-409C-BE32-E72D297353CC}">
                <c16:uniqueId val="{00000006-CF35-4CAB-A17C-D5B067B9E565}"/>
              </c:ext>
            </c:extLst>
          </c:dPt>
          <c:dPt>
            <c:idx val="15"/>
            <c:invertIfNegative val="0"/>
            <c:bubble3D val="0"/>
            <c:spPr>
              <a:solidFill>
                <a:srgbClr val="FBBB27"/>
              </a:solidFill>
            </c:spPr>
            <c:extLst>
              <c:ext xmlns:c16="http://schemas.microsoft.com/office/drawing/2014/chart" uri="{C3380CC4-5D6E-409C-BE32-E72D297353CC}">
                <c16:uniqueId val="{00000008-CF35-4CAB-A17C-D5B067B9E565}"/>
              </c:ext>
            </c:extLst>
          </c:dPt>
          <c:dPt>
            <c:idx val="23"/>
            <c:invertIfNegative val="0"/>
            <c:bubble3D val="0"/>
            <c:extLst>
              <c:ext xmlns:c16="http://schemas.microsoft.com/office/drawing/2014/chart" uri="{C3380CC4-5D6E-409C-BE32-E72D297353CC}">
                <c16:uniqueId val="{00000009-CF35-4CAB-A17C-D5B067B9E565}"/>
              </c:ext>
            </c:extLst>
          </c:dPt>
          <c:dPt>
            <c:idx val="24"/>
            <c:invertIfNegative val="0"/>
            <c:bubble3D val="0"/>
            <c:extLst>
              <c:ext xmlns:c16="http://schemas.microsoft.com/office/drawing/2014/chart" uri="{C3380CC4-5D6E-409C-BE32-E72D297353CC}">
                <c16:uniqueId val="{0000000A-CF35-4CAB-A17C-D5B067B9E565}"/>
              </c:ext>
            </c:extLst>
          </c:dPt>
          <c:dPt>
            <c:idx val="25"/>
            <c:invertIfNegative val="0"/>
            <c:bubble3D val="0"/>
            <c:extLst>
              <c:ext xmlns:c16="http://schemas.microsoft.com/office/drawing/2014/chart" uri="{C3380CC4-5D6E-409C-BE32-E72D297353CC}">
                <c16:uniqueId val="{0000000B-CF35-4CAB-A17C-D5B067B9E565}"/>
              </c:ext>
            </c:extLst>
          </c:dPt>
          <c:dPt>
            <c:idx val="27"/>
            <c:invertIfNegative val="0"/>
            <c:bubble3D val="0"/>
            <c:spPr>
              <a:solidFill>
                <a:srgbClr val="FBBB27"/>
              </a:solidFill>
            </c:spPr>
            <c:extLst>
              <c:ext xmlns:c16="http://schemas.microsoft.com/office/drawing/2014/chart" uri="{C3380CC4-5D6E-409C-BE32-E72D297353CC}">
                <c16:uniqueId val="{0000000D-CF35-4CAB-A17C-D5B067B9E565}"/>
              </c:ext>
            </c:extLst>
          </c:dPt>
          <c:dPt>
            <c:idx val="35"/>
            <c:invertIfNegative val="0"/>
            <c:bubble3D val="0"/>
            <c:extLst>
              <c:ext xmlns:c16="http://schemas.microsoft.com/office/drawing/2014/chart" uri="{C3380CC4-5D6E-409C-BE32-E72D297353CC}">
                <c16:uniqueId val="{0000000E-CF35-4CAB-A17C-D5B067B9E565}"/>
              </c:ext>
            </c:extLst>
          </c:dPt>
          <c:dPt>
            <c:idx val="36"/>
            <c:invertIfNegative val="0"/>
            <c:bubble3D val="0"/>
            <c:extLst>
              <c:ext xmlns:c16="http://schemas.microsoft.com/office/drawing/2014/chart" uri="{C3380CC4-5D6E-409C-BE32-E72D297353CC}">
                <c16:uniqueId val="{0000000F-CF35-4CAB-A17C-D5B067B9E565}"/>
              </c:ext>
            </c:extLst>
          </c:dPt>
          <c:dPt>
            <c:idx val="37"/>
            <c:invertIfNegative val="0"/>
            <c:bubble3D val="0"/>
            <c:extLst>
              <c:ext xmlns:c16="http://schemas.microsoft.com/office/drawing/2014/chart" uri="{C3380CC4-5D6E-409C-BE32-E72D297353CC}">
                <c16:uniqueId val="{00000010-CF35-4CAB-A17C-D5B067B9E565}"/>
              </c:ext>
            </c:extLst>
          </c:dPt>
          <c:dPt>
            <c:idx val="39"/>
            <c:invertIfNegative val="0"/>
            <c:bubble3D val="0"/>
            <c:spPr>
              <a:solidFill>
                <a:srgbClr val="FBBB27"/>
              </a:solidFill>
            </c:spPr>
            <c:extLst>
              <c:ext xmlns:c16="http://schemas.microsoft.com/office/drawing/2014/chart" uri="{C3380CC4-5D6E-409C-BE32-E72D297353CC}">
                <c16:uniqueId val="{00000012-CF35-4CAB-A17C-D5B067B9E565}"/>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'F76'!$A$6:$B$45</c:f>
              <c:multiLvlStrCache>
                <c:ptCount val="40"/>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lvl>
                <c:lvl>
                  <c:pt idx="0">
                    <c:v>2016</c:v>
                  </c:pt>
                  <c:pt idx="12">
                    <c:v>2017</c:v>
                  </c:pt>
                  <c:pt idx="24">
                    <c:v>2018</c:v>
                  </c:pt>
                  <c:pt idx="36">
                    <c:v>2019</c:v>
                  </c:pt>
                </c:lvl>
              </c:multiLvlStrCache>
            </c:multiLvlStrRef>
          </c:cat>
          <c:val>
            <c:numRef>
              <c:f>'F76'!$G$6:$G$45</c:f>
              <c:numCache>
                <c:formatCode>General</c:formatCode>
                <c:ptCount val="40"/>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186</c:v>
                </c:pt>
                <c:pt idx="37">
                  <c:v>128</c:v>
                </c:pt>
                <c:pt idx="38">
                  <c:v>171</c:v>
                </c:pt>
                <c:pt idx="39">
                  <c:v>106</c:v>
                </c:pt>
              </c:numCache>
            </c:numRef>
          </c:val>
          <c:extLst>
            <c:ext xmlns:c16="http://schemas.microsoft.com/office/drawing/2014/chart" uri="{C3380CC4-5D6E-409C-BE32-E72D297353CC}">
              <c16:uniqueId val="{00000013-CF35-4CAB-A17C-D5B067B9E565}"/>
            </c:ext>
          </c:extLst>
        </c:ser>
        <c:dLbls>
          <c:showLegendKey val="0"/>
          <c:showVal val="1"/>
          <c:showCatName val="0"/>
          <c:showSerName val="0"/>
          <c:showPercent val="0"/>
          <c:showBubbleSize val="0"/>
        </c:dLbls>
        <c:gapWidth val="150"/>
        <c:overlap val="-25"/>
        <c:axId val="263384576"/>
        <c:axId val="262184256"/>
      </c:barChart>
      <c:lineChart>
        <c:grouping val="stacked"/>
        <c:varyColors val="0"/>
        <c:ser>
          <c:idx val="1"/>
          <c:order val="1"/>
          <c:tx>
            <c:strRef>
              <c:f>'F76'!$H$5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4-CF35-4CAB-A17C-D5B067B9E565}"/>
              </c:ext>
            </c:extLst>
          </c:dPt>
          <c:dLbls>
            <c:delete val="1"/>
          </c:dLbls>
          <c:val>
            <c:numRef>
              <c:f>'F76'!$H$6:$H$45</c:f>
              <c:numCache>
                <c:formatCode>#,##0</c:formatCode>
                <c:ptCount val="40"/>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60.25</c:v>
                </c:pt>
                <c:pt idx="37">
                  <c:v>45.47</c:v>
                </c:pt>
                <c:pt idx="38" formatCode="0.00">
                  <c:v>67.5</c:v>
                </c:pt>
                <c:pt idx="39" formatCode="0.00">
                  <c:v>39.06</c:v>
                </c:pt>
              </c:numCache>
            </c:numRef>
          </c:val>
          <c:smooth val="0"/>
          <c:extLst>
            <c:ext xmlns:c16="http://schemas.microsoft.com/office/drawing/2014/chart" uri="{C3380CC4-5D6E-409C-BE32-E72D297353CC}">
              <c16:uniqueId val="{00000015-CF35-4CAB-A17C-D5B067B9E565}"/>
            </c:ext>
          </c:extLst>
        </c:ser>
        <c:dLbls>
          <c:showLegendKey val="0"/>
          <c:showVal val="1"/>
          <c:showCatName val="0"/>
          <c:showSerName val="0"/>
          <c:showPercent val="0"/>
          <c:showBubbleSize val="0"/>
        </c:dLbls>
        <c:marker val="1"/>
        <c:smooth val="0"/>
        <c:axId val="263384576"/>
        <c:axId val="262184256"/>
      </c:lineChart>
      <c:catAx>
        <c:axId val="263384576"/>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262184256"/>
        <c:crosses val="autoZero"/>
        <c:auto val="1"/>
        <c:lblAlgn val="ctr"/>
        <c:lblOffset val="100"/>
        <c:noMultiLvlLbl val="0"/>
      </c:catAx>
      <c:valAx>
        <c:axId val="262184256"/>
        <c:scaling>
          <c:orientation val="minMax"/>
        </c:scaling>
        <c:delete val="1"/>
        <c:axPos val="l"/>
        <c:numFmt formatCode="General" sourceLinked="1"/>
        <c:majorTickMark val="none"/>
        <c:minorTickMark val="none"/>
        <c:tickLblPos val="nextTo"/>
        <c:crossAx val="263384576"/>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'F76'!$G$5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F4B9-46D2-87D2-C53008AC7E0C}"/>
              </c:ext>
            </c:extLst>
          </c:dPt>
          <c:dPt>
            <c:idx val="1"/>
            <c:invertIfNegative val="0"/>
            <c:bubble3D val="0"/>
            <c:extLst>
              <c:ext xmlns:c16="http://schemas.microsoft.com/office/drawing/2014/chart" uri="{C3380CC4-5D6E-409C-BE32-E72D297353CC}">
                <c16:uniqueId val="{00000001-F4B9-46D2-87D2-C53008AC7E0C}"/>
              </c:ext>
            </c:extLst>
          </c:dPt>
          <c:dPt>
            <c:idx val="3"/>
            <c:invertIfNegative val="0"/>
            <c:bubble3D val="0"/>
            <c:spPr>
              <a:solidFill>
                <a:srgbClr val="FBBB27"/>
              </a:solidFill>
            </c:spPr>
            <c:extLst>
              <c:ext xmlns:c16="http://schemas.microsoft.com/office/drawing/2014/chart" uri="{C3380CC4-5D6E-409C-BE32-E72D297353CC}">
                <c16:uniqueId val="{00000003-F4B9-46D2-87D2-C53008AC7E0C}"/>
              </c:ext>
            </c:extLst>
          </c:dPt>
          <c:dPt>
            <c:idx val="11"/>
            <c:invertIfNegative val="0"/>
            <c:bubble3D val="0"/>
            <c:extLst>
              <c:ext xmlns:c16="http://schemas.microsoft.com/office/drawing/2014/chart" uri="{C3380CC4-5D6E-409C-BE32-E72D297353CC}">
                <c16:uniqueId val="{00000004-F4B9-46D2-87D2-C53008AC7E0C}"/>
              </c:ext>
            </c:extLst>
          </c:dPt>
          <c:dPt>
            <c:idx val="12"/>
            <c:invertIfNegative val="0"/>
            <c:bubble3D val="0"/>
            <c:extLst>
              <c:ext xmlns:c16="http://schemas.microsoft.com/office/drawing/2014/chart" uri="{C3380CC4-5D6E-409C-BE32-E72D297353CC}">
                <c16:uniqueId val="{00000005-F4B9-46D2-87D2-C53008AC7E0C}"/>
              </c:ext>
            </c:extLst>
          </c:dPt>
          <c:dPt>
            <c:idx val="13"/>
            <c:invertIfNegative val="0"/>
            <c:bubble3D val="0"/>
            <c:extLst>
              <c:ext xmlns:c16="http://schemas.microsoft.com/office/drawing/2014/chart" uri="{C3380CC4-5D6E-409C-BE32-E72D297353CC}">
                <c16:uniqueId val="{00000006-F4B9-46D2-87D2-C53008AC7E0C}"/>
              </c:ext>
            </c:extLst>
          </c:dPt>
          <c:dPt>
            <c:idx val="15"/>
            <c:invertIfNegative val="0"/>
            <c:bubble3D val="0"/>
            <c:spPr>
              <a:solidFill>
                <a:srgbClr val="FBBB27"/>
              </a:solidFill>
            </c:spPr>
            <c:extLst>
              <c:ext xmlns:c16="http://schemas.microsoft.com/office/drawing/2014/chart" uri="{C3380CC4-5D6E-409C-BE32-E72D297353CC}">
                <c16:uniqueId val="{00000008-F4B9-46D2-87D2-C53008AC7E0C}"/>
              </c:ext>
            </c:extLst>
          </c:dPt>
          <c:dPt>
            <c:idx val="23"/>
            <c:invertIfNegative val="0"/>
            <c:bubble3D val="0"/>
            <c:extLst>
              <c:ext xmlns:c16="http://schemas.microsoft.com/office/drawing/2014/chart" uri="{C3380CC4-5D6E-409C-BE32-E72D297353CC}">
                <c16:uniqueId val="{00000009-F4B9-46D2-87D2-C53008AC7E0C}"/>
              </c:ext>
            </c:extLst>
          </c:dPt>
          <c:dPt>
            <c:idx val="24"/>
            <c:invertIfNegative val="0"/>
            <c:bubble3D val="0"/>
            <c:extLst>
              <c:ext xmlns:c16="http://schemas.microsoft.com/office/drawing/2014/chart" uri="{C3380CC4-5D6E-409C-BE32-E72D297353CC}">
                <c16:uniqueId val="{0000000A-F4B9-46D2-87D2-C53008AC7E0C}"/>
              </c:ext>
            </c:extLst>
          </c:dPt>
          <c:dPt>
            <c:idx val="25"/>
            <c:invertIfNegative val="0"/>
            <c:bubble3D val="0"/>
            <c:extLst>
              <c:ext xmlns:c16="http://schemas.microsoft.com/office/drawing/2014/chart" uri="{C3380CC4-5D6E-409C-BE32-E72D297353CC}">
                <c16:uniqueId val="{0000000B-F4B9-46D2-87D2-C53008AC7E0C}"/>
              </c:ext>
            </c:extLst>
          </c:dPt>
          <c:dPt>
            <c:idx val="27"/>
            <c:invertIfNegative val="0"/>
            <c:bubble3D val="0"/>
            <c:spPr>
              <a:solidFill>
                <a:srgbClr val="FBBB27"/>
              </a:solidFill>
            </c:spPr>
            <c:extLst>
              <c:ext xmlns:c16="http://schemas.microsoft.com/office/drawing/2014/chart" uri="{C3380CC4-5D6E-409C-BE32-E72D297353CC}">
                <c16:uniqueId val="{0000000D-F4B9-46D2-87D2-C53008AC7E0C}"/>
              </c:ext>
            </c:extLst>
          </c:dPt>
          <c:dPt>
            <c:idx val="35"/>
            <c:invertIfNegative val="0"/>
            <c:bubble3D val="0"/>
            <c:extLst>
              <c:ext xmlns:c16="http://schemas.microsoft.com/office/drawing/2014/chart" uri="{C3380CC4-5D6E-409C-BE32-E72D297353CC}">
                <c16:uniqueId val="{0000000E-F4B9-46D2-87D2-C53008AC7E0C}"/>
              </c:ext>
            </c:extLst>
          </c:dPt>
          <c:dPt>
            <c:idx val="36"/>
            <c:invertIfNegative val="0"/>
            <c:bubble3D val="0"/>
            <c:extLst>
              <c:ext xmlns:c16="http://schemas.microsoft.com/office/drawing/2014/chart" uri="{C3380CC4-5D6E-409C-BE32-E72D297353CC}">
                <c16:uniqueId val="{0000000F-F4B9-46D2-87D2-C53008AC7E0C}"/>
              </c:ext>
            </c:extLst>
          </c:dPt>
          <c:dPt>
            <c:idx val="37"/>
            <c:invertIfNegative val="0"/>
            <c:bubble3D val="0"/>
            <c:extLst>
              <c:ext xmlns:c16="http://schemas.microsoft.com/office/drawing/2014/chart" uri="{C3380CC4-5D6E-409C-BE32-E72D297353CC}">
                <c16:uniqueId val="{00000010-F4B9-46D2-87D2-C53008AC7E0C}"/>
              </c:ext>
            </c:extLst>
          </c:dPt>
          <c:dPt>
            <c:idx val="39"/>
            <c:invertIfNegative val="0"/>
            <c:bubble3D val="0"/>
            <c:spPr>
              <a:solidFill>
                <a:srgbClr val="FBBB27"/>
              </a:solidFill>
            </c:spPr>
            <c:extLst>
              <c:ext xmlns:c16="http://schemas.microsoft.com/office/drawing/2014/chart" uri="{C3380CC4-5D6E-409C-BE32-E72D297353CC}">
                <c16:uniqueId val="{00000012-F4B9-46D2-87D2-C53008AC7E0C}"/>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'F76'!$A$6:$B$45</c:f>
              <c:multiLvlStrCache>
                <c:ptCount val="40"/>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lvl>
                <c:lvl>
                  <c:pt idx="0">
                    <c:v>2016</c:v>
                  </c:pt>
                  <c:pt idx="12">
                    <c:v>2017</c:v>
                  </c:pt>
                  <c:pt idx="24">
                    <c:v>2018</c:v>
                  </c:pt>
                  <c:pt idx="36">
                    <c:v>2019</c:v>
                  </c:pt>
                </c:lvl>
              </c:multiLvlStrCache>
            </c:multiLvlStrRef>
          </c:cat>
          <c:val>
            <c:numRef>
              <c:f>'F76'!$G$6:$G$45</c:f>
              <c:numCache>
                <c:formatCode>General</c:formatCode>
                <c:ptCount val="40"/>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186</c:v>
                </c:pt>
                <c:pt idx="37">
                  <c:v>128</c:v>
                </c:pt>
                <c:pt idx="38">
                  <c:v>171</c:v>
                </c:pt>
                <c:pt idx="39">
                  <c:v>106</c:v>
                </c:pt>
              </c:numCache>
            </c:numRef>
          </c:val>
          <c:extLst>
            <c:ext xmlns:c16="http://schemas.microsoft.com/office/drawing/2014/chart" uri="{C3380CC4-5D6E-409C-BE32-E72D297353CC}">
              <c16:uniqueId val="{00000013-F4B9-46D2-87D2-C53008AC7E0C}"/>
            </c:ext>
          </c:extLst>
        </c:ser>
        <c:dLbls>
          <c:showLegendKey val="0"/>
          <c:showVal val="1"/>
          <c:showCatName val="0"/>
          <c:showSerName val="0"/>
          <c:showPercent val="0"/>
          <c:showBubbleSize val="0"/>
        </c:dLbls>
        <c:gapWidth val="150"/>
        <c:overlap val="-25"/>
        <c:axId val="263946240"/>
        <c:axId val="263521984"/>
      </c:barChart>
      <c:lineChart>
        <c:grouping val="stacked"/>
        <c:varyColors val="0"/>
        <c:ser>
          <c:idx val="1"/>
          <c:order val="1"/>
          <c:tx>
            <c:strRef>
              <c:f>'F76'!$H$5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4-F4B9-46D2-87D2-C53008AC7E0C}"/>
              </c:ext>
            </c:extLst>
          </c:dPt>
          <c:dLbls>
            <c:delete val="1"/>
          </c:dLbls>
          <c:val>
            <c:numRef>
              <c:f>'F76'!$H$6:$H$45</c:f>
              <c:numCache>
                <c:formatCode>#,##0</c:formatCode>
                <c:ptCount val="40"/>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60.25</c:v>
                </c:pt>
                <c:pt idx="37">
                  <c:v>45.47</c:v>
                </c:pt>
                <c:pt idx="38" formatCode="0.00">
                  <c:v>67.5</c:v>
                </c:pt>
                <c:pt idx="39" formatCode="0.00">
                  <c:v>39.06</c:v>
                </c:pt>
              </c:numCache>
            </c:numRef>
          </c:val>
          <c:smooth val="0"/>
          <c:extLst>
            <c:ext xmlns:c16="http://schemas.microsoft.com/office/drawing/2014/chart" uri="{C3380CC4-5D6E-409C-BE32-E72D297353CC}">
              <c16:uniqueId val="{00000015-F4B9-46D2-87D2-C53008AC7E0C}"/>
            </c:ext>
          </c:extLst>
        </c:ser>
        <c:dLbls>
          <c:showLegendKey val="0"/>
          <c:showVal val="1"/>
          <c:showCatName val="0"/>
          <c:showSerName val="0"/>
          <c:showPercent val="0"/>
          <c:showBubbleSize val="0"/>
        </c:dLbls>
        <c:marker val="1"/>
        <c:smooth val="0"/>
        <c:axId val="263946240"/>
        <c:axId val="263521984"/>
      </c:lineChart>
      <c:catAx>
        <c:axId val="263946240"/>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263521984"/>
        <c:crosses val="autoZero"/>
        <c:auto val="1"/>
        <c:lblAlgn val="ctr"/>
        <c:lblOffset val="100"/>
        <c:noMultiLvlLbl val="0"/>
      </c:catAx>
      <c:valAx>
        <c:axId val="263521984"/>
        <c:scaling>
          <c:orientation val="minMax"/>
        </c:scaling>
        <c:delete val="1"/>
        <c:axPos val="l"/>
        <c:numFmt formatCode="General" sourceLinked="1"/>
        <c:majorTickMark val="none"/>
        <c:minorTickMark val="none"/>
        <c:tickLblPos val="nextTo"/>
        <c:crossAx val="263946240"/>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7C878E"/>
            </a:solidFill>
          </c:spPr>
          <c:invertIfNegative val="0"/>
          <c:dPt>
            <c:idx val="11"/>
            <c:invertIfNegative val="0"/>
            <c:bubble3D val="0"/>
            <c:spPr>
              <a:solidFill>
                <a:srgbClr val="FFC000"/>
              </a:solidFill>
            </c:spPr>
            <c:extLst>
              <c:ext xmlns:c16="http://schemas.microsoft.com/office/drawing/2014/chart" uri="{C3380CC4-5D6E-409C-BE32-E72D297353CC}">
                <c16:uniqueId val="{00000001-4725-4EB8-9CCD-DF7CC4F63B05}"/>
              </c:ext>
            </c:extLst>
          </c:dPt>
          <c:dPt>
            <c:idx val="14"/>
            <c:invertIfNegative val="0"/>
            <c:bubble3D val="0"/>
            <c:spPr>
              <a:solidFill>
                <a:schemeClr val="tx1">
                  <a:lumMod val="85000"/>
                  <a:lumOff val="15000"/>
                </a:schemeClr>
              </a:solidFill>
            </c:spPr>
            <c:extLst>
              <c:ext xmlns:c16="http://schemas.microsoft.com/office/drawing/2014/chart" uri="{C3380CC4-5D6E-409C-BE32-E72D297353CC}">
                <c16:uniqueId val="{00000003-4725-4EB8-9CCD-DF7CC4F63B05}"/>
              </c:ext>
            </c:extLst>
          </c:dPt>
          <c:dLbls>
            <c:numFmt formatCode="#,##0.0" sourceLinked="0"/>
            <c:spPr>
              <a:noFill/>
              <a:ln>
                <a:noFill/>
              </a:ln>
              <a:effectLst/>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'F9'!$A$9:$A$41</c:f>
              <c:strCache>
                <c:ptCount val="33"/>
                <c:pt idx="0">
                  <c:v>Tabasco</c:v>
                </c:pt>
                <c:pt idx="1">
                  <c:v>Zacatecas</c:v>
                </c:pt>
                <c:pt idx="2">
                  <c:v>Chiapas</c:v>
                </c:pt>
                <c:pt idx="3">
                  <c:v>Campeche</c:v>
                </c:pt>
                <c:pt idx="4">
                  <c:v>Estado de México</c:v>
                </c:pt>
                <c:pt idx="5">
                  <c:v>Oaxaca</c:v>
                </c:pt>
                <c:pt idx="6">
                  <c:v>Aguascalientes</c:v>
                </c:pt>
                <c:pt idx="7">
                  <c:v>Guanajuato</c:v>
                </c:pt>
                <c:pt idx="8">
                  <c:v>San Luis Potosí</c:v>
                </c:pt>
                <c:pt idx="9">
                  <c:v>Michoacán </c:v>
                </c:pt>
                <c:pt idx="10">
                  <c:v>Sonora</c:v>
                </c:pt>
                <c:pt idx="11">
                  <c:v>Jalisco</c:v>
                </c:pt>
                <c:pt idx="12">
                  <c:v>Hidalgo</c:v>
                </c:pt>
                <c:pt idx="13">
                  <c:v>Ciudad de México</c:v>
                </c:pt>
                <c:pt idx="14">
                  <c:v>Promedio Nacional</c:v>
                </c:pt>
                <c:pt idx="15">
                  <c:v>Morelos</c:v>
                </c:pt>
                <c:pt idx="16">
                  <c:v>Coahuila </c:v>
                </c:pt>
                <c:pt idx="17">
                  <c:v>Guerrero</c:v>
                </c:pt>
                <c:pt idx="18">
                  <c:v>Puebla</c:v>
                </c:pt>
                <c:pt idx="19">
                  <c:v>Nayarit</c:v>
                </c:pt>
                <c:pt idx="20">
                  <c:v>Querétaro </c:v>
                </c:pt>
                <c:pt idx="21">
                  <c:v>Tamaulipas</c:v>
                </c:pt>
                <c:pt idx="22">
                  <c:v>Durango</c:v>
                </c:pt>
                <c:pt idx="23">
                  <c:v>Quintana Roo</c:v>
                </c:pt>
                <c:pt idx="24">
                  <c:v>Veracruz </c:v>
                </c:pt>
                <c:pt idx="25">
                  <c:v>Baja California Sur</c:v>
                </c:pt>
                <c:pt idx="26">
                  <c:v>Tlaxcala</c:v>
                </c:pt>
                <c:pt idx="27">
                  <c:v>Baja California</c:v>
                </c:pt>
                <c:pt idx="28">
                  <c:v>Chihuahua</c:v>
                </c:pt>
                <c:pt idx="29">
                  <c:v>Colima</c:v>
                </c:pt>
                <c:pt idx="30">
                  <c:v>Yucatán</c:v>
                </c:pt>
                <c:pt idx="31">
                  <c:v>Nuevo León</c:v>
                </c:pt>
                <c:pt idx="32">
                  <c:v>Sinaloa</c:v>
                </c:pt>
              </c:strCache>
            </c:strRef>
          </c:cat>
          <c:val>
            <c:numRef>
              <c:f>'F9'!$Z$9:$Z$41</c:f>
              <c:numCache>
                <c:formatCode>0.0</c:formatCode>
                <c:ptCount val="33"/>
                <c:pt idx="0">
                  <c:v>-10.882803529210172</c:v>
                </c:pt>
                <c:pt idx="1">
                  <c:v>-4.1446944223590521</c:v>
                </c:pt>
                <c:pt idx="2">
                  <c:v>-2.8511320078690394</c:v>
                </c:pt>
                <c:pt idx="3">
                  <c:v>-2.2340012582152013</c:v>
                </c:pt>
                <c:pt idx="4">
                  <c:v>-2.0897604644388279</c:v>
                </c:pt>
                <c:pt idx="5">
                  <c:v>-1.5395407210430867</c:v>
                </c:pt>
                <c:pt idx="6">
                  <c:v>-1.2438111014232867</c:v>
                </c:pt>
                <c:pt idx="7">
                  <c:v>-0.9692298611005068</c:v>
                </c:pt>
                <c:pt idx="8">
                  <c:v>-0.6752402573049765</c:v>
                </c:pt>
                <c:pt idx="9">
                  <c:v>-0.33062970273523007</c:v>
                </c:pt>
                <c:pt idx="10">
                  <c:v>9.3211145198779377E-3</c:v>
                </c:pt>
                <c:pt idx="11">
                  <c:v>0.26847244438936713</c:v>
                </c:pt>
                <c:pt idx="12">
                  <c:v>0.28888012088403858</c:v>
                </c:pt>
                <c:pt idx="13">
                  <c:v>0.39531749544299277</c:v>
                </c:pt>
                <c:pt idx="14">
                  <c:v>0.42822131985646483</c:v>
                </c:pt>
                <c:pt idx="15">
                  <c:v>0.63482046861971231</c:v>
                </c:pt>
                <c:pt idx="16">
                  <c:v>0.71731765969456074</c:v>
                </c:pt>
                <c:pt idx="17">
                  <c:v>1.0611830603742156</c:v>
                </c:pt>
                <c:pt idx="18">
                  <c:v>1.0933686984292201</c:v>
                </c:pt>
                <c:pt idx="19">
                  <c:v>1.2524428032310242</c:v>
                </c:pt>
                <c:pt idx="20">
                  <c:v>1.4972492691765149</c:v>
                </c:pt>
                <c:pt idx="21">
                  <c:v>1.6481106160542769</c:v>
                </c:pt>
                <c:pt idx="22">
                  <c:v>1.7627256379677547</c:v>
                </c:pt>
                <c:pt idx="23">
                  <c:v>2.0346873163658241</c:v>
                </c:pt>
                <c:pt idx="24">
                  <c:v>2.3910191063591935</c:v>
                </c:pt>
                <c:pt idx="25">
                  <c:v>2.3992820074786536</c:v>
                </c:pt>
                <c:pt idx="26">
                  <c:v>2.4640464305989207</c:v>
                </c:pt>
                <c:pt idx="27">
                  <c:v>2.5466667635861251</c:v>
                </c:pt>
                <c:pt idx="28">
                  <c:v>2.7357631538881266</c:v>
                </c:pt>
                <c:pt idx="29">
                  <c:v>2.9045801731193643</c:v>
                </c:pt>
                <c:pt idx="30">
                  <c:v>3.1497165724217568</c:v>
                </c:pt>
                <c:pt idx="31">
                  <c:v>3.288741499982617</c:v>
                </c:pt>
                <c:pt idx="32">
                  <c:v>6.1202131485221134</c:v>
                </c:pt>
              </c:numCache>
            </c:numRef>
          </c:val>
          <c:extLst>
            <c:ext xmlns:c16="http://schemas.microsoft.com/office/drawing/2014/chart" uri="{C3380CC4-5D6E-409C-BE32-E72D297353CC}">
              <c16:uniqueId val="{00000004-4725-4EB8-9CCD-DF7CC4F63B05}"/>
            </c:ext>
          </c:extLst>
        </c:ser>
        <c:dLbls>
          <c:showLegendKey val="0"/>
          <c:showVal val="0"/>
          <c:showCatName val="0"/>
          <c:showSerName val="0"/>
          <c:showPercent val="0"/>
          <c:showBubbleSize val="0"/>
        </c:dLbls>
        <c:gapWidth val="150"/>
        <c:overlap val="-25"/>
        <c:axId val="151230464"/>
        <c:axId val="174634624"/>
      </c:barChart>
      <c:catAx>
        <c:axId val="151230464"/>
        <c:scaling>
          <c:orientation val="minMax"/>
        </c:scaling>
        <c:delete val="0"/>
        <c:axPos val="l"/>
        <c:numFmt formatCode="General" sourceLinked="1"/>
        <c:majorTickMark val="none"/>
        <c:minorTickMark val="none"/>
        <c:tickLblPos val="low"/>
        <c:txPr>
          <a:bodyPr rot="0" vert="horz"/>
          <a:lstStyle/>
          <a:p>
            <a:pPr>
              <a:defRPr sz="1000" b="0" i="0" u="none" strike="noStrike" baseline="0">
                <a:solidFill>
                  <a:srgbClr val="000000"/>
                </a:solidFill>
                <a:latin typeface="Arial"/>
                <a:ea typeface="Arial"/>
                <a:cs typeface="Arial"/>
              </a:defRPr>
            </a:pPr>
            <a:endParaRPr lang="es-MX"/>
          </a:p>
        </c:txPr>
        <c:crossAx val="174634624"/>
        <c:crosses val="autoZero"/>
        <c:auto val="1"/>
        <c:lblAlgn val="ctr"/>
        <c:lblOffset val="100"/>
        <c:noMultiLvlLbl val="0"/>
      </c:catAx>
      <c:valAx>
        <c:axId val="174634624"/>
        <c:scaling>
          <c:orientation val="minMax"/>
        </c:scaling>
        <c:delete val="1"/>
        <c:axPos val="b"/>
        <c:numFmt formatCode="0.0" sourceLinked="1"/>
        <c:majorTickMark val="out"/>
        <c:minorTickMark val="none"/>
        <c:tickLblPos val="nextTo"/>
        <c:crossAx val="151230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CF47-41B5-A330-6C8C0BAC0B93}"/>
              </c:ext>
            </c:extLst>
          </c:dPt>
          <c:dPt>
            <c:idx val="1"/>
            <c:bubble3D val="0"/>
            <c:spPr>
              <a:solidFill>
                <a:srgbClr val="FAD496"/>
              </a:solidFill>
            </c:spPr>
            <c:extLst>
              <c:ext xmlns:c16="http://schemas.microsoft.com/office/drawing/2014/chart" uri="{C3380CC4-5D6E-409C-BE32-E72D297353CC}">
                <c16:uniqueId val="{00000003-CF47-41B5-A330-6C8C0BAC0B93}"/>
              </c:ext>
            </c:extLst>
          </c:dPt>
          <c:dPt>
            <c:idx val="2"/>
            <c:bubble3D val="0"/>
            <c:spPr>
              <a:solidFill>
                <a:srgbClr val="FBBB27"/>
              </a:solidFill>
            </c:spPr>
            <c:extLst>
              <c:ext xmlns:c16="http://schemas.microsoft.com/office/drawing/2014/chart" uri="{C3380CC4-5D6E-409C-BE32-E72D297353CC}">
                <c16:uniqueId val="{00000005-CF47-41B5-A330-6C8C0BAC0B93}"/>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47-41B5-A330-6C8C0BAC0B93}"/>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47-41B5-A330-6C8C0BAC0B93}"/>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47-41B5-A330-6C8C0BAC0B93}"/>
                </c:ext>
              </c:extLst>
            </c:dLbl>
            <c:numFmt formatCode="0.0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'F77'!$C$6:$E$6</c:f>
              <c:strCache>
                <c:ptCount val="3"/>
                <c:pt idx="0">
                  <c:v>Unidades Vehiculares Eléctricas</c:v>
                </c:pt>
                <c:pt idx="1">
                  <c:v>Unidades Vehiculares Híbridas Plugin (conectables)</c:v>
                </c:pt>
                <c:pt idx="2">
                  <c:v>Unidades Vehiculares Hibridas</c:v>
                </c:pt>
              </c:strCache>
            </c:strRef>
          </c:cat>
          <c:val>
            <c:numRef>
              <c:f>'F77'!$C$20:$E$20</c:f>
              <c:numCache>
                <c:formatCode>General</c:formatCode>
                <c:ptCount val="3"/>
                <c:pt idx="0">
                  <c:v>5</c:v>
                </c:pt>
                <c:pt idx="1">
                  <c:v>3</c:v>
                </c:pt>
                <c:pt idx="2">
                  <c:v>98</c:v>
                </c:pt>
              </c:numCache>
            </c:numRef>
          </c:val>
          <c:extLst>
            <c:ext xmlns:c16="http://schemas.microsoft.com/office/drawing/2014/chart" uri="{C3380CC4-5D6E-409C-BE32-E72D297353CC}">
              <c16:uniqueId val="{00000006-CF47-41B5-A330-6C8C0BAC0B93}"/>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5353-4D8E-8E60-C914966BE65B}"/>
              </c:ext>
            </c:extLst>
          </c:dPt>
          <c:dPt>
            <c:idx val="1"/>
            <c:bubble3D val="0"/>
            <c:spPr>
              <a:solidFill>
                <a:srgbClr val="FAD496"/>
              </a:solidFill>
            </c:spPr>
            <c:extLst>
              <c:ext xmlns:c16="http://schemas.microsoft.com/office/drawing/2014/chart" uri="{C3380CC4-5D6E-409C-BE32-E72D297353CC}">
                <c16:uniqueId val="{00000003-5353-4D8E-8E60-C914966BE65B}"/>
              </c:ext>
            </c:extLst>
          </c:dPt>
          <c:dPt>
            <c:idx val="2"/>
            <c:bubble3D val="0"/>
            <c:spPr>
              <a:solidFill>
                <a:srgbClr val="FBBB27"/>
              </a:solidFill>
            </c:spPr>
            <c:extLst>
              <c:ext xmlns:c16="http://schemas.microsoft.com/office/drawing/2014/chart" uri="{C3380CC4-5D6E-409C-BE32-E72D297353CC}">
                <c16:uniqueId val="{00000005-5353-4D8E-8E60-C914966BE65B}"/>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353-4D8E-8E60-C914966BE65B}"/>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353-4D8E-8E60-C914966BE65B}"/>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353-4D8E-8E60-C914966BE65B}"/>
                </c:ext>
              </c:extLst>
            </c:dLbl>
            <c:numFmt formatCode="0.0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'F77'!$C$6:$E$6</c:f>
              <c:strCache>
                <c:ptCount val="3"/>
                <c:pt idx="0">
                  <c:v>Unidades Vehiculares Eléctricas</c:v>
                </c:pt>
                <c:pt idx="1">
                  <c:v>Unidades Vehiculares Híbridas Plugin (conectables)</c:v>
                </c:pt>
                <c:pt idx="2">
                  <c:v>Unidades Vehiculares Hibridas</c:v>
                </c:pt>
              </c:strCache>
            </c:strRef>
          </c:cat>
          <c:val>
            <c:numRef>
              <c:f>'F77'!$C$20:$E$20</c:f>
              <c:numCache>
                <c:formatCode>General</c:formatCode>
                <c:ptCount val="3"/>
                <c:pt idx="0">
                  <c:v>5</c:v>
                </c:pt>
                <c:pt idx="1">
                  <c:v>3</c:v>
                </c:pt>
                <c:pt idx="2">
                  <c:v>98</c:v>
                </c:pt>
              </c:numCache>
            </c:numRef>
          </c:val>
          <c:extLst>
            <c:ext xmlns:c16="http://schemas.microsoft.com/office/drawing/2014/chart" uri="{C3380CC4-5D6E-409C-BE32-E72D297353CC}">
              <c16:uniqueId val="{00000006-5353-4D8E-8E60-C914966BE65B}"/>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09D7-486B-BA65-E7066366CCF3}"/>
              </c:ext>
            </c:extLst>
          </c:dPt>
          <c:dPt>
            <c:idx val="1"/>
            <c:bubble3D val="0"/>
            <c:spPr>
              <a:solidFill>
                <a:srgbClr val="FAD496"/>
              </a:solidFill>
            </c:spPr>
            <c:extLst>
              <c:ext xmlns:c16="http://schemas.microsoft.com/office/drawing/2014/chart" uri="{C3380CC4-5D6E-409C-BE32-E72D297353CC}">
                <c16:uniqueId val="{00000003-09D7-486B-BA65-E7066366CCF3}"/>
              </c:ext>
            </c:extLst>
          </c:dPt>
          <c:dPt>
            <c:idx val="2"/>
            <c:bubble3D val="0"/>
            <c:spPr>
              <a:solidFill>
                <a:srgbClr val="FBBB27"/>
              </a:solidFill>
            </c:spPr>
            <c:extLst>
              <c:ext xmlns:c16="http://schemas.microsoft.com/office/drawing/2014/chart" uri="{C3380CC4-5D6E-409C-BE32-E72D297353CC}">
                <c16:uniqueId val="{00000005-09D7-486B-BA65-E7066366CCF3}"/>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D7-486B-BA65-E7066366CCF3}"/>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D7-486B-BA65-E7066366CCF3}"/>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9D7-486B-BA65-E7066366CCF3}"/>
                </c:ext>
              </c:extLst>
            </c:dLbl>
            <c:numFmt formatCode="0.0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'F77'!$C$6:$E$6</c:f>
              <c:strCache>
                <c:ptCount val="3"/>
                <c:pt idx="0">
                  <c:v>Unidades Vehiculares Eléctricas</c:v>
                </c:pt>
                <c:pt idx="1">
                  <c:v>Unidades Vehiculares Híbridas Plugin (conectables)</c:v>
                </c:pt>
                <c:pt idx="2">
                  <c:v>Unidades Vehiculares Hibridas</c:v>
                </c:pt>
              </c:strCache>
            </c:strRef>
          </c:cat>
          <c:val>
            <c:numRef>
              <c:f>'F77'!$C$20:$E$20</c:f>
              <c:numCache>
                <c:formatCode>General</c:formatCode>
                <c:ptCount val="3"/>
                <c:pt idx="0">
                  <c:v>5</c:v>
                </c:pt>
                <c:pt idx="1">
                  <c:v>3</c:v>
                </c:pt>
                <c:pt idx="2">
                  <c:v>98</c:v>
                </c:pt>
              </c:numCache>
            </c:numRef>
          </c:val>
          <c:extLst>
            <c:ext xmlns:c16="http://schemas.microsoft.com/office/drawing/2014/chart" uri="{C3380CC4-5D6E-409C-BE32-E72D297353CC}">
              <c16:uniqueId val="{00000006-09D7-486B-BA65-E7066366CCF3}"/>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26DA-40E2-8073-A2E2613D79FA}"/>
              </c:ext>
            </c:extLst>
          </c:dPt>
          <c:dPt>
            <c:idx val="1"/>
            <c:invertIfNegative val="0"/>
            <c:bubble3D val="0"/>
            <c:extLst>
              <c:ext xmlns:c16="http://schemas.microsoft.com/office/drawing/2014/chart" uri="{C3380CC4-5D6E-409C-BE32-E72D297353CC}">
                <c16:uniqueId val="{00000001-26DA-40E2-8073-A2E2613D79FA}"/>
              </c:ext>
            </c:extLst>
          </c:dPt>
          <c:dPt>
            <c:idx val="2"/>
            <c:invertIfNegative val="0"/>
            <c:bubble3D val="0"/>
            <c:extLst>
              <c:ext xmlns:c16="http://schemas.microsoft.com/office/drawing/2014/chart" uri="{C3380CC4-5D6E-409C-BE32-E72D297353CC}">
                <c16:uniqueId val="{00000002-26DA-40E2-8073-A2E2613D79FA}"/>
              </c:ext>
            </c:extLst>
          </c:dPt>
          <c:dPt>
            <c:idx val="3"/>
            <c:invertIfNegative val="0"/>
            <c:bubble3D val="0"/>
            <c:extLst>
              <c:ext xmlns:c16="http://schemas.microsoft.com/office/drawing/2014/chart" uri="{C3380CC4-5D6E-409C-BE32-E72D297353CC}">
                <c16:uniqueId val="{00000003-26DA-40E2-8073-A2E2613D79FA}"/>
              </c:ext>
            </c:extLst>
          </c:dPt>
          <c:dPt>
            <c:idx val="4"/>
            <c:invertIfNegative val="0"/>
            <c:bubble3D val="0"/>
            <c:extLst>
              <c:ext xmlns:c16="http://schemas.microsoft.com/office/drawing/2014/chart" uri="{C3380CC4-5D6E-409C-BE32-E72D297353CC}">
                <c16:uniqueId val="{00000004-26DA-40E2-8073-A2E2613D79FA}"/>
              </c:ext>
            </c:extLst>
          </c:dPt>
          <c:dPt>
            <c:idx val="5"/>
            <c:invertIfNegative val="0"/>
            <c:bubble3D val="0"/>
            <c:extLst>
              <c:ext xmlns:c16="http://schemas.microsoft.com/office/drawing/2014/chart" uri="{C3380CC4-5D6E-409C-BE32-E72D297353CC}">
                <c16:uniqueId val="{00000005-26DA-40E2-8073-A2E2613D79FA}"/>
              </c:ext>
            </c:extLst>
          </c:dPt>
          <c:dPt>
            <c:idx val="6"/>
            <c:invertIfNegative val="0"/>
            <c:bubble3D val="0"/>
            <c:extLst>
              <c:ext xmlns:c16="http://schemas.microsoft.com/office/drawing/2014/chart" uri="{C3380CC4-5D6E-409C-BE32-E72D297353CC}">
                <c16:uniqueId val="{00000006-26DA-40E2-8073-A2E2613D79FA}"/>
              </c:ext>
            </c:extLst>
          </c:dPt>
          <c:dPt>
            <c:idx val="7"/>
            <c:invertIfNegative val="0"/>
            <c:bubble3D val="0"/>
            <c:extLst>
              <c:ext xmlns:c16="http://schemas.microsoft.com/office/drawing/2014/chart" uri="{C3380CC4-5D6E-409C-BE32-E72D297353CC}">
                <c16:uniqueId val="{00000007-26DA-40E2-8073-A2E2613D79FA}"/>
              </c:ext>
            </c:extLst>
          </c:dPt>
          <c:dPt>
            <c:idx val="8"/>
            <c:invertIfNegative val="0"/>
            <c:bubble3D val="0"/>
            <c:extLst>
              <c:ext xmlns:c16="http://schemas.microsoft.com/office/drawing/2014/chart" uri="{C3380CC4-5D6E-409C-BE32-E72D297353CC}">
                <c16:uniqueId val="{00000008-26DA-40E2-8073-A2E2613D79FA}"/>
              </c:ext>
            </c:extLst>
          </c:dPt>
          <c:dPt>
            <c:idx val="9"/>
            <c:invertIfNegative val="0"/>
            <c:bubble3D val="0"/>
            <c:extLst>
              <c:ext xmlns:c16="http://schemas.microsoft.com/office/drawing/2014/chart" uri="{C3380CC4-5D6E-409C-BE32-E72D297353CC}">
                <c16:uniqueId val="{00000009-26DA-40E2-8073-A2E2613D79FA}"/>
              </c:ext>
            </c:extLst>
          </c:dPt>
          <c:dPt>
            <c:idx val="10"/>
            <c:invertIfNegative val="0"/>
            <c:bubble3D val="0"/>
            <c:extLst>
              <c:ext xmlns:c16="http://schemas.microsoft.com/office/drawing/2014/chart" uri="{C3380CC4-5D6E-409C-BE32-E72D297353CC}">
                <c16:uniqueId val="{0000000A-26DA-40E2-8073-A2E2613D79FA}"/>
              </c:ext>
            </c:extLst>
          </c:dPt>
          <c:dPt>
            <c:idx val="11"/>
            <c:invertIfNegative val="0"/>
            <c:bubble3D val="0"/>
            <c:extLst>
              <c:ext xmlns:c16="http://schemas.microsoft.com/office/drawing/2014/chart" uri="{C3380CC4-5D6E-409C-BE32-E72D297353CC}">
                <c16:uniqueId val="{0000000B-26DA-40E2-8073-A2E2613D79FA}"/>
              </c:ext>
            </c:extLst>
          </c:dPt>
          <c:dPt>
            <c:idx val="12"/>
            <c:invertIfNegative val="0"/>
            <c:bubble3D val="0"/>
            <c:extLst>
              <c:ext xmlns:c16="http://schemas.microsoft.com/office/drawing/2014/chart" uri="{C3380CC4-5D6E-409C-BE32-E72D297353CC}">
                <c16:uniqueId val="{0000000C-26DA-40E2-8073-A2E2613D79FA}"/>
              </c:ext>
            </c:extLst>
          </c:dPt>
          <c:dPt>
            <c:idx val="13"/>
            <c:invertIfNegative val="0"/>
            <c:bubble3D val="0"/>
            <c:extLst>
              <c:ext xmlns:c16="http://schemas.microsoft.com/office/drawing/2014/chart" uri="{C3380CC4-5D6E-409C-BE32-E72D297353CC}">
                <c16:uniqueId val="{0000000D-26DA-40E2-8073-A2E2613D79FA}"/>
              </c:ext>
            </c:extLst>
          </c:dPt>
          <c:dPt>
            <c:idx val="14"/>
            <c:invertIfNegative val="0"/>
            <c:bubble3D val="0"/>
            <c:extLst>
              <c:ext xmlns:c16="http://schemas.microsoft.com/office/drawing/2014/chart" uri="{C3380CC4-5D6E-409C-BE32-E72D297353CC}">
                <c16:uniqueId val="{0000000E-26DA-40E2-8073-A2E2613D79FA}"/>
              </c:ext>
            </c:extLst>
          </c:dPt>
          <c:dPt>
            <c:idx val="15"/>
            <c:invertIfNegative val="0"/>
            <c:bubble3D val="0"/>
            <c:extLst>
              <c:ext xmlns:c16="http://schemas.microsoft.com/office/drawing/2014/chart" uri="{C3380CC4-5D6E-409C-BE32-E72D297353CC}">
                <c16:uniqueId val="{0000000F-26DA-40E2-8073-A2E2613D79FA}"/>
              </c:ext>
            </c:extLst>
          </c:dPt>
          <c:dPt>
            <c:idx val="16"/>
            <c:invertIfNegative val="0"/>
            <c:bubble3D val="0"/>
            <c:extLst>
              <c:ext xmlns:c16="http://schemas.microsoft.com/office/drawing/2014/chart" uri="{C3380CC4-5D6E-409C-BE32-E72D297353CC}">
                <c16:uniqueId val="{00000010-26DA-40E2-8073-A2E2613D79FA}"/>
              </c:ext>
            </c:extLst>
          </c:dPt>
          <c:dPt>
            <c:idx val="17"/>
            <c:invertIfNegative val="0"/>
            <c:bubble3D val="0"/>
            <c:extLst>
              <c:ext xmlns:c16="http://schemas.microsoft.com/office/drawing/2014/chart" uri="{C3380CC4-5D6E-409C-BE32-E72D297353CC}">
                <c16:uniqueId val="{00000011-26DA-40E2-8073-A2E2613D79FA}"/>
              </c:ext>
            </c:extLst>
          </c:dPt>
          <c:dPt>
            <c:idx val="19"/>
            <c:invertIfNegative val="0"/>
            <c:bubble3D val="0"/>
            <c:extLst>
              <c:ext xmlns:c16="http://schemas.microsoft.com/office/drawing/2014/chart" uri="{C3380CC4-5D6E-409C-BE32-E72D297353CC}">
                <c16:uniqueId val="{00000012-26DA-40E2-8073-A2E2613D79FA}"/>
              </c:ext>
            </c:extLst>
          </c:dPt>
          <c:dPt>
            <c:idx val="28"/>
            <c:invertIfNegative val="0"/>
            <c:bubble3D val="0"/>
            <c:extLst>
              <c:ext xmlns:c16="http://schemas.microsoft.com/office/drawing/2014/chart" uri="{C3380CC4-5D6E-409C-BE32-E72D297353CC}">
                <c16:uniqueId val="{00000013-26DA-40E2-8073-A2E2613D79FA}"/>
              </c:ext>
            </c:extLst>
          </c:dPt>
          <c:dPt>
            <c:idx val="29"/>
            <c:invertIfNegative val="0"/>
            <c:bubble3D val="0"/>
            <c:spPr>
              <a:solidFill>
                <a:srgbClr val="FBBB27"/>
              </a:solidFill>
              <a:ln>
                <a:noFill/>
              </a:ln>
              <a:effectLst/>
            </c:spPr>
            <c:extLst>
              <c:ext xmlns:c16="http://schemas.microsoft.com/office/drawing/2014/chart" uri="{C3380CC4-5D6E-409C-BE32-E72D297353CC}">
                <c16:uniqueId val="{00000015-26DA-40E2-8073-A2E2613D79F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'F78'!$A$7:$A$38</c:f>
              <c:strCache>
                <c:ptCount val="32"/>
                <c:pt idx="0">
                  <c:v>Campeche</c:v>
                </c:pt>
                <c:pt idx="1">
                  <c:v>Nayarit</c:v>
                </c:pt>
                <c:pt idx="2">
                  <c:v>Chiapas</c:v>
                </c:pt>
                <c:pt idx="3">
                  <c:v>Guerrero</c:v>
                </c:pt>
                <c:pt idx="4">
                  <c:v>Colima</c:v>
                </c:pt>
                <c:pt idx="5">
                  <c:v>Tabasco</c:v>
                </c:pt>
                <c:pt idx="6">
                  <c:v>Yucatán</c:v>
                </c:pt>
                <c:pt idx="7">
                  <c:v>Zacatecas</c:v>
                </c:pt>
                <c:pt idx="8">
                  <c:v>Durango</c:v>
                </c:pt>
                <c:pt idx="9">
                  <c:v>Sonora</c:v>
                </c:pt>
                <c:pt idx="10">
                  <c:v>Tlaxcala</c:v>
                </c:pt>
                <c:pt idx="11">
                  <c:v>Quintana Roo</c:v>
                </c:pt>
                <c:pt idx="12">
                  <c:v>San Luis Potosí</c:v>
                </c:pt>
                <c:pt idx="13">
                  <c:v>Tamaulipas</c:v>
                </c:pt>
                <c:pt idx="14">
                  <c:v>Baja California Sur</c:v>
                </c:pt>
                <c:pt idx="15">
                  <c:v>Coahuila de Zaragoza</c:v>
                </c:pt>
                <c:pt idx="16">
                  <c:v>Aguascalientes</c:v>
                </c:pt>
                <c:pt idx="17">
                  <c:v>Chihuahua</c:v>
                </c:pt>
                <c:pt idx="18">
                  <c:v>Sinaloa</c:v>
                </c:pt>
                <c:pt idx="19">
                  <c:v>Hidalgo</c:v>
                </c:pt>
                <c:pt idx="20">
                  <c:v>Baja California</c:v>
                </c:pt>
                <c:pt idx="21">
                  <c:v>Oaxaca</c:v>
                </c:pt>
                <c:pt idx="22">
                  <c:v>Morelos</c:v>
                </c:pt>
                <c:pt idx="23">
                  <c:v>Puebla</c:v>
                </c:pt>
                <c:pt idx="24">
                  <c:v>Veracruz de Ignacio de la Llave</c:v>
                </c:pt>
                <c:pt idx="25">
                  <c:v>Guanajuato</c:v>
                </c:pt>
                <c:pt idx="26">
                  <c:v>Michoacán de Ocampo</c:v>
                </c:pt>
                <c:pt idx="27">
                  <c:v>Querétaro de Árteaga</c:v>
                </c:pt>
                <c:pt idx="28">
                  <c:v>Nuevo León</c:v>
                </c:pt>
                <c:pt idx="29">
                  <c:v>Jalisco</c:v>
                </c:pt>
                <c:pt idx="30">
                  <c:v>México</c:v>
                </c:pt>
                <c:pt idx="31">
                  <c:v>Ciudad de México</c:v>
                </c:pt>
              </c:strCache>
            </c:strRef>
          </c:cat>
          <c:val>
            <c:numRef>
              <c:f>'F78'!$B$7:$B$38</c:f>
              <c:numCache>
                <c:formatCode>General</c:formatCode>
                <c:ptCount val="32"/>
                <c:pt idx="0">
                  <c:v>0</c:v>
                </c:pt>
                <c:pt idx="1">
                  <c:v>2</c:v>
                </c:pt>
                <c:pt idx="2">
                  <c:v>3</c:v>
                </c:pt>
                <c:pt idx="3">
                  <c:v>3</c:v>
                </c:pt>
                <c:pt idx="4">
                  <c:v>5</c:v>
                </c:pt>
                <c:pt idx="5">
                  <c:v>5</c:v>
                </c:pt>
                <c:pt idx="6">
                  <c:v>5</c:v>
                </c:pt>
                <c:pt idx="7">
                  <c:v>5</c:v>
                </c:pt>
                <c:pt idx="8">
                  <c:v>6</c:v>
                </c:pt>
                <c:pt idx="9">
                  <c:v>6</c:v>
                </c:pt>
                <c:pt idx="10">
                  <c:v>6</c:v>
                </c:pt>
                <c:pt idx="11">
                  <c:v>9</c:v>
                </c:pt>
                <c:pt idx="12">
                  <c:v>10</c:v>
                </c:pt>
                <c:pt idx="13">
                  <c:v>10</c:v>
                </c:pt>
                <c:pt idx="14">
                  <c:v>11</c:v>
                </c:pt>
                <c:pt idx="15">
                  <c:v>12</c:v>
                </c:pt>
                <c:pt idx="16">
                  <c:v>13</c:v>
                </c:pt>
                <c:pt idx="17">
                  <c:v>16</c:v>
                </c:pt>
                <c:pt idx="18">
                  <c:v>16</c:v>
                </c:pt>
                <c:pt idx="19">
                  <c:v>17</c:v>
                </c:pt>
                <c:pt idx="20">
                  <c:v>19</c:v>
                </c:pt>
                <c:pt idx="21">
                  <c:v>22</c:v>
                </c:pt>
                <c:pt idx="22">
                  <c:v>27</c:v>
                </c:pt>
                <c:pt idx="23">
                  <c:v>32</c:v>
                </c:pt>
                <c:pt idx="24">
                  <c:v>32</c:v>
                </c:pt>
                <c:pt idx="25">
                  <c:v>34</c:v>
                </c:pt>
                <c:pt idx="26">
                  <c:v>35</c:v>
                </c:pt>
                <c:pt idx="27">
                  <c:v>44</c:v>
                </c:pt>
                <c:pt idx="28">
                  <c:v>77</c:v>
                </c:pt>
                <c:pt idx="29">
                  <c:v>106</c:v>
                </c:pt>
                <c:pt idx="30">
                  <c:v>225</c:v>
                </c:pt>
                <c:pt idx="31">
                  <c:v>437</c:v>
                </c:pt>
              </c:numCache>
            </c:numRef>
          </c:val>
          <c:extLst>
            <c:ext xmlns:c16="http://schemas.microsoft.com/office/drawing/2014/chart" uri="{C3380CC4-5D6E-409C-BE32-E72D297353CC}">
              <c16:uniqueId val="{00000016-26DA-40E2-8073-A2E2613D79FA}"/>
            </c:ext>
          </c:extLst>
        </c:ser>
        <c:dLbls>
          <c:showLegendKey val="0"/>
          <c:showVal val="0"/>
          <c:showCatName val="0"/>
          <c:showSerName val="0"/>
          <c:showPercent val="0"/>
          <c:showBubbleSize val="0"/>
        </c:dLbls>
        <c:gapWidth val="75"/>
        <c:axId val="264709120"/>
        <c:axId val="263561792"/>
      </c:barChart>
      <c:catAx>
        <c:axId val="26470912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3561792"/>
        <c:crosses val="autoZero"/>
        <c:auto val="1"/>
        <c:lblAlgn val="ctr"/>
        <c:lblOffset val="100"/>
        <c:noMultiLvlLbl val="0"/>
      </c:catAx>
      <c:valAx>
        <c:axId val="263561792"/>
        <c:scaling>
          <c:orientation val="minMax"/>
        </c:scaling>
        <c:delete val="1"/>
        <c:axPos val="b"/>
        <c:numFmt formatCode="General" sourceLinked="1"/>
        <c:majorTickMark val="none"/>
        <c:minorTickMark val="none"/>
        <c:tickLblPos val="nextTo"/>
        <c:crossAx val="264709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B656-4C26-9047-EEF42E9A1CA4}"/>
              </c:ext>
            </c:extLst>
          </c:dPt>
          <c:dPt>
            <c:idx val="1"/>
            <c:invertIfNegative val="0"/>
            <c:bubble3D val="0"/>
            <c:extLst>
              <c:ext xmlns:c16="http://schemas.microsoft.com/office/drawing/2014/chart" uri="{C3380CC4-5D6E-409C-BE32-E72D297353CC}">
                <c16:uniqueId val="{00000001-B656-4C26-9047-EEF42E9A1CA4}"/>
              </c:ext>
            </c:extLst>
          </c:dPt>
          <c:dPt>
            <c:idx val="2"/>
            <c:invertIfNegative val="0"/>
            <c:bubble3D val="0"/>
            <c:extLst>
              <c:ext xmlns:c16="http://schemas.microsoft.com/office/drawing/2014/chart" uri="{C3380CC4-5D6E-409C-BE32-E72D297353CC}">
                <c16:uniqueId val="{00000002-B656-4C26-9047-EEF42E9A1CA4}"/>
              </c:ext>
            </c:extLst>
          </c:dPt>
          <c:dPt>
            <c:idx val="3"/>
            <c:invertIfNegative val="0"/>
            <c:bubble3D val="0"/>
            <c:extLst>
              <c:ext xmlns:c16="http://schemas.microsoft.com/office/drawing/2014/chart" uri="{C3380CC4-5D6E-409C-BE32-E72D297353CC}">
                <c16:uniqueId val="{00000003-B656-4C26-9047-EEF42E9A1CA4}"/>
              </c:ext>
            </c:extLst>
          </c:dPt>
          <c:dPt>
            <c:idx val="4"/>
            <c:invertIfNegative val="0"/>
            <c:bubble3D val="0"/>
            <c:extLst>
              <c:ext xmlns:c16="http://schemas.microsoft.com/office/drawing/2014/chart" uri="{C3380CC4-5D6E-409C-BE32-E72D297353CC}">
                <c16:uniqueId val="{00000004-B656-4C26-9047-EEF42E9A1CA4}"/>
              </c:ext>
            </c:extLst>
          </c:dPt>
          <c:dPt>
            <c:idx val="5"/>
            <c:invertIfNegative val="0"/>
            <c:bubble3D val="0"/>
            <c:extLst>
              <c:ext xmlns:c16="http://schemas.microsoft.com/office/drawing/2014/chart" uri="{C3380CC4-5D6E-409C-BE32-E72D297353CC}">
                <c16:uniqueId val="{00000005-B656-4C26-9047-EEF42E9A1CA4}"/>
              </c:ext>
            </c:extLst>
          </c:dPt>
          <c:dPt>
            <c:idx val="6"/>
            <c:invertIfNegative val="0"/>
            <c:bubble3D val="0"/>
            <c:extLst>
              <c:ext xmlns:c16="http://schemas.microsoft.com/office/drawing/2014/chart" uri="{C3380CC4-5D6E-409C-BE32-E72D297353CC}">
                <c16:uniqueId val="{00000006-B656-4C26-9047-EEF42E9A1CA4}"/>
              </c:ext>
            </c:extLst>
          </c:dPt>
          <c:dPt>
            <c:idx val="7"/>
            <c:invertIfNegative val="0"/>
            <c:bubble3D val="0"/>
            <c:extLst>
              <c:ext xmlns:c16="http://schemas.microsoft.com/office/drawing/2014/chart" uri="{C3380CC4-5D6E-409C-BE32-E72D297353CC}">
                <c16:uniqueId val="{00000007-B656-4C26-9047-EEF42E9A1CA4}"/>
              </c:ext>
            </c:extLst>
          </c:dPt>
          <c:dPt>
            <c:idx val="8"/>
            <c:invertIfNegative val="0"/>
            <c:bubble3D val="0"/>
            <c:extLst>
              <c:ext xmlns:c16="http://schemas.microsoft.com/office/drawing/2014/chart" uri="{C3380CC4-5D6E-409C-BE32-E72D297353CC}">
                <c16:uniqueId val="{00000008-B656-4C26-9047-EEF42E9A1CA4}"/>
              </c:ext>
            </c:extLst>
          </c:dPt>
          <c:dPt>
            <c:idx val="9"/>
            <c:invertIfNegative val="0"/>
            <c:bubble3D val="0"/>
            <c:extLst>
              <c:ext xmlns:c16="http://schemas.microsoft.com/office/drawing/2014/chart" uri="{C3380CC4-5D6E-409C-BE32-E72D297353CC}">
                <c16:uniqueId val="{00000009-B656-4C26-9047-EEF42E9A1CA4}"/>
              </c:ext>
            </c:extLst>
          </c:dPt>
          <c:dPt>
            <c:idx val="10"/>
            <c:invertIfNegative val="0"/>
            <c:bubble3D val="0"/>
            <c:extLst>
              <c:ext xmlns:c16="http://schemas.microsoft.com/office/drawing/2014/chart" uri="{C3380CC4-5D6E-409C-BE32-E72D297353CC}">
                <c16:uniqueId val="{0000000A-B656-4C26-9047-EEF42E9A1CA4}"/>
              </c:ext>
            </c:extLst>
          </c:dPt>
          <c:dPt>
            <c:idx val="11"/>
            <c:invertIfNegative val="0"/>
            <c:bubble3D val="0"/>
            <c:extLst>
              <c:ext xmlns:c16="http://schemas.microsoft.com/office/drawing/2014/chart" uri="{C3380CC4-5D6E-409C-BE32-E72D297353CC}">
                <c16:uniqueId val="{0000000B-B656-4C26-9047-EEF42E9A1CA4}"/>
              </c:ext>
            </c:extLst>
          </c:dPt>
          <c:dPt>
            <c:idx val="12"/>
            <c:invertIfNegative val="0"/>
            <c:bubble3D val="0"/>
            <c:extLst>
              <c:ext xmlns:c16="http://schemas.microsoft.com/office/drawing/2014/chart" uri="{C3380CC4-5D6E-409C-BE32-E72D297353CC}">
                <c16:uniqueId val="{0000000C-B656-4C26-9047-EEF42E9A1CA4}"/>
              </c:ext>
            </c:extLst>
          </c:dPt>
          <c:dPt>
            <c:idx val="13"/>
            <c:invertIfNegative val="0"/>
            <c:bubble3D val="0"/>
            <c:extLst>
              <c:ext xmlns:c16="http://schemas.microsoft.com/office/drawing/2014/chart" uri="{C3380CC4-5D6E-409C-BE32-E72D297353CC}">
                <c16:uniqueId val="{0000000D-B656-4C26-9047-EEF42E9A1CA4}"/>
              </c:ext>
            </c:extLst>
          </c:dPt>
          <c:dPt>
            <c:idx val="14"/>
            <c:invertIfNegative val="0"/>
            <c:bubble3D val="0"/>
            <c:extLst>
              <c:ext xmlns:c16="http://schemas.microsoft.com/office/drawing/2014/chart" uri="{C3380CC4-5D6E-409C-BE32-E72D297353CC}">
                <c16:uniqueId val="{0000000E-B656-4C26-9047-EEF42E9A1CA4}"/>
              </c:ext>
            </c:extLst>
          </c:dPt>
          <c:dPt>
            <c:idx val="15"/>
            <c:invertIfNegative val="0"/>
            <c:bubble3D val="0"/>
            <c:extLst>
              <c:ext xmlns:c16="http://schemas.microsoft.com/office/drawing/2014/chart" uri="{C3380CC4-5D6E-409C-BE32-E72D297353CC}">
                <c16:uniqueId val="{0000000F-B656-4C26-9047-EEF42E9A1CA4}"/>
              </c:ext>
            </c:extLst>
          </c:dPt>
          <c:dPt>
            <c:idx val="16"/>
            <c:invertIfNegative val="0"/>
            <c:bubble3D val="0"/>
            <c:extLst>
              <c:ext xmlns:c16="http://schemas.microsoft.com/office/drawing/2014/chart" uri="{C3380CC4-5D6E-409C-BE32-E72D297353CC}">
                <c16:uniqueId val="{00000010-B656-4C26-9047-EEF42E9A1CA4}"/>
              </c:ext>
            </c:extLst>
          </c:dPt>
          <c:dPt>
            <c:idx val="17"/>
            <c:invertIfNegative val="0"/>
            <c:bubble3D val="0"/>
            <c:extLst>
              <c:ext xmlns:c16="http://schemas.microsoft.com/office/drawing/2014/chart" uri="{C3380CC4-5D6E-409C-BE32-E72D297353CC}">
                <c16:uniqueId val="{00000011-B656-4C26-9047-EEF42E9A1CA4}"/>
              </c:ext>
            </c:extLst>
          </c:dPt>
          <c:dPt>
            <c:idx val="19"/>
            <c:invertIfNegative val="0"/>
            <c:bubble3D val="0"/>
            <c:extLst>
              <c:ext xmlns:c16="http://schemas.microsoft.com/office/drawing/2014/chart" uri="{C3380CC4-5D6E-409C-BE32-E72D297353CC}">
                <c16:uniqueId val="{00000012-B656-4C26-9047-EEF42E9A1CA4}"/>
              </c:ext>
            </c:extLst>
          </c:dPt>
          <c:dPt>
            <c:idx val="28"/>
            <c:invertIfNegative val="0"/>
            <c:bubble3D val="0"/>
            <c:extLst>
              <c:ext xmlns:c16="http://schemas.microsoft.com/office/drawing/2014/chart" uri="{C3380CC4-5D6E-409C-BE32-E72D297353CC}">
                <c16:uniqueId val="{00000013-B656-4C26-9047-EEF42E9A1CA4}"/>
              </c:ext>
            </c:extLst>
          </c:dPt>
          <c:dPt>
            <c:idx val="29"/>
            <c:invertIfNegative val="0"/>
            <c:bubble3D val="0"/>
            <c:spPr>
              <a:solidFill>
                <a:srgbClr val="FBBB27"/>
              </a:solidFill>
              <a:ln>
                <a:noFill/>
              </a:ln>
              <a:effectLst/>
            </c:spPr>
            <c:extLst>
              <c:ext xmlns:c16="http://schemas.microsoft.com/office/drawing/2014/chart" uri="{C3380CC4-5D6E-409C-BE32-E72D297353CC}">
                <c16:uniqueId val="{00000015-B656-4C26-9047-EEF42E9A1CA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'F78'!$A$7:$A$38</c:f>
              <c:strCache>
                <c:ptCount val="32"/>
                <c:pt idx="0">
                  <c:v>Campeche</c:v>
                </c:pt>
                <c:pt idx="1">
                  <c:v>Nayarit</c:v>
                </c:pt>
                <c:pt idx="2">
                  <c:v>Chiapas</c:v>
                </c:pt>
                <c:pt idx="3">
                  <c:v>Guerrero</c:v>
                </c:pt>
                <c:pt idx="4">
                  <c:v>Colima</c:v>
                </c:pt>
                <c:pt idx="5">
                  <c:v>Tabasco</c:v>
                </c:pt>
                <c:pt idx="6">
                  <c:v>Yucatán</c:v>
                </c:pt>
                <c:pt idx="7">
                  <c:v>Zacatecas</c:v>
                </c:pt>
                <c:pt idx="8">
                  <c:v>Durango</c:v>
                </c:pt>
                <c:pt idx="9">
                  <c:v>Sonora</c:v>
                </c:pt>
                <c:pt idx="10">
                  <c:v>Tlaxcala</c:v>
                </c:pt>
                <c:pt idx="11">
                  <c:v>Quintana Roo</c:v>
                </c:pt>
                <c:pt idx="12">
                  <c:v>San Luis Potosí</c:v>
                </c:pt>
                <c:pt idx="13">
                  <c:v>Tamaulipas</c:v>
                </c:pt>
                <c:pt idx="14">
                  <c:v>Baja California Sur</c:v>
                </c:pt>
                <c:pt idx="15">
                  <c:v>Coahuila de Zaragoza</c:v>
                </c:pt>
                <c:pt idx="16">
                  <c:v>Aguascalientes</c:v>
                </c:pt>
                <c:pt idx="17">
                  <c:v>Chihuahua</c:v>
                </c:pt>
                <c:pt idx="18">
                  <c:v>Sinaloa</c:v>
                </c:pt>
                <c:pt idx="19">
                  <c:v>Hidalgo</c:v>
                </c:pt>
                <c:pt idx="20">
                  <c:v>Baja California</c:v>
                </c:pt>
                <c:pt idx="21">
                  <c:v>Oaxaca</c:v>
                </c:pt>
                <c:pt idx="22">
                  <c:v>Morelos</c:v>
                </c:pt>
                <c:pt idx="23">
                  <c:v>Puebla</c:v>
                </c:pt>
                <c:pt idx="24">
                  <c:v>Veracruz de Ignacio de la Llave</c:v>
                </c:pt>
                <c:pt idx="25">
                  <c:v>Guanajuato</c:v>
                </c:pt>
                <c:pt idx="26">
                  <c:v>Michoacán de Ocampo</c:v>
                </c:pt>
                <c:pt idx="27">
                  <c:v>Querétaro de Árteaga</c:v>
                </c:pt>
                <c:pt idx="28">
                  <c:v>Nuevo León</c:v>
                </c:pt>
                <c:pt idx="29">
                  <c:v>Jalisco</c:v>
                </c:pt>
                <c:pt idx="30">
                  <c:v>México</c:v>
                </c:pt>
                <c:pt idx="31">
                  <c:v>Ciudad de México</c:v>
                </c:pt>
              </c:strCache>
            </c:strRef>
          </c:cat>
          <c:val>
            <c:numRef>
              <c:f>'F78'!$B$7:$B$38</c:f>
              <c:numCache>
                <c:formatCode>General</c:formatCode>
                <c:ptCount val="32"/>
                <c:pt idx="0">
                  <c:v>0</c:v>
                </c:pt>
                <c:pt idx="1">
                  <c:v>2</c:v>
                </c:pt>
                <c:pt idx="2">
                  <c:v>3</c:v>
                </c:pt>
                <c:pt idx="3">
                  <c:v>3</c:v>
                </c:pt>
                <c:pt idx="4">
                  <c:v>5</c:v>
                </c:pt>
                <c:pt idx="5">
                  <c:v>5</c:v>
                </c:pt>
                <c:pt idx="6">
                  <c:v>5</c:v>
                </c:pt>
                <c:pt idx="7">
                  <c:v>5</c:v>
                </c:pt>
                <c:pt idx="8">
                  <c:v>6</c:v>
                </c:pt>
                <c:pt idx="9">
                  <c:v>6</c:v>
                </c:pt>
                <c:pt idx="10">
                  <c:v>6</c:v>
                </c:pt>
                <c:pt idx="11">
                  <c:v>9</c:v>
                </c:pt>
                <c:pt idx="12">
                  <c:v>10</c:v>
                </c:pt>
                <c:pt idx="13">
                  <c:v>10</c:v>
                </c:pt>
                <c:pt idx="14">
                  <c:v>11</c:v>
                </c:pt>
                <c:pt idx="15">
                  <c:v>12</c:v>
                </c:pt>
                <c:pt idx="16">
                  <c:v>13</c:v>
                </c:pt>
                <c:pt idx="17">
                  <c:v>16</c:v>
                </c:pt>
                <c:pt idx="18">
                  <c:v>16</c:v>
                </c:pt>
                <c:pt idx="19">
                  <c:v>17</c:v>
                </c:pt>
                <c:pt idx="20">
                  <c:v>19</c:v>
                </c:pt>
                <c:pt idx="21">
                  <c:v>22</c:v>
                </c:pt>
                <c:pt idx="22">
                  <c:v>27</c:v>
                </c:pt>
                <c:pt idx="23">
                  <c:v>32</c:v>
                </c:pt>
                <c:pt idx="24">
                  <c:v>32</c:v>
                </c:pt>
                <c:pt idx="25">
                  <c:v>34</c:v>
                </c:pt>
                <c:pt idx="26">
                  <c:v>35</c:v>
                </c:pt>
                <c:pt idx="27">
                  <c:v>44</c:v>
                </c:pt>
                <c:pt idx="28">
                  <c:v>77</c:v>
                </c:pt>
                <c:pt idx="29">
                  <c:v>106</c:v>
                </c:pt>
                <c:pt idx="30">
                  <c:v>225</c:v>
                </c:pt>
                <c:pt idx="31">
                  <c:v>437</c:v>
                </c:pt>
              </c:numCache>
            </c:numRef>
          </c:val>
          <c:extLst>
            <c:ext xmlns:c16="http://schemas.microsoft.com/office/drawing/2014/chart" uri="{C3380CC4-5D6E-409C-BE32-E72D297353CC}">
              <c16:uniqueId val="{00000016-B656-4C26-9047-EEF42E9A1CA4}"/>
            </c:ext>
          </c:extLst>
        </c:ser>
        <c:dLbls>
          <c:showLegendKey val="0"/>
          <c:showVal val="0"/>
          <c:showCatName val="0"/>
          <c:showSerName val="0"/>
          <c:showPercent val="0"/>
          <c:showBubbleSize val="0"/>
        </c:dLbls>
        <c:gapWidth val="75"/>
        <c:axId val="264711168"/>
        <c:axId val="263527744"/>
      </c:barChart>
      <c:catAx>
        <c:axId val="2647111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3527744"/>
        <c:crosses val="autoZero"/>
        <c:auto val="1"/>
        <c:lblAlgn val="ctr"/>
        <c:lblOffset val="100"/>
        <c:noMultiLvlLbl val="0"/>
      </c:catAx>
      <c:valAx>
        <c:axId val="263527744"/>
        <c:scaling>
          <c:orientation val="minMax"/>
        </c:scaling>
        <c:delete val="1"/>
        <c:axPos val="b"/>
        <c:numFmt formatCode="General" sourceLinked="1"/>
        <c:majorTickMark val="none"/>
        <c:minorTickMark val="none"/>
        <c:tickLblPos val="nextTo"/>
        <c:crossAx val="264711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F7A7-4929-8069-9F4D9457968A}"/>
              </c:ext>
            </c:extLst>
          </c:dPt>
          <c:dPt>
            <c:idx val="1"/>
            <c:invertIfNegative val="0"/>
            <c:bubble3D val="0"/>
            <c:extLst>
              <c:ext xmlns:c16="http://schemas.microsoft.com/office/drawing/2014/chart" uri="{C3380CC4-5D6E-409C-BE32-E72D297353CC}">
                <c16:uniqueId val="{00000001-F7A7-4929-8069-9F4D9457968A}"/>
              </c:ext>
            </c:extLst>
          </c:dPt>
          <c:dPt>
            <c:idx val="2"/>
            <c:invertIfNegative val="0"/>
            <c:bubble3D val="0"/>
            <c:extLst>
              <c:ext xmlns:c16="http://schemas.microsoft.com/office/drawing/2014/chart" uri="{C3380CC4-5D6E-409C-BE32-E72D297353CC}">
                <c16:uniqueId val="{00000002-F7A7-4929-8069-9F4D9457968A}"/>
              </c:ext>
            </c:extLst>
          </c:dPt>
          <c:dPt>
            <c:idx val="3"/>
            <c:invertIfNegative val="0"/>
            <c:bubble3D val="0"/>
            <c:extLst>
              <c:ext xmlns:c16="http://schemas.microsoft.com/office/drawing/2014/chart" uri="{C3380CC4-5D6E-409C-BE32-E72D297353CC}">
                <c16:uniqueId val="{00000003-F7A7-4929-8069-9F4D9457968A}"/>
              </c:ext>
            </c:extLst>
          </c:dPt>
          <c:dPt>
            <c:idx val="4"/>
            <c:invertIfNegative val="0"/>
            <c:bubble3D val="0"/>
            <c:extLst>
              <c:ext xmlns:c16="http://schemas.microsoft.com/office/drawing/2014/chart" uri="{C3380CC4-5D6E-409C-BE32-E72D297353CC}">
                <c16:uniqueId val="{00000004-F7A7-4929-8069-9F4D9457968A}"/>
              </c:ext>
            </c:extLst>
          </c:dPt>
          <c:dPt>
            <c:idx val="5"/>
            <c:invertIfNegative val="0"/>
            <c:bubble3D val="0"/>
            <c:extLst>
              <c:ext xmlns:c16="http://schemas.microsoft.com/office/drawing/2014/chart" uri="{C3380CC4-5D6E-409C-BE32-E72D297353CC}">
                <c16:uniqueId val="{00000005-F7A7-4929-8069-9F4D9457968A}"/>
              </c:ext>
            </c:extLst>
          </c:dPt>
          <c:dPt>
            <c:idx val="6"/>
            <c:invertIfNegative val="0"/>
            <c:bubble3D val="0"/>
            <c:extLst>
              <c:ext xmlns:c16="http://schemas.microsoft.com/office/drawing/2014/chart" uri="{C3380CC4-5D6E-409C-BE32-E72D297353CC}">
                <c16:uniqueId val="{00000006-F7A7-4929-8069-9F4D9457968A}"/>
              </c:ext>
            </c:extLst>
          </c:dPt>
          <c:dPt>
            <c:idx val="7"/>
            <c:invertIfNegative val="0"/>
            <c:bubble3D val="0"/>
            <c:extLst>
              <c:ext xmlns:c16="http://schemas.microsoft.com/office/drawing/2014/chart" uri="{C3380CC4-5D6E-409C-BE32-E72D297353CC}">
                <c16:uniqueId val="{00000007-F7A7-4929-8069-9F4D9457968A}"/>
              </c:ext>
            </c:extLst>
          </c:dPt>
          <c:dPt>
            <c:idx val="8"/>
            <c:invertIfNegative val="0"/>
            <c:bubble3D val="0"/>
            <c:extLst>
              <c:ext xmlns:c16="http://schemas.microsoft.com/office/drawing/2014/chart" uri="{C3380CC4-5D6E-409C-BE32-E72D297353CC}">
                <c16:uniqueId val="{00000008-F7A7-4929-8069-9F4D9457968A}"/>
              </c:ext>
            </c:extLst>
          </c:dPt>
          <c:dPt>
            <c:idx val="9"/>
            <c:invertIfNegative val="0"/>
            <c:bubble3D val="0"/>
            <c:extLst>
              <c:ext xmlns:c16="http://schemas.microsoft.com/office/drawing/2014/chart" uri="{C3380CC4-5D6E-409C-BE32-E72D297353CC}">
                <c16:uniqueId val="{00000009-F7A7-4929-8069-9F4D9457968A}"/>
              </c:ext>
            </c:extLst>
          </c:dPt>
          <c:dPt>
            <c:idx val="10"/>
            <c:invertIfNegative val="0"/>
            <c:bubble3D val="0"/>
            <c:extLst>
              <c:ext xmlns:c16="http://schemas.microsoft.com/office/drawing/2014/chart" uri="{C3380CC4-5D6E-409C-BE32-E72D297353CC}">
                <c16:uniqueId val="{0000000A-F7A7-4929-8069-9F4D9457968A}"/>
              </c:ext>
            </c:extLst>
          </c:dPt>
          <c:dPt>
            <c:idx val="11"/>
            <c:invertIfNegative val="0"/>
            <c:bubble3D val="0"/>
            <c:extLst>
              <c:ext xmlns:c16="http://schemas.microsoft.com/office/drawing/2014/chart" uri="{C3380CC4-5D6E-409C-BE32-E72D297353CC}">
                <c16:uniqueId val="{0000000B-F7A7-4929-8069-9F4D9457968A}"/>
              </c:ext>
            </c:extLst>
          </c:dPt>
          <c:dPt>
            <c:idx val="12"/>
            <c:invertIfNegative val="0"/>
            <c:bubble3D val="0"/>
            <c:extLst>
              <c:ext xmlns:c16="http://schemas.microsoft.com/office/drawing/2014/chart" uri="{C3380CC4-5D6E-409C-BE32-E72D297353CC}">
                <c16:uniqueId val="{0000000C-F7A7-4929-8069-9F4D9457968A}"/>
              </c:ext>
            </c:extLst>
          </c:dPt>
          <c:dPt>
            <c:idx val="13"/>
            <c:invertIfNegative val="0"/>
            <c:bubble3D val="0"/>
            <c:extLst>
              <c:ext xmlns:c16="http://schemas.microsoft.com/office/drawing/2014/chart" uri="{C3380CC4-5D6E-409C-BE32-E72D297353CC}">
                <c16:uniqueId val="{0000000D-F7A7-4929-8069-9F4D9457968A}"/>
              </c:ext>
            </c:extLst>
          </c:dPt>
          <c:dPt>
            <c:idx val="14"/>
            <c:invertIfNegative val="0"/>
            <c:bubble3D val="0"/>
            <c:extLst>
              <c:ext xmlns:c16="http://schemas.microsoft.com/office/drawing/2014/chart" uri="{C3380CC4-5D6E-409C-BE32-E72D297353CC}">
                <c16:uniqueId val="{0000000E-F7A7-4929-8069-9F4D9457968A}"/>
              </c:ext>
            </c:extLst>
          </c:dPt>
          <c:dPt>
            <c:idx val="15"/>
            <c:invertIfNegative val="0"/>
            <c:bubble3D val="0"/>
            <c:extLst>
              <c:ext xmlns:c16="http://schemas.microsoft.com/office/drawing/2014/chart" uri="{C3380CC4-5D6E-409C-BE32-E72D297353CC}">
                <c16:uniqueId val="{0000000F-F7A7-4929-8069-9F4D9457968A}"/>
              </c:ext>
            </c:extLst>
          </c:dPt>
          <c:dPt>
            <c:idx val="16"/>
            <c:invertIfNegative val="0"/>
            <c:bubble3D val="0"/>
            <c:extLst>
              <c:ext xmlns:c16="http://schemas.microsoft.com/office/drawing/2014/chart" uri="{C3380CC4-5D6E-409C-BE32-E72D297353CC}">
                <c16:uniqueId val="{00000010-F7A7-4929-8069-9F4D9457968A}"/>
              </c:ext>
            </c:extLst>
          </c:dPt>
          <c:dPt>
            <c:idx val="17"/>
            <c:invertIfNegative val="0"/>
            <c:bubble3D val="0"/>
            <c:extLst>
              <c:ext xmlns:c16="http://schemas.microsoft.com/office/drawing/2014/chart" uri="{C3380CC4-5D6E-409C-BE32-E72D297353CC}">
                <c16:uniqueId val="{00000011-F7A7-4929-8069-9F4D9457968A}"/>
              </c:ext>
            </c:extLst>
          </c:dPt>
          <c:dPt>
            <c:idx val="19"/>
            <c:invertIfNegative val="0"/>
            <c:bubble3D val="0"/>
            <c:extLst>
              <c:ext xmlns:c16="http://schemas.microsoft.com/office/drawing/2014/chart" uri="{C3380CC4-5D6E-409C-BE32-E72D297353CC}">
                <c16:uniqueId val="{00000012-F7A7-4929-8069-9F4D9457968A}"/>
              </c:ext>
            </c:extLst>
          </c:dPt>
          <c:dPt>
            <c:idx val="28"/>
            <c:invertIfNegative val="0"/>
            <c:bubble3D val="0"/>
            <c:extLst>
              <c:ext xmlns:c16="http://schemas.microsoft.com/office/drawing/2014/chart" uri="{C3380CC4-5D6E-409C-BE32-E72D297353CC}">
                <c16:uniqueId val="{00000013-F7A7-4929-8069-9F4D9457968A}"/>
              </c:ext>
            </c:extLst>
          </c:dPt>
          <c:dPt>
            <c:idx val="29"/>
            <c:invertIfNegative val="0"/>
            <c:bubble3D val="0"/>
            <c:spPr>
              <a:solidFill>
                <a:srgbClr val="FBBB27"/>
              </a:solidFill>
              <a:ln>
                <a:noFill/>
              </a:ln>
              <a:effectLst/>
            </c:spPr>
            <c:extLst>
              <c:ext xmlns:c16="http://schemas.microsoft.com/office/drawing/2014/chart" uri="{C3380CC4-5D6E-409C-BE32-E72D297353CC}">
                <c16:uniqueId val="{00000015-F7A7-4929-8069-9F4D9457968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'F78'!$A$7:$A$38</c:f>
              <c:strCache>
                <c:ptCount val="32"/>
                <c:pt idx="0">
                  <c:v>Campeche</c:v>
                </c:pt>
                <c:pt idx="1">
                  <c:v>Nayarit</c:v>
                </c:pt>
                <c:pt idx="2">
                  <c:v>Chiapas</c:v>
                </c:pt>
                <c:pt idx="3">
                  <c:v>Guerrero</c:v>
                </c:pt>
                <c:pt idx="4">
                  <c:v>Colima</c:v>
                </c:pt>
                <c:pt idx="5">
                  <c:v>Tabasco</c:v>
                </c:pt>
                <c:pt idx="6">
                  <c:v>Yucatán</c:v>
                </c:pt>
                <c:pt idx="7">
                  <c:v>Zacatecas</c:v>
                </c:pt>
                <c:pt idx="8">
                  <c:v>Durango</c:v>
                </c:pt>
                <c:pt idx="9">
                  <c:v>Sonora</c:v>
                </c:pt>
                <c:pt idx="10">
                  <c:v>Tlaxcala</c:v>
                </c:pt>
                <c:pt idx="11">
                  <c:v>Quintana Roo</c:v>
                </c:pt>
                <c:pt idx="12">
                  <c:v>San Luis Potosí</c:v>
                </c:pt>
                <c:pt idx="13">
                  <c:v>Tamaulipas</c:v>
                </c:pt>
                <c:pt idx="14">
                  <c:v>Baja California Sur</c:v>
                </c:pt>
                <c:pt idx="15">
                  <c:v>Coahuila de Zaragoza</c:v>
                </c:pt>
                <c:pt idx="16">
                  <c:v>Aguascalientes</c:v>
                </c:pt>
                <c:pt idx="17">
                  <c:v>Chihuahua</c:v>
                </c:pt>
                <c:pt idx="18">
                  <c:v>Sinaloa</c:v>
                </c:pt>
                <c:pt idx="19">
                  <c:v>Hidalgo</c:v>
                </c:pt>
                <c:pt idx="20">
                  <c:v>Baja California</c:v>
                </c:pt>
                <c:pt idx="21">
                  <c:v>Oaxaca</c:v>
                </c:pt>
                <c:pt idx="22">
                  <c:v>Morelos</c:v>
                </c:pt>
                <c:pt idx="23">
                  <c:v>Puebla</c:v>
                </c:pt>
                <c:pt idx="24">
                  <c:v>Veracruz de Ignacio de la Llave</c:v>
                </c:pt>
                <c:pt idx="25">
                  <c:v>Guanajuato</c:v>
                </c:pt>
                <c:pt idx="26">
                  <c:v>Michoacán de Ocampo</c:v>
                </c:pt>
                <c:pt idx="27">
                  <c:v>Querétaro de Árteaga</c:v>
                </c:pt>
                <c:pt idx="28">
                  <c:v>Nuevo León</c:v>
                </c:pt>
                <c:pt idx="29">
                  <c:v>Jalisco</c:v>
                </c:pt>
                <c:pt idx="30">
                  <c:v>México</c:v>
                </c:pt>
                <c:pt idx="31">
                  <c:v>Ciudad de México</c:v>
                </c:pt>
              </c:strCache>
            </c:strRef>
          </c:cat>
          <c:val>
            <c:numRef>
              <c:f>'F78'!$B$7:$B$38</c:f>
              <c:numCache>
                <c:formatCode>General</c:formatCode>
                <c:ptCount val="32"/>
                <c:pt idx="0">
                  <c:v>0</c:v>
                </c:pt>
                <c:pt idx="1">
                  <c:v>2</c:v>
                </c:pt>
                <c:pt idx="2">
                  <c:v>3</c:v>
                </c:pt>
                <c:pt idx="3">
                  <c:v>3</c:v>
                </c:pt>
                <c:pt idx="4">
                  <c:v>5</c:v>
                </c:pt>
                <c:pt idx="5">
                  <c:v>5</c:v>
                </c:pt>
                <c:pt idx="6">
                  <c:v>5</c:v>
                </c:pt>
                <c:pt idx="7">
                  <c:v>5</c:v>
                </c:pt>
                <c:pt idx="8">
                  <c:v>6</c:v>
                </c:pt>
                <c:pt idx="9">
                  <c:v>6</c:v>
                </c:pt>
                <c:pt idx="10">
                  <c:v>6</c:v>
                </c:pt>
                <c:pt idx="11">
                  <c:v>9</c:v>
                </c:pt>
                <c:pt idx="12">
                  <c:v>10</c:v>
                </c:pt>
                <c:pt idx="13">
                  <c:v>10</c:v>
                </c:pt>
                <c:pt idx="14">
                  <c:v>11</c:v>
                </c:pt>
                <c:pt idx="15">
                  <c:v>12</c:v>
                </c:pt>
                <c:pt idx="16">
                  <c:v>13</c:v>
                </c:pt>
                <c:pt idx="17">
                  <c:v>16</c:v>
                </c:pt>
                <c:pt idx="18">
                  <c:v>16</c:v>
                </c:pt>
                <c:pt idx="19">
                  <c:v>17</c:v>
                </c:pt>
                <c:pt idx="20">
                  <c:v>19</c:v>
                </c:pt>
                <c:pt idx="21">
                  <c:v>22</c:v>
                </c:pt>
                <c:pt idx="22">
                  <c:v>27</c:v>
                </c:pt>
                <c:pt idx="23">
                  <c:v>32</c:v>
                </c:pt>
                <c:pt idx="24">
                  <c:v>32</c:v>
                </c:pt>
                <c:pt idx="25">
                  <c:v>34</c:v>
                </c:pt>
                <c:pt idx="26">
                  <c:v>35</c:v>
                </c:pt>
                <c:pt idx="27">
                  <c:v>44</c:v>
                </c:pt>
                <c:pt idx="28">
                  <c:v>77</c:v>
                </c:pt>
                <c:pt idx="29">
                  <c:v>106</c:v>
                </c:pt>
                <c:pt idx="30">
                  <c:v>225</c:v>
                </c:pt>
                <c:pt idx="31">
                  <c:v>437</c:v>
                </c:pt>
              </c:numCache>
            </c:numRef>
          </c:val>
          <c:extLst>
            <c:ext xmlns:c16="http://schemas.microsoft.com/office/drawing/2014/chart" uri="{C3380CC4-5D6E-409C-BE32-E72D297353CC}">
              <c16:uniqueId val="{00000016-F7A7-4929-8069-9F4D9457968A}"/>
            </c:ext>
          </c:extLst>
        </c:ser>
        <c:dLbls>
          <c:showLegendKey val="0"/>
          <c:showVal val="0"/>
          <c:showCatName val="0"/>
          <c:showSerName val="0"/>
          <c:showPercent val="0"/>
          <c:showBubbleSize val="0"/>
        </c:dLbls>
        <c:gapWidth val="75"/>
        <c:axId val="264102912"/>
        <c:axId val="263565248"/>
      </c:barChart>
      <c:catAx>
        <c:axId val="2641029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3565248"/>
        <c:crosses val="autoZero"/>
        <c:auto val="1"/>
        <c:lblAlgn val="ctr"/>
        <c:lblOffset val="100"/>
        <c:noMultiLvlLbl val="0"/>
      </c:catAx>
      <c:valAx>
        <c:axId val="263565248"/>
        <c:scaling>
          <c:orientation val="minMax"/>
        </c:scaling>
        <c:delete val="1"/>
        <c:axPos val="b"/>
        <c:numFmt formatCode="General" sourceLinked="1"/>
        <c:majorTickMark val="none"/>
        <c:minorTickMark val="none"/>
        <c:tickLblPos val="nextTo"/>
        <c:crossAx val="264102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30DF-48B1-A300-1E42DBFE6863}"/>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'F79'!$B$5:$B$16</c:f>
              <c:strCache>
                <c:ptCount val="12"/>
                <c:pt idx="0">
                  <c:v>2008/05</c:v>
                </c:pt>
                <c:pt idx="1">
                  <c:v>2009/05</c:v>
                </c:pt>
                <c:pt idx="2">
                  <c:v>2010/05</c:v>
                </c:pt>
                <c:pt idx="3">
                  <c:v>2011/05</c:v>
                </c:pt>
                <c:pt idx="4">
                  <c:v>2012/05</c:v>
                </c:pt>
                <c:pt idx="5">
                  <c:v>2013/05</c:v>
                </c:pt>
                <c:pt idx="6">
                  <c:v>2014/05</c:v>
                </c:pt>
                <c:pt idx="7">
                  <c:v>2015/05</c:v>
                </c:pt>
                <c:pt idx="8">
                  <c:v>2016/05</c:v>
                </c:pt>
                <c:pt idx="9">
                  <c:v>2017/05</c:v>
                </c:pt>
                <c:pt idx="10">
                  <c:v>2018/05</c:v>
                </c:pt>
                <c:pt idx="11">
                  <c:v>2019/05</c:v>
                </c:pt>
              </c:strCache>
            </c:strRef>
          </c:cat>
          <c:val>
            <c:numRef>
              <c:f>'F79'!$C$5:$C$16</c:f>
              <c:numCache>
                <c:formatCode>General</c:formatCode>
                <c:ptCount val="12"/>
                <c:pt idx="0">
                  <c:v>125838</c:v>
                </c:pt>
                <c:pt idx="1">
                  <c:v>108096</c:v>
                </c:pt>
                <c:pt idx="2">
                  <c:v>112153</c:v>
                </c:pt>
                <c:pt idx="3">
                  <c:v>116247</c:v>
                </c:pt>
                <c:pt idx="4">
                  <c:v>119445</c:v>
                </c:pt>
                <c:pt idx="5">
                  <c:v>111970</c:v>
                </c:pt>
                <c:pt idx="6">
                  <c:v>100048</c:v>
                </c:pt>
                <c:pt idx="7">
                  <c:v>88879</c:v>
                </c:pt>
                <c:pt idx="8">
                  <c:v>96258</c:v>
                </c:pt>
                <c:pt idx="9">
                  <c:v>96923</c:v>
                </c:pt>
                <c:pt idx="10">
                  <c:v>106136</c:v>
                </c:pt>
                <c:pt idx="11">
                  <c:v>113031</c:v>
                </c:pt>
              </c:numCache>
            </c:numRef>
          </c:val>
          <c:extLst>
            <c:ext xmlns:c16="http://schemas.microsoft.com/office/drawing/2014/chart" uri="{C3380CC4-5D6E-409C-BE32-E72D297353CC}">
              <c16:uniqueId val="{00000002-30DF-48B1-A300-1E42DBFE6863}"/>
            </c:ext>
          </c:extLst>
        </c:ser>
        <c:dLbls>
          <c:showLegendKey val="0"/>
          <c:showVal val="0"/>
          <c:showCatName val="0"/>
          <c:showSerName val="0"/>
          <c:showPercent val="0"/>
          <c:showBubbleSize val="0"/>
        </c:dLbls>
        <c:gapWidth val="150"/>
        <c:axId val="264104448"/>
        <c:axId val="263565824"/>
      </c:barChart>
      <c:catAx>
        <c:axId val="26410444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63565824"/>
        <c:crosses val="autoZero"/>
        <c:auto val="1"/>
        <c:lblAlgn val="ctr"/>
        <c:lblOffset val="100"/>
        <c:noMultiLvlLbl val="0"/>
      </c:catAx>
      <c:valAx>
        <c:axId val="263565824"/>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264104448"/>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8C3C-46C6-A4D3-8954053761AB}"/>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'F80'!$B$6:$B$17</c:f>
              <c:strCache>
                <c:ptCount val="12"/>
                <c:pt idx="0">
                  <c:v>2008/05</c:v>
                </c:pt>
                <c:pt idx="1">
                  <c:v>2009/05</c:v>
                </c:pt>
                <c:pt idx="2">
                  <c:v>2010/05</c:v>
                </c:pt>
                <c:pt idx="3">
                  <c:v>2011/05</c:v>
                </c:pt>
                <c:pt idx="4">
                  <c:v>2012/05</c:v>
                </c:pt>
                <c:pt idx="5">
                  <c:v>2013/05</c:v>
                </c:pt>
                <c:pt idx="6">
                  <c:v>2014/05</c:v>
                </c:pt>
                <c:pt idx="7">
                  <c:v>2015/05</c:v>
                </c:pt>
                <c:pt idx="8">
                  <c:v>2016/05</c:v>
                </c:pt>
                <c:pt idx="9">
                  <c:v>2017/05</c:v>
                </c:pt>
                <c:pt idx="10">
                  <c:v>2018/05</c:v>
                </c:pt>
                <c:pt idx="11">
                  <c:v>2019/05</c:v>
                </c:pt>
              </c:strCache>
            </c:strRef>
          </c:cat>
          <c:val>
            <c:numRef>
              <c:f>'F80'!$C$6:$C$17</c:f>
              <c:numCache>
                <c:formatCode>General</c:formatCode>
                <c:ptCount val="12"/>
                <c:pt idx="0">
                  <c:v>15224</c:v>
                </c:pt>
                <c:pt idx="1">
                  <c:v>14426</c:v>
                </c:pt>
                <c:pt idx="2">
                  <c:v>15214</c:v>
                </c:pt>
                <c:pt idx="3">
                  <c:v>15950</c:v>
                </c:pt>
                <c:pt idx="4">
                  <c:v>16104</c:v>
                </c:pt>
                <c:pt idx="5">
                  <c:v>14778</c:v>
                </c:pt>
                <c:pt idx="6">
                  <c:v>12901</c:v>
                </c:pt>
                <c:pt idx="7">
                  <c:v>11418</c:v>
                </c:pt>
                <c:pt idx="8">
                  <c:v>12028</c:v>
                </c:pt>
                <c:pt idx="9">
                  <c:v>12269</c:v>
                </c:pt>
                <c:pt idx="10">
                  <c:v>13052</c:v>
                </c:pt>
                <c:pt idx="11">
                  <c:v>14789</c:v>
                </c:pt>
              </c:numCache>
            </c:numRef>
          </c:val>
          <c:extLst>
            <c:ext xmlns:c16="http://schemas.microsoft.com/office/drawing/2014/chart" uri="{C3380CC4-5D6E-409C-BE32-E72D297353CC}">
              <c16:uniqueId val="{00000002-8C3C-46C6-A4D3-8954053761AB}"/>
            </c:ext>
          </c:extLst>
        </c:ser>
        <c:dLbls>
          <c:showLegendKey val="0"/>
          <c:showVal val="0"/>
          <c:showCatName val="0"/>
          <c:showSerName val="0"/>
          <c:showPercent val="0"/>
          <c:showBubbleSize val="0"/>
        </c:dLbls>
        <c:gapWidth val="150"/>
        <c:axId val="264103936"/>
        <c:axId val="263567552"/>
      </c:barChart>
      <c:catAx>
        <c:axId val="26410393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63567552"/>
        <c:crosses val="autoZero"/>
        <c:auto val="1"/>
        <c:lblAlgn val="ctr"/>
        <c:lblOffset val="100"/>
        <c:noMultiLvlLbl val="0"/>
      </c:catAx>
      <c:valAx>
        <c:axId val="263567552"/>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64103936"/>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CF37-4DB4-A04B-903B7BA0DDFF}"/>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'F81'!$B$5:$B$16</c:f>
              <c:strCache>
                <c:ptCount val="12"/>
                <c:pt idx="0">
                  <c:v>ene-may 2008</c:v>
                </c:pt>
                <c:pt idx="1">
                  <c:v>ene-may 2009</c:v>
                </c:pt>
                <c:pt idx="2">
                  <c:v>ene-may 2010</c:v>
                </c:pt>
                <c:pt idx="3">
                  <c:v>ene-may 2011</c:v>
                </c:pt>
                <c:pt idx="4">
                  <c:v>ene-may 2012</c:v>
                </c:pt>
                <c:pt idx="5">
                  <c:v>ene-may 2013</c:v>
                </c:pt>
                <c:pt idx="6">
                  <c:v>ene-may 2014</c:v>
                </c:pt>
                <c:pt idx="7">
                  <c:v>ene-may 2015</c:v>
                </c:pt>
                <c:pt idx="8">
                  <c:v>ene-may 2016</c:v>
                </c:pt>
                <c:pt idx="9">
                  <c:v>ene-may 2017</c:v>
                </c:pt>
                <c:pt idx="10">
                  <c:v>ene-may 2018</c:v>
                </c:pt>
                <c:pt idx="11">
                  <c:v>ene-may 2019</c:v>
                </c:pt>
              </c:strCache>
            </c:strRef>
          </c:cat>
          <c:val>
            <c:numRef>
              <c:f>'F81'!$C$5:$C$16</c:f>
              <c:numCache>
                <c:formatCode>General</c:formatCode>
                <c:ptCount val="12"/>
                <c:pt idx="0">
                  <c:v>575183</c:v>
                </c:pt>
                <c:pt idx="1">
                  <c:v>520096</c:v>
                </c:pt>
                <c:pt idx="2">
                  <c:v>526620</c:v>
                </c:pt>
                <c:pt idx="3">
                  <c:v>537428</c:v>
                </c:pt>
                <c:pt idx="4">
                  <c:v>551602</c:v>
                </c:pt>
                <c:pt idx="5">
                  <c:v>514694</c:v>
                </c:pt>
                <c:pt idx="6">
                  <c:v>460260</c:v>
                </c:pt>
                <c:pt idx="7">
                  <c:v>418116</c:v>
                </c:pt>
                <c:pt idx="8">
                  <c:v>450931</c:v>
                </c:pt>
                <c:pt idx="9">
                  <c:v>439392</c:v>
                </c:pt>
                <c:pt idx="10">
                  <c:v>482222</c:v>
                </c:pt>
                <c:pt idx="11">
                  <c:v>523045</c:v>
                </c:pt>
              </c:numCache>
            </c:numRef>
          </c:val>
          <c:extLst>
            <c:ext xmlns:c16="http://schemas.microsoft.com/office/drawing/2014/chart" uri="{C3380CC4-5D6E-409C-BE32-E72D297353CC}">
              <c16:uniqueId val="{00000002-CF37-4DB4-A04B-903B7BA0DDFF}"/>
            </c:ext>
          </c:extLst>
        </c:ser>
        <c:dLbls>
          <c:showLegendKey val="0"/>
          <c:showVal val="0"/>
          <c:showCatName val="0"/>
          <c:showSerName val="0"/>
          <c:showPercent val="0"/>
          <c:showBubbleSize val="0"/>
        </c:dLbls>
        <c:gapWidth val="150"/>
        <c:axId val="264105472"/>
        <c:axId val="264781824"/>
      </c:barChart>
      <c:catAx>
        <c:axId val="26410547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64781824"/>
        <c:crosses val="autoZero"/>
        <c:auto val="1"/>
        <c:lblAlgn val="ctr"/>
        <c:lblOffset val="100"/>
        <c:noMultiLvlLbl val="0"/>
      </c:catAx>
      <c:valAx>
        <c:axId val="264781824"/>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6410547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5DE0-4FC6-9107-7BA303CA6DCB}"/>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'F82'!$B$6:$B$17</c:f>
              <c:strCache>
                <c:ptCount val="12"/>
                <c:pt idx="0">
                  <c:v>ene-may 2008</c:v>
                </c:pt>
                <c:pt idx="1">
                  <c:v>ene-may 2009</c:v>
                </c:pt>
                <c:pt idx="2">
                  <c:v>ene-may 2010</c:v>
                </c:pt>
                <c:pt idx="3">
                  <c:v>ene-may 2011</c:v>
                </c:pt>
                <c:pt idx="4">
                  <c:v>ene-may 2012</c:v>
                </c:pt>
                <c:pt idx="5">
                  <c:v>ene-may 2013</c:v>
                </c:pt>
                <c:pt idx="6">
                  <c:v>ene-may 2014</c:v>
                </c:pt>
                <c:pt idx="7">
                  <c:v>ene-may 2015</c:v>
                </c:pt>
                <c:pt idx="8">
                  <c:v>ene-may 2016</c:v>
                </c:pt>
                <c:pt idx="9">
                  <c:v>ene-may 2017</c:v>
                </c:pt>
                <c:pt idx="10">
                  <c:v>ene-may 2018</c:v>
                </c:pt>
                <c:pt idx="11">
                  <c:v>ene-may 2019</c:v>
                </c:pt>
              </c:strCache>
            </c:strRef>
          </c:cat>
          <c:val>
            <c:numRef>
              <c:f>'F82'!$C$6:$C$17</c:f>
              <c:numCache>
                <c:formatCode>General</c:formatCode>
                <c:ptCount val="12"/>
                <c:pt idx="0">
                  <c:v>70067</c:v>
                </c:pt>
                <c:pt idx="1">
                  <c:v>68181</c:v>
                </c:pt>
                <c:pt idx="2">
                  <c:v>72036</c:v>
                </c:pt>
                <c:pt idx="3">
                  <c:v>74084</c:v>
                </c:pt>
                <c:pt idx="4">
                  <c:v>76615</c:v>
                </c:pt>
                <c:pt idx="5">
                  <c:v>67708</c:v>
                </c:pt>
                <c:pt idx="6">
                  <c:v>59670</c:v>
                </c:pt>
                <c:pt idx="7">
                  <c:v>53384</c:v>
                </c:pt>
                <c:pt idx="8">
                  <c:v>56323</c:v>
                </c:pt>
                <c:pt idx="9">
                  <c:v>55276</c:v>
                </c:pt>
                <c:pt idx="10">
                  <c:v>59837</c:v>
                </c:pt>
                <c:pt idx="11">
                  <c:v>67514</c:v>
                </c:pt>
              </c:numCache>
            </c:numRef>
          </c:val>
          <c:extLst>
            <c:ext xmlns:c16="http://schemas.microsoft.com/office/drawing/2014/chart" uri="{C3380CC4-5D6E-409C-BE32-E72D297353CC}">
              <c16:uniqueId val="{00000002-5DE0-4FC6-9107-7BA303CA6DCB}"/>
            </c:ext>
          </c:extLst>
        </c:ser>
        <c:dLbls>
          <c:showLegendKey val="0"/>
          <c:showVal val="0"/>
          <c:showCatName val="0"/>
          <c:showSerName val="0"/>
          <c:showPercent val="0"/>
          <c:showBubbleSize val="0"/>
        </c:dLbls>
        <c:gapWidth val="150"/>
        <c:axId val="263119872"/>
        <c:axId val="264783552"/>
      </c:barChart>
      <c:catAx>
        <c:axId val="26311987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64783552"/>
        <c:crosses val="autoZero"/>
        <c:auto val="1"/>
        <c:lblAlgn val="ctr"/>
        <c:lblOffset val="100"/>
        <c:noMultiLvlLbl val="0"/>
      </c:catAx>
      <c:valAx>
        <c:axId val="264783552"/>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6311987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chart" Target="../charts/chart3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07.xml"/></Relationships>
</file>

<file path=xl/drawings/drawing1.xml><?xml version="1.0" encoding="utf-8"?>
<xdr:wsDr xmlns:xdr="http://schemas.openxmlformats.org/drawingml/2006/spreadsheetDrawing" xmlns:a="http://schemas.openxmlformats.org/drawingml/2006/main">
  <xdr:twoCellAnchor>
    <xdr:from>
      <xdr:col>5</xdr:col>
      <xdr:colOff>757990</xdr:colOff>
      <xdr:row>1</xdr:row>
      <xdr:rowOff>181476</xdr:rowOff>
    </xdr:from>
    <xdr:to>
      <xdr:col>14</xdr:col>
      <xdr:colOff>629653</xdr:colOff>
      <xdr:row>23</xdr:row>
      <xdr:rowOff>10027</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504825</xdr:colOff>
      <xdr:row>6</xdr:row>
      <xdr:rowOff>76200</xdr:rowOff>
    </xdr:from>
    <xdr:to>
      <xdr:col>12</xdr:col>
      <xdr:colOff>200025</xdr:colOff>
      <xdr:row>23</xdr:row>
      <xdr:rowOff>66675</xdr:rowOff>
    </xdr:to>
    <xdr:graphicFrame macro="">
      <xdr:nvGraphicFramePr>
        <xdr:cNvPr id="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685800</xdr:colOff>
      <xdr:row>11</xdr:row>
      <xdr:rowOff>152400</xdr:rowOff>
    </xdr:from>
    <xdr:to>
      <xdr:col>15</xdr:col>
      <xdr:colOff>495300</xdr:colOff>
      <xdr:row>31</xdr:row>
      <xdr:rowOff>85725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9</xdr:row>
      <xdr:rowOff>0</xdr:rowOff>
    </xdr:from>
    <xdr:to>
      <xdr:col>11</xdr:col>
      <xdr:colOff>190500</xdr:colOff>
      <xdr:row>45</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685800</xdr:colOff>
      <xdr:row>10</xdr:row>
      <xdr:rowOff>152400</xdr:rowOff>
    </xdr:from>
    <xdr:to>
      <xdr:col>12</xdr:col>
      <xdr:colOff>685800</xdr:colOff>
      <xdr:row>27</xdr:row>
      <xdr:rowOff>142875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19050</xdr:colOff>
      <xdr:row>8</xdr:row>
      <xdr:rowOff>19050</xdr:rowOff>
    </xdr:from>
    <xdr:to>
      <xdr:col>12</xdr:col>
      <xdr:colOff>276225</xdr:colOff>
      <xdr:row>43</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685800</xdr:colOff>
      <xdr:row>12</xdr:row>
      <xdr:rowOff>152400</xdr:rowOff>
    </xdr:from>
    <xdr:to>
      <xdr:col>14</xdr:col>
      <xdr:colOff>447675</xdr:colOff>
      <xdr:row>32</xdr:row>
      <xdr:rowOff>95250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6</xdr:row>
      <xdr:rowOff>152400</xdr:rowOff>
    </xdr:from>
    <xdr:to>
      <xdr:col>11</xdr:col>
      <xdr:colOff>66675</xdr:colOff>
      <xdr:row>41</xdr:row>
      <xdr:rowOff>152400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542925</xdr:colOff>
      <xdr:row>5</xdr:row>
      <xdr:rowOff>19049</xdr:rowOff>
    </xdr:from>
    <xdr:to>
      <xdr:col>13</xdr:col>
      <xdr:colOff>714375</xdr:colOff>
      <xdr:row>20</xdr:row>
      <xdr:rowOff>28574</xdr:rowOff>
    </xdr:to>
    <xdr:graphicFrame macro="">
      <xdr:nvGraphicFramePr>
        <xdr:cNvPr id="2" name="Gráfico 1">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5</xdr:row>
      <xdr:rowOff>0</xdr:rowOff>
    </xdr:from>
    <xdr:to>
      <xdr:col>14</xdr:col>
      <xdr:colOff>609600</xdr:colOff>
      <xdr:row>23</xdr:row>
      <xdr:rowOff>66675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761999</xdr:colOff>
      <xdr:row>5</xdr:row>
      <xdr:rowOff>0</xdr:rowOff>
    </xdr:from>
    <xdr:to>
      <xdr:col>14</xdr:col>
      <xdr:colOff>28574</xdr:colOff>
      <xdr:row>18</xdr:row>
      <xdr:rowOff>38100</xdr:rowOff>
    </xdr:to>
    <xdr:graphicFrame macro="">
      <xdr:nvGraphicFramePr>
        <xdr:cNvPr id="2" name="Gráfico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20</xdr:row>
      <xdr:rowOff>9525</xdr:rowOff>
    </xdr:from>
    <xdr:to>
      <xdr:col>8</xdr:col>
      <xdr:colOff>314325</xdr:colOff>
      <xdr:row>36</xdr:row>
      <xdr:rowOff>180975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0</xdr:colOff>
      <xdr:row>5</xdr:row>
      <xdr:rowOff>1</xdr:rowOff>
    </xdr:from>
    <xdr:to>
      <xdr:col>14</xdr:col>
      <xdr:colOff>352425</xdr:colOff>
      <xdr:row>23</xdr:row>
      <xdr:rowOff>152401</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400050</xdr:colOff>
      <xdr:row>21</xdr:row>
      <xdr:rowOff>114299</xdr:rowOff>
    </xdr:from>
    <xdr:to>
      <xdr:col>8</xdr:col>
      <xdr:colOff>723901</xdr:colOff>
      <xdr:row>42</xdr:row>
      <xdr:rowOff>95251</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571896</xdr:colOff>
      <xdr:row>84</xdr:row>
      <xdr:rowOff>177799</xdr:rowOff>
    </xdr:from>
    <xdr:to>
      <xdr:col>8</xdr:col>
      <xdr:colOff>723146</xdr:colOff>
      <xdr:row>102</xdr:row>
      <xdr:rowOff>32146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8523</xdr:colOff>
      <xdr:row>5</xdr:row>
      <xdr:rowOff>3757</xdr:rowOff>
    </xdr:from>
    <xdr:to>
      <xdr:col>17</xdr:col>
      <xdr:colOff>574528</xdr:colOff>
      <xdr:row>40</xdr:row>
      <xdr:rowOff>176257</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5</xdr:row>
      <xdr:rowOff>28575</xdr:rowOff>
    </xdr:from>
    <xdr:to>
      <xdr:col>13</xdr:col>
      <xdr:colOff>246000</xdr:colOff>
      <xdr:row>21</xdr:row>
      <xdr:rowOff>58575</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552450</xdr:colOff>
      <xdr:row>17</xdr:row>
      <xdr:rowOff>147636</xdr:rowOff>
    </xdr:from>
    <xdr:to>
      <xdr:col>18</xdr:col>
      <xdr:colOff>647700</xdr:colOff>
      <xdr:row>35</xdr:row>
      <xdr:rowOff>133349</xdr:rowOff>
    </xdr:to>
    <xdr:graphicFrame macro="">
      <xdr:nvGraphicFramePr>
        <xdr:cNvPr id="3" name="Gráfico 2">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485775</xdr:colOff>
      <xdr:row>17</xdr:row>
      <xdr:rowOff>4762</xdr:rowOff>
    </xdr:from>
    <xdr:to>
      <xdr:col>18</xdr:col>
      <xdr:colOff>9525</xdr:colOff>
      <xdr:row>34</xdr:row>
      <xdr:rowOff>19050</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4762</xdr:colOff>
      <xdr:row>16</xdr:row>
      <xdr:rowOff>90487</xdr:rowOff>
    </xdr:from>
    <xdr:to>
      <xdr:col>16</xdr:col>
      <xdr:colOff>4762</xdr:colOff>
      <xdr:row>30</xdr:row>
      <xdr:rowOff>166687</xdr:rowOff>
    </xdr:to>
    <xdr:graphicFrame macro="">
      <xdr:nvGraphicFramePr>
        <xdr:cNvPr id="2" name="Gráfico 1">
          <a:extLst>
            <a:ext uri="{FF2B5EF4-FFF2-40B4-BE49-F238E27FC236}">
              <a16:creationId xmlns:a16="http://schemas.microsoft.com/office/drawing/2014/main" id="{A84A34D0-57CC-4B36-BD3C-F02685E35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8</xdr:row>
      <xdr:rowOff>0</xdr:rowOff>
    </xdr:from>
    <xdr:to>
      <xdr:col>14</xdr:col>
      <xdr:colOff>278400</xdr:colOff>
      <xdr:row>37</xdr:row>
      <xdr:rowOff>91500</xdr:rowOff>
    </xdr:to>
    <xdr:graphicFrame macro="">
      <xdr:nvGraphicFramePr>
        <xdr:cNvPr id="2" name="Gráfico 1">
          <a:extLst>
            <a:ext uri="{FF2B5EF4-FFF2-40B4-BE49-F238E27FC236}">
              <a16:creationId xmlns:a16="http://schemas.microsoft.com/office/drawing/2014/main" id="{29754ED2-C22A-47A5-8946-8DFABDE51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0</xdr:colOff>
      <xdr:row>6</xdr:row>
      <xdr:rowOff>0</xdr:rowOff>
    </xdr:from>
    <xdr:to>
      <xdr:col>15</xdr:col>
      <xdr:colOff>639699</xdr:colOff>
      <xdr:row>24</xdr:row>
      <xdr:rowOff>171450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6</xdr:row>
      <xdr:rowOff>0</xdr:rowOff>
    </xdr:from>
    <xdr:to>
      <xdr:col>15</xdr:col>
      <xdr:colOff>639699</xdr:colOff>
      <xdr:row>24</xdr:row>
      <xdr:rowOff>171450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609600</xdr:colOff>
      <xdr:row>22</xdr:row>
      <xdr:rowOff>11025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723900</xdr:colOff>
      <xdr:row>3</xdr:row>
      <xdr:rowOff>171450</xdr:rowOff>
    </xdr:from>
    <xdr:to>
      <xdr:col>14</xdr:col>
      <xdr:colOff>601599</xdr:colOff>
      <xdr:row>34</xdr:row>
      <xdr:rowOff>26670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0</xdr:colOff>
      <xdr:row>5</xdr:row>
      <xdr:rowOff>0</xdr:rowOff>
    </xdr:from>
    <xdr:to>
      <xdr:col>14</xdr:col>
      <xdr:colOff>639699</xdr:colOff>
      <xdr:row>35</xdr:row>
      <xdr:rowOff>45720</xdr:rowOff>
    </xdr:to>
    <xdr:graphicFrame macro="">
      <xdr:nvGraphicFramePr>
        <xdr:cNvPr id="2" name="Gráfico 1">
          <a:extLst>
            <a:ext uri="{FF2B5EF4-FFF2-40B4-BE49-F238E27FC236}">
              <a16:creationId xmlns:a16="http://schemas.microsoft.com/office/drawing/2014/main" id="{82F3EBAE-8D49-46C0-8883-E4467EBFB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xdr:row>
      <xdr:rowOff>0</xdr:rowOff>
    </xdr:from>
    <xdr:to>
      <xdr:col>14</xdr:col>
      <xdr:colOff>639699</xdr:colOff>
      <xdr:row>35</xdr:row>
      <xdr:rowOff>45720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xdr:row>
      <xdr:rowOff>0</xdr:rowOff>
    </xdr:from>
    <xdr:to>
      <xdr:col>14</xdr:col>
      <xdr:colOff>639699</xdr:colOff>
      <xdr:row>35</xdr:row>
      <xdr:rowOff>45720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5</xdr:row>
      <xdr:rowOff>0</xdr:rowOff>
    </xdr:from>
    <xdr:to>
      <xdr:col>14</xdr:col>
      <xdr:colOff>639699</xdr:colOff>
      <xdr:row>35</xdr:row>
      <xdr:rowOff>45720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0</xdr:colOff>
      <xdr:row>6</xdr:row>
      <xdr:rowOff>0</xdr:rowOff>
    </xdr:from>
    <xdr:to>
      <xdr:col>16</xdr:col>
      <xdr:colOff>639699</xdr:colOff>
      <xdr:row>24</xdr:row>
      <xdr:rowOff>171450</xdr:rowOff>
    </xdr:to>
    <xdr:graphicFrame macro="">
      <xdr:nvGraphicFramePr>
        <xdr:cNvPr id="2" name="Gráfico 1">
          <a:extLst>
            <a:ext uri="{FF2B5EF4-FFF2-40B4-BE49-F238E27FC236}">
              <a16:creationId xmlns:a16="http://schemas.microsoft.com/office/drawing/2014/main" id="{AA130486-63C4-4B61-819B-E42A911CD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6</xdr:row>
      <xdr:rowOff>0</xdr:rowOff>
    </xdr:from>
    <xdr:to>
      <xdr:col>16</xdr:col>
      <xdr:colOff>639699</xdr:colOff>
      <xdr:row>24</xdr:row>
      <xdr:rowOff>171450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6</xdr:row>
      <xdr:rowOff>0</xdr:rowOff>
    </xdr:from>
    <xdr:to>
      <xdr:col>16</xdr:col>
      <xdr:colOff>639699</xdr:colOff>
      <xdr:row>24</xdr:row>
      <xdr:rowOff>171450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6</xdr:row>
      <xdr:rowOff>0</xdr:rowOff>
    </xdr:from>
    <xdr:to>
      <xdr:col>16</xdr:col>
      <xdr:colOff>639699</xdr:colOff>
      <xdr:row>24</xdr:row>
      <xdr:rowOff>171450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552450</xdr:colOff>
      <xdr:row>6</xdr:row>
      <xdr:rowOff>0</xdr:rowOff>
    </xdr:from>
    <xdr:to>
      <xdr:col>14</xdr:col>
      <xdr:colOff>430149</xdr:colOff>
      <xdr:row>34</xdr:row>
      <xdr:rowOff>169545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552450</xdr:colOff>
      <xdr:row>6</xdr:row>
      <xdr:rowOff>0</xdr:rowOff>
    </xdr:from>
    <xdr:to>
      <xdr:col>14</xdr:col>
      <xdr:colOff>430149</xdr:colOff>
      <xdr:row>34</xdr:row>
      <xdr:rowOff>169545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7</xdr:row>
      <xdr:rowOff>0</xdr:rowOff>
    </xdr:from>
    <xdr:to>
      <xdr:col>14</xdr:col>
      <xdr:colOff>639699</xdr:colOff>
      <xdr:row>37</xdr:row>
      <xdr:rowOff>45720</xdr:rowOff>
    </xdr:to>
    <xdr:graphicFrame macro="">
      <xdr:nvGraphicFramePr>
        <xdr:cNvPr id="2" name="Gráfico 1">
          <a:extLst>
            <a:ext uri="{FF2B5EF4-FFF2-40B4-BE49-F238E27FC236}">
              <a16:creationId xmlns:a16="http://schemas.microsoft.com/office/drawing/2014/main" id="{F82EA506-663E-4BA4-ABB9-7125686A0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7</xdr:row>
      <xdr:rowOff>0</xdr:rowOff>
    </xdr:from>
    <xdr:to>
      <xdr:col>14</xdr:col>
      <xdr:colOff>639699</xdr:colOff>
      <xdr:row>37</xdr:row>
      <xdr:rowOff>45720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7</xdr:row>
      <xdr:rowOff>0</xdr:rowOff>
    </xdr:from>
    <xdr:to>
      <xdr:col>14</xdr:col>
      <xdr:colOff>639699</xdr:colOff>
      <xdr:row>37</xdr:row>
      <xdr:rowOff>45720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7</xdr:row>
      <xdr:rowOff>0</xdr:rowOff>
    </xdr:from>
    <xdr:to>
      <xdr:col>14</xdr:col>
      <xdr:colOff>639699</xdr:colOff>
      <xdr:row>37</xdr:row>
      <xdr:rowOff>45720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80961</xdr:colOff>
      <xdr:row>3</xdr:row>
      <xdr:rowOff>171449</xdr:rowOff>
    </xdr:from>
    <xdr:to>
      <xdr:col>10</xdr:col>
      <xdr:colOff>142874</xdr:colOff>
      <xdr:row>33</xdr:row>
      <xdr:rowOff>28574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761999</xdr:colOff>
      <xdr:row>6</xdr:row>
      <xdr:rowOff>185736</xdr:rowOff>
    </xdr:from>
    <xdr:to>
      <xdr:col>14</xdr:col>
      <xdr:colOff>28574</xdr:colOff>
      <xdr:row>35</xdr:row>
      <xdr:rowOff>171449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24</xdr:col>
      <xdr:colOff>66675</xdr:colOff>
      <xdr:row>6</xdr:row>
      <xdr:rowOff>695324</xdr:rowOff>
    </xdr:from>
    <xdr:to>
      <xdr:col>30</xdr:col>
      <xdr:colOff>542925</xdr:colOff>
      <xdr:row>39</xdr:row>
      <xdr:rowOff>85724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752474</xdr:colOff>
      <xdr:row>5</xdr:row>
      <xdr:rowOff>4761</xdr:rowOff>
    </xdr:from>
    <xdr:to>
      <xdr:col>10</xdr:col>
      <xdr:colOff>228599</xdr:colOff>
      <xdr:row>32</xdr:row>
      <xdr:rowOff>47624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23</xdr:col>
      <xdr:colOff>647699</xdr:colOff>
      <xdr:row>2</xdr:row>
      <xdr:rowOff>171449</xdr:rowOff>
    </xdr:from>
    <xdr:to>
      <xdr:col>31</xdr:col>
      <xdr:colOff>28575</xdr:colOff>
      <xdr:row>32</xdr:row>
      <xdr:rowOff>104775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5</xdr:row>
      <xdr:rowOff>0</xdr:rowOff>
    </xdr:from>
    <xdr:to>
      <xdr:col>11</xdr:col>
      <xdr:colOff>609600</xdr:colOff>
      <xdr:row>25</xdr:row>
      <xdr:rowOff>1500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190500</xdr:colOff>
      <xdr:row>22</xdr:row>
      <xdr:rowOff>57149</xdr:rowOff>
    </xdr:from>
    <xdr:to>
      <xdr:col>8</xdr:col>
      <xdr:colOff>314325</xdr:colOff>
      <xdr:row>41</xdr:row>
      <xdr:rowOff>142874</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123825</xdr:colOff>
      <xdr:row>5</xdr:row>
      <xdr:rowOff>0</xdr:rowOff>
    </xdr:from>
    <xdr:to>
      <xdr:col>9</xdr:col>
      <xdr:colOff>315825</xdr:colOff>
      <xdr:row>26</xdr:row>
      <xdr:rowOff>38700</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3</xdr:col>
      <xdr:colOff>0</xdr:colOff>
      <xdr:row>5</xdr:row>
      <xdr:rowOff>0</xdr:rowOff>
    </xdr:from>
    <xdr:to>
      <xdr:col>11</xdr:col>
      <xdr:colOff>142800</xdr:colOff>
      <xdr:row>20</xdr:row>
      <xdr:rowOff>76500</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xdr:col>
      <xdr:colOff>266700</xdr:colOff>
      <xdr:row>3</xdr:row>
      <xdr:rowOff>123825</xdr:rowOff>
    </xdr:from>
    <xdr:to>
      <xdr:col>10</xdr:col>
      <xdr:colOff>620700</xdr:colOff>
      <xdr:row>25</xdr:row>
      <xdr:rowOff>144825</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465600</xdr:colOff>
      <xdr:row>23</xdr:row>
      <xdr:rowOff>106200</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2</xdr:col>
      <xdr:colOff>685800</xdr:colOff>
      <xdr:row>1</xdr:row>
      <xdr:rowOff>142875</xdr:rowOff>
    </xdr:from>
    <xdr:to>
      <xdr:col>10</xdr:col>
      <xdr:colOff>133350</xdr:colOff>
      <xdr:row>23</xdr:row>
      <xdr:rowOff>95250</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0</xdr:colOff>
      <xdr:row>5</xdr:row>
      <xdr:rowOff>0</xdr:rowOff>
    </xdr:from>
    <xdr:to>
      <xdr:col>11</xdr:col>
      <xdr:colOff>742800</xdr:colOff>
      <xdr:row>25</xdr:row>
      <xdr:rowOff>142800</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6</xdr:col>
      <xdr:colOff>47625</xdr:colOff>
      <xdr:row>0</xdr:row>
      <xdr:rowOff>152400</xdr:rowOff>
    </xdr:from>
    <xdr:to>
      <xdr:col>14</xdr:col>
      <xdr:colOff>28425</xdr:colOff>
      <xdr:row>21</xdr:row>
      <xdr:rowOff>104700</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0</xdr:colOff>
      <xdr:row>5</xdr:row>
      <xdr:rowOff>0</xdr:rowOff>
    </xdr:from>
    <xdr:to>
      <xdr:col>12</xdr:col>
      <xdr:colOff>344400</xdr:colOff>
      <xdr:row>25</xdr:row>
      <xdr:rowOff>85200</xdr:rowOff>
    </xdr:to>
    <xdr:graphicFrame macro="">
      <xdr:nvGraphicFramePr>
        <xdr:cNvPr id="2" name="Gráfico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742950</xdr:colOff>
      <xdr:row>4</xdr:row>
      <xdr:rowOff>152399</xdr:rowOff>
    </xdr:from>
    <xdr:to>
      <xdr:col>14</xdr:col>
      <xdr:colOff>600675</xdr:colOff>
      <xdr:row>29</xdr:row>
      <xdr:rowOff>85724</xdr:rowOff>
    </xdr:to>
    <xdr:graphicFrame macro="">
      <xdr:nvGraphicFramePr>
        <xdr:cNvPr id="2" name="Gráfico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609600</xdr:colOff>
      <xdr:row>24</xdr:row>
      <xdr:rowOff>1500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6</xdr:col>
      <xdr:colOff>0</xdr:colOff>
      <xdr:row>4</xdr:row>
      <xdr:rowOff>0</xdr:rowOff>
    </xdr:from>
    <xdr:to>
      <xdr:col>14</xdr:col>
      <xdr:colOff>47625</xdr:colOff>
      <xdr:row>21</xdr:row>
      <xdr:rowOff>180975</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495300</xdr:colOff>
      <xdr:row>6</xdr:row>
      <xdr:rowOff>76200</xdr:rowOff>
    </xdr:from>
    <xdr:to>
      <xdr:col>9</xdr:col>
      <xdr:colOff>495300</xdr:colOff>
      <xdr:row>22</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733425</xdr:colOff>
      <xdr:row>6</xdr:row>
      <xdr:rowOff>38100</xdr:rowOff>
    </xdr:from>
    <xdr:to>
      <xdr:col>11</xdr:col>
      <xdr:colOff>190500</xdr:colOff>
      <xdr:row>40</xdr:row>
      <xdr:rowOff>38100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733425</xdr:colOff>
      <xdr:row>3</xdr:row>
      <xdr:rowOff>142875</xdr:rowOff>
    </xdr:from>
    <xdr:to>
      <xdr:col>12</xdr:col>
      <xdr:colOff>133350</xdr:colOff>
      <xdr:row>39</xdr:row>
      <xdr:rowOff>76200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xdr:col>
      <xdr:colOff>609599</xdr:colOff>
      <xdr:row>4</xdr:row>
      <xdr:rowOff>0</xdr:rowOff>
    </xdr:from>
    <xdr:to>
      <xdr:col>15</xdr:col>
      <xdr:colOff>457199</xdr:colOff>
      <xdr:row>21</xdr:row>
      <xdr:rowOff>1500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34</xdr:row>
      <xdr:rowOff>45000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21</xdr:row>
      <xdr:rowOff>1500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0</xdr:colOff>
      <xdr:row>4</xdr:row>
      <xdr:rowOff>0</xdr:rowOff>
    </xdr:from>
    <xdr:to>
      <xdr:col>15</xdr:col>
      <xdr:colOff>457200</xdr:colOff>
      <xdr:row>21</xdr:row>
      <xdr:rowOff>1500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34</xdr:row>
      <xdr:rowOff>45000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457200</xdr:colOff>
      <xdr:row>21</xdr:row>
      <xdr:rowOff>1500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38100</xdr:colOff>
      <xdr:row>11</xdr:row>
      <xdr:rowOff>57150</xdr:rowOff>
    </xdr:from>
    <xdr:to>
      <xdr:col>19</xdr:col>
      <xdr:colOff>28575</xdr:colOff>
      <xdr:row>31</xdr:row>
      <xdr:rowOff>76200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34</xdr:row>
      <xdr:rowOff>45000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0</xdr:colOff>
      <xdr:row>5</xdr:row>
      <xdr:rowOff>0</xdr:rowOff>
    </xdr:from>
    <xdr:to>
      <xdr:col>12</xdr:col>
      <xdr:colOff>393700</xdr:colOff>
      <xdr:row>21</xdr:row>
      <xdr:rowOff>127000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5</xdr:col>
      <xdr:colOff>0</xdr:colOff>
      <xdr:row>5</xdr:row>
      <xdr:rowOff>0</xdr:rowOff>
    </xdr:from>
    <xdr:to>
      <xdr:col>14</xdr:col>
      <xdr:colOff>393700</xdr:colOff>
      <xdr:row>21</xdr:row>
      <xdr:rowOff>127000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393700</xdr:colOff>
      <xdr:row>20</xdr:row>
      <xdr:rowOff>127000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393700</xdr:colOff>
      <xdr:row>33</xdr:row>
      <xdr:rowOff>171450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609600</xdr:colOff>
      <xdr:row>31</xdr:row>
      <xdr:rowOff>87000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762000</xdr:colOff>
      <xdr:row>44</xdr:row>
      <xdr:rowOff>0</xdr:rowOff>
    </xdr:from>
    <xdr:to>
      <xdr:col>9</xdr:col>
      <xdr:colOff>447675</xdr:colOff>
      <xdr:row>56</xdr:row>
      <xdr:rowOff>152400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28</xdr:row>
      <xdr:rowOff>36576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31</xdr:row>
      <xdr:rowOff>77216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10</xdr:col>
      <xdr:colOff>0</xdr:colOff>
      <xdr:row>4</xdr:row>
      <xdr:rowOff>0</xdr:rowOff>
    </xdr:from>
    <xdr:to>
      <xdr:col>20</xdr:col>
      <xdr:colOff>31750</xdr:colOff>
      <xdr:row>30</xdr:row>
      <xdr:rowOff>63500</xdr:rowOff>
    </xdr:to>
    <xdr:graphicFrame macro="">
      <xdr:nvGraphicFramePr>
        <xdr:cNvPr id="2" name="Gráfico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xdr:row>
      <xdr:rowOff>0</xdr:rowOff>
    </xdr:from>
    <xdr:to>
      <xdr:col>20</xdr:col>
      <xdr:colOff>31750</xdr:colOff>
      <xdr:row>30</xdr:row>
      <xdr:rowOff>63500</xdr:rowOff>
    </xdr:to>
    <xdr:graphicFrame macro="">
      <xdr:nvGraphicFramePr>
        <xdr:cNvPr id="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xdr:row>
      <xdr:rowOff>0</xdr:rowOff>
    </xdr:from>
    <xdr:to>
      <xdr:col>20</xdr:col>
      <xdr:colOff>31750</xdr:colOff>
      <xdr:row>30</xdr:row>
      <xdr:rowOff>63500</xdr:rowOff>
    </xdr:to>
    <xdr:graphicFrame macro="">
      <xdr:nvGraphicFramePr>
        <xdr:cNvPr id="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381000</xdr:colOff>
      <xdr:row>6</xdr:row>
      <xdr:rowOff>0</xdr:rowOff>
    </xdr:from>
    <xdr:to>
      <xdr:col>14</xdr:col>
      <xdr:colOff>444500</xdr:colOff>
      <xdr:row>28</xdr:row>
      <xdr:rowOff>177800</xdr:rowOff>
    </xdr:to>
    <xdr:graphicFrame macro="">
      <xdr:nvGraphicFramePr>
        <xdr:cNvPr id="2" name="Gráfico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6</xdr:row>
      <xdr:rowOff>0</xdr:rowOff>
    </xdr:from>
    <xdr:to>
      <xdr:col>14</xdr:col>
      <xdr:colOff>444500</xdr:colOff>
      <xdr:row>28</xdr:row>
      <xdr:rowOff>177800</xdr:rowOff>
    </xdr:to>
    <xdr:graphicFrame macro="">
      <xdr:nvGraphicFramePr>
        <xdr:cNvPr id="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6</xdr:row>
      <xdr:rowOff>0</xdr:rowOff>
    </xdr:from>
    <xdr:to>
      <xdr:col>14</xdr:col>
      <xdr:colOff>444500</xdr:colOff>
      <xdr:row>28</xdr:row>
      <xdr:rowOff>177800</xdr:rowOff>
    </xdr:to>
    <xdr:graphicFrame macro="">
      <xdr:nvGraphicFramePr>
        <xdr:cNvPr id="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381000</xdr:colOff>
      <xdr:row>6</xdr:row>
      <xdr:rowOff>0</xdr:rowOff>
    </xdr:from>
    <xdr:to>
      <xdr:col>15</xdr:col>
      <xdr:colOff>165100</xdr:colOff>
      <xdr:row>35</xdr:row>
      <xdr:rowOff>171450</xdr:rowOff>
    </xdr:to>
    <xdr:graphicFrame macro="">
      <xdr:nvGraphicFramePr>
        <xdr:cNvPr id="2" name="Gráfico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6</xdr:row>
      <xdr:rowOff>0</xdr:rowOff>
    </xdr:from>
    <xdr:to>
      <xdr:col>15</xdr:col>
      <xdr:colOff>165100</xdr:colOff>
      <xdr:row>35</xdr:row>
      <xdr:rowOff>171450</xdr:rowOff>
    </xdr:to>
    <xdr:graphicFrame macro="">
      <xdr:nvGraphicFramePr>
        <xdr:cNvPr id="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6</xdr:row>
      <xdr:rowOff>0</xdr:rowOff>
    </xdr:from>
    <xdr:to>
      <xdr:col>15</xdr:col>
      <xdr:colOff>165100</xdr:colOff>
      <xdr:row>35</xdr:row>
      <xdr:rowOff>171450</xdr:rowOff>
    </xdr:to>
    <xdr:graphicFrame macro="">
      <xdr:nvGraphicFramePr>
        <xdr:cNvPr id="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19050</xdr:colOff>
      <xdr:row>5</xdr:row>
      <xdr:rowOff>66675</xdr:rowOff>
    </xdr:from>
    <xdr:to>
      <xdr:col>13</xdr:col>
      <xdr:colOff>76200</xdr:colOff>
      <xdr:row>39</xdr:row>
      <xdr:rowOff>38100</xdr:rowOff>
    </xdr:to>
    <xdr:graphicFrame macro="">
      <xdr:nvGraphicFramePr>
        <xdr:cNvPr id="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3</xdr:col>
      <xdr:colOff>552450</xdr:colOff>
      <xdr:row>6</xdr:row>
      <xdr:rowOff>57150</xdr:rowOff>
    </xdr:from>
    <xdr:to>
      <xdr:col>13</xdr:col>
      <xdr:colOff>152400</xdr:colOff>
      <xdr:row>16</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42</xdr:row>
      <xdr:rowOff>0</xdr:rowOff>
    </xdr:from>
    <xdr:to>
      <xdr:col>6</xdr:col>
      <xdr:colOff>228600</xdr:colOff>
      <xdr:row>77</xdr:row>
      <xdr:rowOff>76200</xdr:rowOff>
    </xdr:to>
    <xdr:graphicFrame macro="">
      <xdr:nvGraphicFramePr>
        <xdr:cNvPr id="3"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9.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0.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1.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2.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3.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4.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5.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B103"/>
  <sheetViews>
    <sheetView tabSelected="1" workbookViewId="0"/>
  </sheetViews>
  <sheetFormatPr baseColWidth="10" defaultRowHeight="15" x14ac:dyDescent="0.25"/>
  <cols>
    <col min="1" max="1" width="15.7109375" customWidth="1"/>
    <col min="2" max="2" width="75.7109375" customWidth="1"/>
  </cols>
  <sheetData>
    <row r="1" spans="1:2" x14ac:dyDescent="0.25">
      <c r="A1" s="295" t="s">
        <v>1509</v>
      </c>
    </row>
    <row r="2" spans="1:2" x14ac:dyDescent="0.25">
      <c r="A2" s="295" t="s">
        <v>1510</v>
      </c>
    </row>
    <row r="4" spans="1:2" x14ac:dyDescent="0.25">
      <c r="A4" s="296" t="s">
        <v>1511</v>
      </c>
      <c r="B4" s="296" t="s">
        <v>1512</v>
      </c>
    </row>
    <row r="5" spans="1:2" x14ac:dyDescent="0.25">
      <c r="A5" s="1" t="s">
        <v>1513</v>
      </c>
      <c r="B5" s="20" t="s">
        <v>1507</v>
      </c>
    </row>
    <row r="6" spans="1:2" x14ac:dyDescent="0.25">
      <c r="A6" s="1" t="s">
        <v>1514</v>
      </c>
      <c r="B6" s="20" t="s">
        <v>688</v>
      </c>
    </row>
    <row r="7" spans="1:2" x14ac:dyDescent="0.25">
      <c r="A7" s="1" t="s">
        <v>1515</v>
      </c>
      <c r="B7" s="20" t="s">
        <v>687</v>
      </c>
    </row>
    <row r="8" spans="1:2" x14ac:dyDescent="0.25">
      <c r="A8" s="1" t="s">
        <v>1516</v>
      </c>
      <c r="B8" s="20" t="s">
        <v>1486</v>
      </c>
    </row>
    <row r="9" spans="1:2" x14ac:dyDescent="0.25">
      <c r="A9" s="1" t="s">
        <v>1517</v>
      </c>
      <c r="B9" s="20" t="s">
        <v>1487</v>
      </c>
    </row>
    <row r="10" spans="1:2" x14ac:dyDescent="0.25">
      <c r="A10" s="1" t="s">
        <v>1518</v>
      </c>
      <c r="B10" s="20" t="s">
        <v>879</v>
      </c>
    </row>
    <row r="11" spans="1:2" x14ac:dyDescent="0.25">
      <c r="A11" s="1" t="s">
        <v>1519</v>
      </c>
      <c r="B11" s="20" t="s">
        <v>882</v>
      </c>
    </row>
    <row r="12" spans="1:2" x14ac:dyDescent="0.25">
      <c r="A12" s="1" t="s">
        <v>1520</v>
      </c>
      <c r="B12" s="20" t="s">
        <v>884</v>
      </c>
    </row>
    <row r="13" spans="1:2" x14ac:dyDescent="0.25">
      <c r="A13" s="297" t="s">
        <v>1521</v>
      </c>
      <c r="B13" s="20" t="s">
        <v>1488</v>
      </c>
    </row>
    <row r="14" spans="1:2" x14ac:dyDescent="0.25">
      <c r="A14" s="297" t="s">
        <v>1522</v>
      </c>
      <c r="B14" s="20" t="s">
        <v>1490</v>
      </c>
    </row>
    <row r="15" spans="1:2" x14ac:dyDescent="0.25">
      <c r="A15" s="297" t="s">
        <v>1523</v>
      </c>
      <c r="B15" s="20" t="s">
        <v>1492</v>
      </c>
    </row>
    <row r="16" spans="1:2" x14ac:dyDescent="0.25">
      <c r="A16" s="297" t="s">
        <v>1524</v>
      </c>
      <c r="B16" s="20" t="s">
        <v>1493</v>
      </c>
    </row>
    <row r="17" spans="1:2" x14ac:dyDescent="0.25">
      <c r="A17" s="297" t="s">
        <v>1525</v>
      </c>
      <c r="B17" s="20" t="s">
        <v>1495</v>
      </c>
    </row>
    <row r="18" spans="1:2" x14ac:dyDescent="0.25">
      <c r="A18" s="297" t="s">
        <v>1526</v>
      </c>
      <c r="B18" s="20" t="s">
        <v>1340</v>
      </c>
    </row>
    <row r="19" spans="1:2" x14ac:dyDescent="0.25">
      <c r="A19" s="297" t="s">
        <v>1527</v>
      </c>
      <c r="B19" s="20" t="s">
        <v>1339</v>
      </c>
    </row>
    <row r="20" spans="1:2" x14ac:dyDescent="0.25">
      <c r="A20" s="297" t="s">
        <v>1528</v>
      </c>
      <c r="B20" s="20" t="s">
        <v>1338</v>
      </c>
    </row>
    <row r="21" spans="1:2" x14ac:dyDescent="0.25">
      <c r="A21" s="297" t="s">
        <v>1529</v>
      </c>
      <c r="B21" s="20" t="s">
        <v>1337</v>
      </c>
    </row>
    <row r="22" spans="1:2" x14ac:dyDescent="0.25">
      <c r="A22" s="297" t="s">
        <v>1530</v>
      </c>
      <c r="B22" s="20" t="s">
        <v>1344</v>
      </c>
    </row>
    <row r="23" spans="1:2" x14ac:dyDescent="0.25">
      <c r="A23" s="297" t="s">
        <v>1531</v>
      </c>
      <c r="B23" s="20" t="s">
        <v>1345</v>
      </c>
    </row>
    <row r="24" spans="1:2" x14ac:dyDescent="0.25">
      <c r="A24" s="297" t="s">
        <v>1532</v>
      </c>
      <c r="B24" s="20" t="s">
        <v>1346</v>
      </c>
    </row>
    <row r="25" spans="1:2" x14ac:dyDescent="0.25">
      <c r="A25" s="297" t="s">
        <v>1533</v>
      </c>
      <c r="B25" s="20" t="s">
        <v>1347</v>
      </c>
    </row>
    <row r="26" spans="1:2" x14ac:dyDescent="0.25">
      <c r="A26" s="297" t="s">
        <v>1534</v>
      </c>
      <c r="B26" s="20" t="s">
        <v>1348</v>
      </c>
    </row>
    <row r="27" spans="1:2" x14ac:dyDescent="0.25">
      <c r="A27" s="297" t="s">
        <v>1535</v>
      </c>
      <c r="B27" s="20" t="s">
        <v>1335</v>
      </c>
    </row>
    <row r="28" spans="1:2" x14ac:dyDescent="0.25">
      <c r="A28" s="297" t="s">
        <v>1536</v>
      </c>
      <c r="B28" s="20" t="s">
        <v>1349</v>
      </c>
    </row>
    <row r="29" spans="1:2" x14ac:dyDescent="0.25">
      <c r="A29" s="297" t="s">
        <v>1537</v>
      </c>
      <c r="B29" s="20" t="s">
        <v>1418</v>
      </c>
    </row>
    <row r="30" spans="1:2" x14ac:dyDescent="0.25">
      <c r="A30" s="297" t="s">
        <v>1538</v>
      </c>
      <c r="B30" s="20" t="s">
        <v>1421</v>
      </c>
    </row>
    <row r="31" spans="1:2" x14ac:dyDescent="0.25">
      <c r="A31" s="297" t="s">
        <v>1539</v>
      </c>
      <c r="B31" s="20" t="s">
        <v>1423</v>
      </c>
    </row>
    <row r="32" spans="1:2" x14ac:dyDescent="0.25">
      <c r="A32" s="297" t="s">
        <v>1540</v>
      </c>
      <c r="B32" s="20" t="s">
        <v>1497</v>
      </c>
    </row>
    <row r="33" spans="1:2" x14ac:dyDescent="0.25">
      <c r="A33" s="297" t="s">
        <v>1541</v>
      </c>
      <c r="B33" s="20" t="s">
        <v>1427</v>
      </c>
    </row>
    <row r="34" spans="1:2" x14ac:dyDescent="0.25">
      <c r="A34" s="297" t="s">
        <v>1542</v>
      </c>
      <c r="B34" s="20" t="s">
        <v>1612</v>
      </c>
    </row>
    <row r="35" spans="1:2" x14ac:dyDescent="0.25">
      <c r="A35" s="297" t="s">
        <v>1543</v>
      </c>
      <c r="B35" s="20" t="s">
        <v>1498</v>
      </c>
    </row>
    <row r="36" spans="1:2" x14ac:dyDescent="0.25">
      <c r="A36" s="297" t="s">
        <v>1544</v>
      </c>
      <c r="B36" s="20" t="s">
        <v>1499</v>
      </c>
    </row>
    <row r="37" spans="1:2" x14ac:dyDescent="0.25">
      <c r="A37" s="297" t="s">
        <v>1545</v>
      </c>
      <c r="B37" s="20" t="s">
        <v>1500</v>
      </c>
    </row>
    <row r="38" spans="1:2" x14ac:dyDescent="0.25">
      <c r="A38" s="297" t="s">
        <v>1546</v>
      </c>
      <c r="B38" s="20" t="s">
        <v>1501</v>
      </c>
    </row>
    <row r="39" spans="1:2" x14ac:dyDescent="0.25">
      <c r="A39" s="297" t="s">
        <v>1547</v>
      </c>
      <c r="B39" s="20" t="s">
        <v>1502</v>
      </c>
    </row>
    <row r="40" spans="1:2" x14ac:dyDescent="0.25">
      <c r="A40" s="297" t="s">
        <v>1548</v>
      </c>
      <c r="B40" s="20" t="s">
        <v>1503</v>
      </c>
    </row>
    <row r="41" spans="1:2" x14ac:dyDescent="0.25">
      <c r="A41" s="297" t="s">
        <v>1549</v>
      </c>
      <c r="B41" s="20" t="s">
        <v>1430</v>
      </c>
    </row>
    <row r="42" spans="1:2" x14ac:dyDescent="0.25">
      <c r="A42" s="297" t="s">
        <v>1550</v>
      </c>
      <c r="B42" s="20" t="s">
        <v>1431</v>
      </c>
    </row>
    <row r="43" spans="1:2" x14ac:dyDescent="0.25">
      <c r="A43" s="297" t="s">
        <v>1551</v>
      </c>
      <c r="B43" s="20" t="s">
        <v>1432</v>
      </c>
    </row>
    <row r="44" spans="1:2" x14ac:dyDescent="0.25">
      <c r="A44" s="297" t="s">
        <v>1552</v>
      </c>
      <c r="B44" s="20" t="s">
        <v>1433</v>
      </c>
    </row>
    <row r="45" spans="1:2" x14ac:dyDescent="0.25">
      <c r="A45" s="297" t="s">
        <v>1553</v>
      </c>
      <c r="B45" s="20" t="s">
        <v>1434</v>
      </c>
    </row>
    <row r="46" spans="1:2" x14ac:dyDescent="0.25">
      <c r="A46" s="297" t="s">
        <v>1554</v>
      </c>
      <c r="B46" s="20" t="s">
        <v>1504</v>
      </c>
    </row>
    <row r="47" spans="1:2" x14ac:dyDescent="0.25">
      <c r="A47" s="297" t="s">
        <v>1555</v>
      </c>
      <c r="B47" s="20" t="s">
        <v>1505</v>
      </c>
    </row>
    <row r="48" spans="1:2" x14ac:dyDescent="0.25">
      <c r="A48" s="297" t="s">
        <v>1556</v>
      </c>
      <c r="B48" s="20" t="s">
        <v>1435</v>
      </c>
    </row>
    <row r="49" spans="1:2" x14ac:dyDescent="0.25">
      <c r="A49" s="297" t="s">
        <v>1557</v>
      </c>
      <c r="B49" s="20" t="s">
        <v>1436</v>
      </c>
    </row>
    <row r="50" spans="1:2" x14ac:dyDescent="0.25">
      <c r="A50" s="297" t="s">
        <v>1558</v>
      </c>
      <c r="B50" s="20" t="s">
        <v>1437</v>
      </c>
    </row>
    <row r="51" spans="1:2" x14ac:dyDescent="0.25">
      <c r="A51" s="297" t="s">
        <v>1559</v>
      </c>
      <c r="B51" s="20" t="s">
        <v>1438</v>
      </c>
    </row>
    <row r="52" spans="1:2" x14ac:dyDescent="0.25">
      <c r="A52" s="297" t="s">
        <v>1560</v>
      </c>
      <c r="B52" s="20" t="s">
        <v>1439</v>
      </c>
    </row>
    <row r="53" spans="1:2" x14ac:dyDescent="0.25">
      <c r="A53" s="297" t="s">
        <v>1561</v>
      </c>
      <c r="B53" s="20" t="s">
        <v>1440</v>
      </c>
    </row>
    <row r="54" spans="1:2" x14ac:dyDescent="0.25">
      <c r="A54" s="297" t="s">
        <v>1562</v>
      </c>
      <c r="B54" s="20" t="s">
        <v>1441</v>
      </c>
    </row>
    <row r="55" spans="1:2" x14ac:dyDescent="0.25">
      <c r="A55" s="297" t="s">
        <v>1563</v>
      </c>
      <c r="B55" s="20" t="s">
        <v>1442</v>
      </c>
    </row>
    <row r="56" spans="1:2" x14ac:dyDescent="0.25">
      <c r="A56" s="297" t="s">
        <v>1564</v>
      </c>
      <c r="B56" s="20" t="s">
        <v>1443</v>
      </c>
    </row>
    <row r="57" spans="1:2" x14ac:dyDescent="0.25">
      <c r="A57" s="297" t="s">
        <v>1565</v>
      </c>
      <c r="B57" s="20" t="s">
        <v>1444</v>
      </c>
    </row>
    <row r="58" spans="1:2" x14ac:dyDescent="0.25">
      <c r="A58" s="297" t="s">
        <v>1566</v>
      </c>
      <c r="B58" s="20" t="s">
        <v>1445</v>
      </c>
    </row>
    <row r="59" spans="1:2" x14ac:dyDescent="0.25">
      <c r="A59" s="297" t="s">
        <v>1567</v>
      </c>
      <c r="B59" s="20" t="s">
        <v>1446</v>
      </c>
    </row>
    <row r="60" spans="1:2" x14ac:dyDescent="0.25">
      <c r="A60" s="297" t="s">
        <v>1568</v>
      </c>
      <c r="B60" s="20" t="s">
        <v>1447</v>
      </c>
    </row>
    <row r="61" spans="1:2" x14ac:dyDescent="0.25">
      <c r="A61" s="297" t="s">
        <v>1569</v>
      </c>
      <c r="B61" s="20" t="s">
        <v>1448</v>
      </c>
    </row>
    <row r="62" spans="1:2" x14ac:dyDescent="0.25">
      <c r="A62" s="297" t="s">
        <v>1570</v>
      </c>
      <c r="B62" s="20" t="s">
        <v>1449</v>
      </c>
    </row>
    <row r="63" spans="1:2" x14ac:dyDescent="0.25">
      <c r="A63" s="297" t="s">
        <v>1571</v>
      </c>
      <c r="B63" s="20" t="s">
        <v>1450</v>
      </c>
    </row>
    <row r="64" spans="1:2" x14ac:dyDescent="0.25">
      <c r="A64" s="297" t="s">
        <v>1572</v>
      </c>
      <c r="B64" s="20" t="s">
        <v>1451</v>
      </c>
    </row>
    <row r="65" spans="1:2" x14ac:dyDescent="0.25">
      <c r="A65" s="297" t="s">
        <v>1573</v>
      </c>
      <c r="B65" s="20" t="s">
        <v>1452</v>
      </c>
    </row>
    <row r="66" spans="1:2" x14ac:dyDescent="0.25">
      <c r="A66" s="297" t="s">
        <v>1574</v>
      </c>
      <c r="B66" s="20" t="s">
        <v>1453</v>
      </c>
    </row>
    <row r="67" spans="1:2" x14ac:dyDescent="0.25">
      <c r="A67" s="297" t="s">
        <v>1575</v>
      </c>
      <c r="B67" s="20" t="s">
        <v>1454</v>
      </c>
    </row>
    <row r="68" spans="1:2" x14ac:dyDescent="0.25">
      <c r="A68" s="297" t="s">
        <v>1576</v>
      </c>
      <c r="B68" s="20" t="s">
        <v>1455</v>
      </c>
    </row>
    <row r="69" spans="1:2" x14ac:dyDescent="0.25">
      <c r="A69" s="297" t="s">
        <v>1577</v>
      </c>
      <c r="B69" s="20" t="s">
        <v>1456</v>
      </c>
    </row>
    <row r="70" spans="1:2" x14ac:dyDescent="0.25">
      <c r="A70" s="297" t="s">
        <v>1578</v>
      </c>
      <c r="B70" s="20" t="s">
        <v>1457</v>
      </c>
    </row>
    <row r="71" spans="1:2" x14ac:dyDescent="0.25">
      <c r="A71" s="297" t="s">
        <v>1579</v>
      </c>
      <c r="B71" s="20" t="s">
        <v>1458</v>
      </c>
    </row>
    <row r="72" spans="1:2" x14ac:dyDescent="0.25">
      <c r="A72" s="297" t="s">
        <v>1580</v>
      </c>
      <c r="B72" s="20" t="s">
        <v>1459</v>
      </c>
    </row>
    <row r="73" spans="1:2" x14ac:dyDescent="0.25">
      <c r="A73" s="297" t="s">
        <v>1581</v>
      </c>
      <c r="B73" s="20" t="s">
        <v>1460</v>
      </c>
    </row>
    <row r="74" spans="1:2" x14ac:dyDescent="0.25">
      <c r="A74" s="297" t="s">
        <v>1582</v>
      </c>
      <c r="B74" s="20" t="s">
        <v>1461</v>
      </c>
    </row>
    <row r="75" spans="1:2" x14ac:dyDescent="0.25">
      <c r="A75" s="297" t="s">
        <v>1583</v>
      </c>
      <c r="B75" s="20" t="s">
        <v>1462</v>
      </c>
    </row>
    <row r="76" spans="1:2" x14ac:dyDescent="0.25">
      <c r="A76" s="297" t="s">
        <v>1584</v>
      </c>
      <c r="B76" s="20" t="s">
        <v>1463</v>
      </c>
    </row>
    <row r="77" spans="1:2" x14ac:dyDescent="0.25">
      <c r="A77" s="297" t="s">
        <v>1585</v>
      </c>
      <c r="B77" s="20" t="s">
        <v>1464</v>
      </c>
    </row>
    <row r="78" spans="1:2" x14ac:dyDescent="0.25">
      <c r="A78" s="297" t="s">
        <v>1586</v>
      </c>
      <c r="B78" s="20" t="s">
        <v>1465</v>
      </c>
    </row>
    <row r="79" spans="1:2" x14ac:dyDescent="0.25">
      <c r="A79" s="297" t="s">
        <v>1587</v>
      </c>
      <c r="B79" s="20" t="s">
        <v>1466</v>
      </c>
    </row>
    <row r="80" spans="1:2" x14ac:dyDescent="0.25">
      <c r="A80" s="297" t="s">
        <v>1588</v>
      </c>
      <c r="B80" s="20" t="s">
        <v>1467</v>
      </c>
    </row>
    <row r="81" spans="1:2" x14ac:dyDescent="0.25">
      <c r="A81" s="297" t="s">
        <v>1589</v>
      </c>
      <c r="B81" s="20" t="s">
        <v>1468</v>
      </c>
    </row>
    <row r="82" spans="1:2" x14ac:dyDescent="0.25">
      <c r="A82" s="297" t="s">
        <v>1590</v>
      </c>
      <c r="B82" s="20" t="s">
        <v>1469</v>
      </c>
    </row>
    <row r="83" spans="1:2" x14ac:dyDescent="0.25">
      <c r="A83" s="297" t="s">
        <v>1591</v>
      </c>
      <c r="B83" s="20" t="s">
        <v>1470</v>
      </c>
    </row>
    <row r="84" spans="1:2" x14ac:dyDescent="0.25">
      <c r="A84" s="297" t="s">
        <v>1592</v>
      </c>
      <c r="B84" s="20" t="s">
        <v>1471</v>
      </c>
    </row>
    <row r="85" spans="1:2" x14ac:dyDescent="0.25">
      <c r="A85" s="297" t="s">
        <v>1593</v>
      </c>
      <c r="B85" s="20" t="s">
        <v>1472</v>
      </c>
    </row>
    <row r="86" spans="1:2" x14ac:dyDescent="0.25">
      <c r="A86" s="297" t="s">
        <v>1594</v>
      </c>
      <c r="B86" s="20" t="s">
        <v>1473</v>
      </c>
    </row>
    <row r="87" spans="1:2" x14ac:dyDescent="0.25">
      <c r="A87" s="297" t="s">
        <v>1595</v>
      </c>
      <c r="B87" s="20" t="s">
        <v>1474</v>
      </c>
    </row>
    <row r="88" spans="1:2" x14ac:dyDescent="0.25">
      <c r="A88" s="297" t="s">
        <v>1596</v>
      </c>
      <c r="B88" s="20" t="s">
        <v>1475</v>
      </c>
    </row>
    <row r="89" spans="1:2" x14ac:dyDescent="0.25">
      <c r="A89" s="297" t="s">
        <v>1597</v>
      </c>
      <c r="B89" s="20" t="s">
        <v>1476</v>
      </c>
    </row>
    <row r="90" spans="1:2" x14ac:dyDescent="0.25">
      <c r="A90" s="297" t="s">
        <v>1598</v>
      </c>
      <c r="B90" s="20" t="s">
        <v>1477</v>
      </c>
    </row>
    <row r="91" spans="1:2" x14ac:dyDescent="0.25">
      <c r="A91" s="297" t="s">
        <v>1599</v>
      </c>
      <c r="B91" s="20" t="s">
        <v>1478</v>
      </c>
    </row>
    <row r="92" spans="1:2" x14ac:dyDescent="0.25">
      <c r="A92" s="297" t="s">
        <v>1600</v>
      </c>
      <c r="B92" s="20" t="s">
        <v>1479</v>
      </c>
    </row>
    <row r="93" spans="1:2" x14ac:dyDescent="0.25">
      <c r="A93" s="297" t="s">
        <v>1601</v>
      </c>
      <c r="B93" s="20" t="s">
        <v>1480</v>
      </c>
    </row>
    <row r="94" spans="1:2" x14ac:dyDescent="0.25">
      <c r="A94" s="297" t="s">
        <v>1602</v>
      </c>
      <c r="B94" s="20" t="s">
        <v>1481</v>
      </c>
    </row>
    <row r="95" spans="1:2" x14ac:dyDescent="0.25">
      <c r="A95" s="297" t="s">
        <v>1603</v>
      </c>
      <c r="B95" s="20" t="s">
        <v>1482</v>
      </c>
    </row>
    <row r="96" spans="1:2" x14ac:dyDescent="0.25">
      <c r="A96" s="297" t="s">
        <v>1604</v>
      </c>
      <c r="B96" s="20" t="s">
        <v>1483</v>
      </c>
    </row>
    <row r="97" spans="1:2" x14ac:dyDescent="0.25">
      <c r="A97" s="297" t="s">
        <v>1605</v>
      </c>
      <c r="B97" s="20" t="s">
        <v>1484</v>
      </c>
    </row>
    <row r="98" spans="1:2" x14ac:dyDescent="0.25">
      <c r="A98" s="297" t="s">
        <v>1606</v>
      </c>
      <c r="B98" s="20" t="s">
        <v>1485</v>
      </c>
    </row>
    <row r="99" spans="1:2" x14ac:dyDescent="0.25">
      <c r="A99" s="297" t="s">
        <v>1607</v>
      </c>
      <c r="B99" s="20" t="s">
        <v>1343</v>
      </c>
    </row>
    <row r="100" spans="1:2" x14ac:dyDescent="0.25">
      <c r="A100" s="297" t="s">
        <v>1608</v>
      </c>
      <c r="B100" s="20" t="s">
        <v>1342</v>
      </c>
    </row>
    <row r="101" spans="1:2" x14ac:dyDescent="0.25">
      <c r="A101" s="297" t="s">
        <v>1609</v>
      </c>
      <c r="B101" s="20" t="s">
        <v>1342</v>
      </c>
    </row>
    <row r="102" spans="1:2" x14ac:dyDescent="0.25">
      <c r="A102" s="297" t="s">
        <v>1610</v>
      </c>
      <c r="B102" s="20" t="s">
        <v>1342</v>
      </c>
    </row>
    <row r="103" spans="1:2" x14ac:dyDescent="0.25">
      <c r="A103" s="297" t="s">
        <v>1611</v>
      </c>
      <c r="B103" s="20" t="s">
        <v>1341</v>
      </c>
    </row>
  </sheetData>
  <hyperlinks>
    <hyperlink ref="B5" location="Start2" display="Tabla 1. Alimentos reportados por la UCMA A.C. con mayor ponderación en el INPC"/>
    <hyperlink ref="B6" location="Start3" display="Tabla 2. Empleos en Jalisco por sector de actividad económica, enero-junio de 2019"/>
    <hyperlink ref="B7" location="Start4" display="Tabla 3. Empleos formales en Jalisco por sector de actividad económica, junio vs mayo 2019"/>
    <hyperlink ref="B8" location="Start5" display="Tabla 4. Participación porcentual y variación anual del valor de la producción de principales subsectores manufactureros en Jalisco, mayo 2019"/>
    <hyperlink ref="B9" location="Start6" display="Tabla 5. Participación porcentual y variación anual del personal ocupado en principales subsectores manufactureros en Jalisco, mayo 2019"/>
    <hyperlink ref="B10" location="Start7" display="Tabla 5. Número de cabezas sacrificadas. Nacional y Jalisco, anual 2017-2018, enero-mayo 2019"/>
    <hyperlink ref="B11" location="Start8" display="Tabla 6. Producción de carne en canal. Nacional y Jalisco, anual 2017-2018, enero-mayo 2019"/>
    <hyperlink ref="B12" location="Start9" display="Tabla 7. Valor de producción de carne en canal, nacional y Jalisco, anual 2017-2018, enero-mayo 2019"/>
    <hyperlink ref="B13" location="Start10" display="Figura 1: Tasa de crecimiento anual y trimestral del Producto Interno Bruto, del primer trimestre de 2009 al segundo trimestre de 2019"/>
    <hyperlink ref="B14" location="Start11" display="Figura 2: Tasa de crecimiento anual del Producto Interno Bruto por actividad económica, segundos semestres de 2009-2019"/>
    <hyperlink ref="B15" location="Start12" display="Figura 3: Tasa de variación anual del Indicador Global de la Actividad Económica, para el mes de mayo de 2010-2019"/>
    <hyperlink ref="B16" location="Start13" display="Figura 4:Variación mensual del Indicador Coincidente y del Componente Cíclico del Indicador Global de la Actividad Económica, enero 2013-abril/mayo 2019"/>
    <hyperlink ref="B17" location="Start14" display="Figura 5: Sistema de Indicadores Cíclicos: Indicador Coincidente e Indicador Adelantado, enero 1993-abril/mayo 2019"/>
    <hyperlink ref="B18" location="Start15" display="Figura 6. Variación porcentual anual del Indicador Trimestral de la Actividad Económica Estatal de Jalisco y promedio nacional, 2013-IT 2019, cifras originales"/>
    <hyperlink ref="B19" location="Start16" display="Figura 7. Variación porcentual anual del Indicador Trimestral de la Actividad Económica Estatal de Jalisco y promedio nacional, 2013-IT 2019, cifras desestacionalizadas"/>
    <hyperlink ref="B20" location="Start17" display="Figura 8. Variación porcentual anual del Indicador Trimestral de la Actividad Económica Estatal por entidad federativa, IT 2019, cifras originales"/>
    <hyperlink ref="B21" location="Start18" display="Figura 9. Variación porcentual anual del Trimestral de la Actividad Económica Estatal por entidad federativa, IT 2019, cifras desestacionalizadas"/>
    <hyperlink ref="B22" location="Start19" display="Figura 10. Variación porcentual anual del Indicador Trimestral de la Actividad Económica Estatal de Jalisco por actividad económica, IT 2019, cifras originales"/>
    <hyperlink ref="B23" location="Start20" display="Figura 11. Variación porcentual anual del Trimestral de la Actividad Económica Estatal de Jalisco de las actividades primarias, 2013-IT 2019, cifras originales"/>
    <hyperlink ref="B24" location="Start21" display="Figura 12. Variación porcentual anual del Trimestral de la Actividad Económica Estatal de las actividades primarias por entidad federativa, IT 2019, cifras originales"/>
    <hyperlink ref="B25" location="Start22" display="Figura 13. Variación porcentual anual del Trimestral de la Actividad Económica Estatal de Jalisco de las actividades secundarias, 2013-IT 2019, cifras originales"/>
    <hyperlink ref="B26" location="Start23" display="Figura 14. Variación porcentual anual del Trimestral de la Actividad Económica Estatal de las actividades secundarias por entidad federativa, IT 2019, cifras originales"/>
    <hyperlink ref="B27" location="Start24" display="Figura 15. Variación porcentual anual del ITAEE de Jalisco: actividades terciarias 2013-IT 2019, cifras originales"/>
    <hyperlink ref="B28" location="Start25" display="Figura 16. Variación porcentual anual del Trimestral de la Actividad Económica Estatal de las actividades terciarias por entidad federativa, IT 2019, cifras originales"/>
    <hyperlink ref="B29" location="Start26" display="Figura 17. Precios al menudeo de los cinco alimentos con mayor crecimiento porcentual en julio de 2019"/>
    <hyperlink ref="B30" location="Start27" display="Figura 18. Precios al mayoreo de los cinco alimentos con mayor crecimiento porcentual en julio de 2019"/>
    <hyperlink ref="B31" location="Start28" display="Figura 19. Precios al menudeo de los cinco alimentos con mayor decremento porcentual en julio 2019"/>
    <hyperlink ref="B32" location="Start29" display="Figura 20. Precio al mayoreo de los cinco alimentos con mayor decremento porcentual en julio 2019"/>
    <hyperlink ref="B33" location="Start30" display="Figura 21. Precios al menudeo de los alimentos con mayor ponderación en el INPC"/>
    <hyperlink ref="B34" location="Start31" display="Figura 22. Inflación mensual de 2019-07-09 anualizada, 2a. quincena julio 2018=100"/>
    <hyperlink ref="B35" location="Start32" display="Figura 23. Inflación mensual anualizada de junio 2019 por ciudades"/>
    <hyperlink ref="B36" location="Start33" display="Figura 24. Precio promedio mensual de la gasolina regular, premium y diésel en Jalisco, mayo-junio 2019"/>
    <hyperlink ref="B37" location="Start34" display="Figura 25. Precio promedio mensual de la gasolina regular en Jalisco y México, enero 2017 - junio 2019, a pesos constantes"/>
    <hyperlink ref="B38" location="Start35" display="Figura 26.  Precio promedio mensual de la gasolina premium Jalisco y México, enero 2017 a junio 2019, a pesos constantes"/>
    <hyperlink ref="B39" location="Start36" display="Figura 27.  Precio promedio mensual de diésel en Jalisco y México, enero 2017- junio 2019, a pesos constantes"/>
    <hyperlink ref="B40" location="Start37" display="Figura 28. Precio promedio gasolina regular, Premium y diésel, junio 2019"/>
    <hyperlink ref="B41" location="Start38" display="Figura 29. Empleos generados en los meses de junio en Jalisco, 1998-2019"/>
    <hyperlink ref="B42" location="Start39" display="Figura 30. Empleos generados por entidad federativa, junio 2019"/>
    <hyperlink ref="B43" location="Start40" display="Figura 31. Variación porcentual mensual de empleos generados por entidad federativa, junio 2019"/>
    <hyperlink ref="B44" location="Start41" display="Figura 32. Empleos nuevos en el primer semestre del año, 1998- 2019"/>
    <hyperlink ref="B45" location="Start42" display="Figura 33. Empleos generados por entidad federativa, acumulado enero a junio de 2019"/>
    <hyperlink ref="B46" location="Start43" display="Figura 34. Variación porcentual acumulada en el primer semestre de 2019 por entidad federativa"/>
    <hyperlink ref="B47" location="Start44" display="Figura 35. Empleos formales nuevos, temporales y permanentes por entidad federativa, junio 2019"/>
    <hyperlink ref="B48" location="Start45" display="Figura 36. Los 20 municipios de Jalisco con mayor generación de empleo formal en junio de 2019"/>
    <hyperlink ref="B49" location="Start46" display="Figura 37. Los 20 municipios de Jalisco con mayor generación de empleo formal total, por tipo permanente y eventual, junio 2019"/>
    <hyperlink ref="B50" location="Start47" display="Figura 38. Los 20 municipios de Jalisco con mayor pérdida de empleo formal en junio de 2019"/>
    <hyperlink ref="B51" location="Start48" display="Figura 39.  Los 20 municipios de Jalisco con mayor pérdida de empleo formal total, por tipo permanente y eventual, junio 2019"/>
    <hyperlink ref="B52" location="Start49" display="Figura 40.  Trabajadores asegurados en Jalisco por sector, 2013- junio 2019"/>
    <hyperlink ref="B53" location="Start50" display="Figura 41. Porcentaje de participación de trabajadores asegurados por división de actividad económica en Jalisco, junio 2019"/>
    <hyperlink ref="B54" location="Start51" display="Figura 42. Serie histórica del empleo en Agricultura, ganadería, silvicultura, pesca y caza de Jalisco, 2013- junio 2019"/>
    <hyperlink ref="B55" location="Start52" display="Figura 43. Distribución porcentual del sector agropecuario de Jalisco por subsector, junio 2019"/>
    <hyperlink ref="B56" location="Start53" display="Figura F44. Serie histórica del empleo en el sector industria de transformación de Jalisco, 2013- junio 2019"/>
    <hyperlink ref="B57" location="Start54" display="Figura 45. Distribución porcentual del sector industria de transformación de Jalisco por subsector, junio 2019"/>
    <hyperlink ref="B58" location="Start55" display="Figura 46. Serie histórica de los empleos formales en el sector Comercio de Jalisco, 2013-junio 2019"/>
    <hyperlink ref="B59" location="Start56" display="Figura 47. Distribución porcentual del sector comercio de Jalisco por subsector, junio 2019"/>
    <hyperlink ref="B60" location="Start57" display="Figura 48. Serie histórica del sector Servicios de Jalisco, 2013-junio 2019"/>
    <hyperlink ref="B61" location="Start58" display="Figura 49. Porcentaje de participación del sector servicios, junio 2019"/>
    <hyperlink ref="B62" location="Start59" display="Figura 50. Salario diario asociado a trabajadores asegurados al IMSS de Jalisco, junio 2013 - junio 2019 (a pesos constantes)"/>
    <hyperlink ref="B63" location="Start60" display="Figura 51. Tasa de desocupación en Jalisco en junio, 2005-2019"/>
    <hyperlink ref="B64" location="Start61" display="Figura 52. Tasa de desocupación mensual por entidad federativa, junio 2019"/>
    <hyperlink ref="B65" location="Start62" display="Figura 53. Variación mensual en puntos porcentuales de la tasa de desocupación por entidad federativa, junio 2019"/>
    <hyperlink ref="B66" location="Start63" display="Figura 54. Variación porcentual con respecto al mismo periodo del año anterior del IMAIEF de actividades secundarias de Jalisco y su promedio de últimos doce meses, enero 2013-marzo 2019"/>
    <hyperlink ref="B67" location="Start64" display="Figura 55. Variación porcentual con respecto al mismo periodo del año anterior del IMAIEF de actividades secundarias por entidad federativa, enero 2013-marzo 2019"/>
    <hyperlink ref="B68" location="Start65" display="Figura 56. Variación porcentual con respecto al mismo periodo del año anterior del IMAIEF de actividades secundarias, industria de la construcción e industrias manufactureras de Jalisco, enero 2013-marzo 2019"/>
    <hyperlink ref="B69" location="Start66" display="Figura 57. Variación porcentual con respecto al mismo periodo del año anterior del IMAIEF de construcción de Jalisco y su promedio de últimos doce meses, enero 2013-marzo 2019"/>
    <hyperlink ref="B70" location="Start67" display="Figura 58. Variación porcentual con respecto al mismo periodo del año anterior del IMAIEF de construcción por entidad federativa, enero 2013-marzo 2019"/>
    <hyperlink ref="B71" location="Start68" display="Figura 59. Variación porcentual con respecto al mismo periodo del año anterior del IMAIEF de industrias manufactureras de Jalisco y su promedio de últimos doce meses, enero 2013-marzo 2019"/>
    <hyperlink ref="B72" location="Start69" display="Figura 60. Variación porcentual con respecto al mismo periodo del año anterior del IMAIEF de industrias manufactureras por entidad federativa, enero 2013-marzo 2019"/>
    <hyperlink ref="B73" location="Start70" display="Figura 61. Valor de la producción de la industria de la construcción en Jalisco, cifras mensuales en millones de pesos constantes, abril 2006-mayo 2019"/>
    <hyperlink ref="B74" location="Start71" display="Figura 62. Valor de la producción de la industria de la construcción en Jalisco, cifras mensuales en millones de pesos constantes, enero 2013-mayo 2019"/>
    <hyperlink ref="B75" location="Start72" display="Figura 63. Variación porcentual anual de la producción de los últimos doce meses de la industria de la construcción en Jalisco, enero 2013-mayo 2019"/>
    <hyperlink ref="B76" location="Start73" display="Figura 64. Distribución porcentual de la producción de la industria de la construcción por entidad federativa, mayo 2019"/>
    <hyperlink ref="B77" location="Start74" display="Figura 65. Variación porcentual anual de la producción mensual de la industria de la construcción en Jalisco, mayo 2019"/>
    <hyperlink ref="B78" location="Start75" display="Figura 66. Ingresos provenientes del mercado extranjero que obtuvieron los establecimientos manufactureros del programa IMMEX en Jalisco. Cifras mensuales en millones de pesos,  enero 2013-mayo 2019"/>
    <hyperlink ref="B79" location="Start76" display="Figura 67. Ingresos provenientes del mercado extranjero que obtuvieron los establecimientos no manufactureros en el programa IMMEX en Jalisco. Cifras mensuales en millones de pesos,  enero 2013-mayo 2019"/>
    <hyperlink ref="B80" location="Start77" display="Figura 68. Ingresos provenientes del mercado extranjero que obtuvieron los establecimientos manufactureros y no manufactureros en el programa IMMEX en Jalisco.  Cifras acumuladas anuales en millones de pesos y su variación anual,  enero 2013-mayo 2019"/>
    <hyperlink ref="B81" location="Start78" display="Figura 69. Número de establecimientos manufactureros y no manufactureros en el programa IMMEX en Jalisco,  enero 2013-mayo 2019"/>
    <hyperlink ref="B82" location="Start79" display="Figura 70. Distribución porcentual de los establecimientos manufactureros y no manufactureros con programa IMMEX por entidad federativa,  mayo 2019"/>
    <hyperlink ref="B83" location="Start80" display="Figura 71. Personal ocupado en establecimientos manufactureros y no manufactureros en el programa IMMEX en Jalisco,  enero 2013-mayo 2019"/>
    <hyperlink ref="B84" location="Start81" display="Figura 72. Variación porcentual anual de personal ocupado en establecimientos manufactureros y no manufactureros en el programa IMMEX en Jalisco,  enero 2013-mayo 2019"/>
    <hyperlink ref="B85" location="Start82" display="Figura 73. Distribución porcentual del personal ocupado de los establecimientos manufactureros y no manufactureros con programa IMMEX por entidad federativa,  mayo 2019"/>
    <hyperlink ref="B86" location="Start83" display="Figura 74. Variación porcentual anual del personal ocupado de las industrias manufactureras por entidad federativa, mayo 2019"/>
    <hyperlink ref="B87" location="Start84" display="Figura 75. Variación porcentual anual de las horas trabajadas en industrias manufactureras por entidad federativa, mayo 2019"/>
    <hyperlink ref="B88" location="Start85" display="Figura 76. Unidades vendidas de vehículos eléctricos e híbridos (conectables y no conectables) en Jalisco, Enero 2016 - Abril 2019"/>
    <hyperlink ref="B89" location="Start86" display="Figura 77. Distribución porcentual de unidades vendidas de vehículos eléctricos e híbridos (conectables y no conectables) en Jalisco en, Abril 2019"/>
    <hyperlink ref="B90" location="Start87" display="Figura 78. Vehículos híbridos y eléctricos vendidos por entidad federativa, Abril 2019"/>
    <hyperlink ref="B91" location="Start88" display="Figura 79. Número de cabezas sacrificadas en Jalisco en mayo 2008 – 2019"/>
    <hyperlink ref="B92" location="Start89" display="Figura 80. Producción de carne en canal en Jalisco en mayo 2008 – 2019, Toneladas"/>
    <hyperlink ref="B93" location="Start90" display="Figura 81. Número de cabezas sacrificadas en Jalisco en enero-mayo 2008 – 2019"/>
    <hyperlink ref="B94" location="Start91" display="Figura 82. Producción de carne en canal en Jalisco en enero-mayo 2008 – 2019, Toneladas"/>
    <hyperlink ref="B95" location="Start92" display="Figura 83. Producción de carne en canal de ganado bovino por entidad federativa, mayo 2019"/>
    <hyperlink ref="B96" location="Start93" display="Figura 84. Producción de carne en canal de ganado porcino por entidad federativa, mayo 2019"/>
    <hyperlink ref="B97" location="Start94" display="Figura 85. Producción de carne en canal de ganado ovino por entidad federativa, mayo 2019"/>
    <hyperlink ref="B98" location="Start95" display="Figura 86. Producción de carne en canal de ganado caprino por entidad federativa, mayo 2019"/>
    <hyperlink ref="B99" location="Start96" display="Figura 87. Variación porcentual anual de la producción de carne en canal, nacional y Jalisco, 2018-mayo2019"/>
    <hyperlink ref="B100" location="Start97" display="Figura 87. Variación porcentual anual de la producción de carne en canal, nacional y Jalisco, 2018-mayo 2019"/>
    <hyperlink ref="B101" location="Start98" display="Figura 87. Variación porcentual anual de la producción de carne en canal, nacional y Jalisco, 2018-mayo 2019"/>
    <hyperlink ref="B102" location="Start99" display="Figura 87. Variación porcentual anual de la producción de carne en canal, nacional y Jalisco, 2018-mayo 2019"/>
    <hyperlink ref="B103" location="Start100" display="Figura 88-103.  Empleo_de_junio 2019-07-23"/>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54"/>
  <sheetViews>
    <sheetView zoomScale="95" zoomScaleNormal="95" workbookViewId="0">
      <selection activeCell="J1" sqref="H1:J1"/>
    </sheetView>
  </sheetViews>
  <sheetFormatPr baseColWidth="10" defaultRowHeight="15" x14ac:dyDescent="0.25"/>
  <cols>
    <col min="4" max="4" width="21.42578125" bestFit="1" customWidth="1"/>
    <col min="7" max="7" width="19.5703125" bestFit="1" customWidth="1"/>
  </cols>
  <sheetData>
    <row r="1" spans="1:17" x14ac:dyDescent="0.25">
      <c r="A1" s="257" t="s">
        <v>1488</v>
      </c>
      <c r="H1" s="298" t="s">
        <v>1506</v>
      </c>
      <c r="I1" s="298"/>
    </row>
    <row r="2" spans="1:17" x14ac:dyDescent="0.25">
      <c r="A2" s="232" t="s">
        <v>588</v>
      </c>
    </row>
    <row r="3" spans="1:17" x14ac:dyDescent="0.25">
      <c r="A3" t="s">
        <v>1489</v>
      </c>
    </row>
    <row r="7" spans="1:17" x14ac:dyDescent="0.25">
      <c r="A7" t="s">
        <v>148</v>
      </c>
      <c r="B7" t="s">
        <v>1</v>
      </c>
      <c r="C7" t="s">
        <v>1</v>
      </c>
      <c r="D7" t="s">
        <v>718</v>
      </c>
      <c r="E7" t="s">
        <v>719</v>
      </c>
      <c r="F7" t="s">
        <v>720</v>
      </c>
      <c r="G7" t="s">
        <v>721</v>
      </c>
      <c r="H7" t="s">
        <v>722</v>
      </c>
    </row>
    <row r="8" spans="1:17" x14ac:dyDescent="0.25">
      <c r="A8" t="s">
        <v>729</v>
      </c>
      <c r="B8" t="s">
        <v>142</v>
      </c>
      <c r="C8" t="s">
        <v>730</v>
      </c>
      <c r="D8">
        <v>14913578.8847949</v>
      </c>
      <c r="F8" s="28"/>
      <c r="L8" s="28"/>
      <c r="M8" s="28"/>
      <c r="N8" s="28"/>
      <c r="O8" s="28"/>
      <c r="P8" s="28"/>
      <c r="Q8" s="28"/>
    </row>
    <row r="9" spans="1:17" x14ac:dyDescent="0.25">
      <c r="B9" t="s">
        <v>847</v>
      </c>
      <c r="C9" t="s">
        <v>732</v>
      </c>
      <c r="D9">
        <v>15050131.406585701</v>
      </c>
      <c r="E9" s="28">
        <f t="shared" ref="E9:E26" si="0">D9/D8-1</f>
        <v>9.1562543669529983E-3</v>
      </c>
      <c r="F9" s="28"/>
      <c r="L9" s="28"/>
      <c r="M9" s="28"/>
      <c r="N9" s="28"/>
      <c r="O9" s="28"/>
      <c r="P9" s="28"/>
      <c r="Q9" s="28"/>
    </row>
    <row r="10" spans="1:17" x14ac:dyDescent="0.25">
      <c r="B10" t="s">
        <v>849</v>
      </c>
      <c r="C10" t="s">
        <v>733</v>
      </c>
      <c r="D10">
        <v>15092756.6262199</v>
      </c>
      <c r="E10" s="28">
        <f t="shared" si="0"/>
        <v>2.8322157782321167E-3</v>
      </c>
      <c r="F10" s="28"/>
      <c r="L10" s="28"/>
      <c r="M10" s="28"/>
      <c r="N10" s="28"/>
      <c r="O10" s="28"/>
      <c r="P10" s="28"/>
      <c r="Q10" s="28"/>
    </row>
    <row r="11" spans="1:17" x14ac:dyDescent="0.25">
      <c r="B11" t="s">
        <v>850</v>
      </c>
      <c r="C11" t="s">
        <v>625</v>
      </c>
      <c r="D11">
        <v>14852763.437206401</v>
      </c>
      <c r="E11" s="28">
        <f t="shared" si="0"/>
        <v>-1.5901216388566897E-2</v>
      </c>
      <c r="F11" s="28"/>
      <c r="L11" s="28"/>
      <c r="M11" s="28"/>
      <c r="N11" s="28"/>
      <c r="O11" s="28"/>
      <c r="P11" s="28"/>
      <c r="Q11" s="28"/>
    </row>
    <row r="12" spans="1:17" x14ac:dyDescent="0.25">
      <c r="A12" t="s">
        <v>734</v>
      </c>
      <c r="B12" t="s">
        <v>142</v>
      </c>
      <c r="C12" t="s">
        <v>735</v>
      </c>
      <c r="D12">
        <v>14096815.0200934</v>
      </c>
      <c r="E12" s="28">
        <f t="shared" si="0"/>
        <v>-5.089614604776771E-2</v>
      </c>
      <c r="F12" s="28">
        <f t="shared" ref="F12:F26" si="1">D12/D8-1</f>
        <v>-5.4766456194778934E-2</v>
      </c>
      <c r="L12" s="28"/>
      <c r="M12" s="28"/>
      <c r="N12" s="28"/>
      <c r="O12" s="28"/>
      <c r="P12" s="28"/>
      <c r="Q12" s="28"/>
    </row>
    <row r="13" spans="1:17" x14ac:dyDescent="0.25">
      <c r="B13" t="s">
        <v>847</v>
      </c>
      <c r="C13" t="s">
        <v>736</v>
      </c>
      <c r="D13">
        <v>13880841.625066301</v>
      </c>
      <c r="E13" s="28">
        <f t="shared" si="0"/>
        <v>-1.5320722781653417E-2</v>
      </c>
      <c r="F13" s="28">
        <f t="shared" si="1"/>
        <v>-7.7692994827123996E-2</v>
      </c>
      <c r="L13" s="28"/>
      <c r="M13" s="28"/>
      <c r="N13" s="28"/>
      <c r="O13" s="28"/>
      <c r="P13" s="28"/>
      <c r="Q13" s="28"/>
    </row>
    <row r="14" spans="1:17" x14ac:dyDescent="0.25">
      <c r="B14" t="s">
        <v>849</v>
      </c>
      <c r="C14" t="s">
        <v>737</v>
      </c>
      <c r="D14">
        <v>14331933.989672</v>
      </c>
      <c r="E14" s="28">
        <f t="shared" si="0"/>
        <v>3.2497479388505335E-2</v>
      </c>
      <c r="F14" s="28">
        <f t="shared" si="1"/>
        <v>-5.0409786322676231E-2</v>
      </c>
      <c r="L14" s="28"/>
      <c r="M14" s="28"/>
      <c r="N14" s="28"/>
      <c r="O14" s="28"/>
      <c r="P14" s="28"/>
      <c r="Q14" s="28"/>
    </row>
    <row r="15" spans="1:17" x14ac:dyDescent="0.25">
      <c r="B15" t="s">
        <v>850</v>
      </c>
      <c r="C15" t="s">
        <v>626</v>
      </c>
      <c r="D15">
        <v>14580257.9752336</v>
      </c>
      <c r="E15" s="28">
        <f t="shared" si="0"/>
        <v>1.7326620799436476E-2</v>
      </c>
      <c r="F15" s="28">
        <f t="shared" si="1"/>
        <v>-1.8347121942989486E-2</v>
      </c>
      <c r="L15" s="28"/>
      <c r="M15" s="28"/>
      <c r="N15" s="28"/>
      <c r="O15" s="28"/>
      <c r="P15" s="28"/>
      <c r="Q15" s="28"/>
    </row>
    <row r="16" spans="1:17" x14ac:dyDescent="0.25">
      <c r="A16" t="s">
        <v>738</v>
      </c>
      <c r="B16" t="s">
        <v>142</v>
      </c>
      <c r="C16" t="s">
        <v>739</v>
      </c>
      <c r="D16">
        <v>14738335.003921</v>
      </c>
      <c r="E16" s="28">
        <f t="shared" si="0"/>
        <v>1.0841854030011921E-2</v>
      </c>
      <c r="F16" s="28">
        <f t="shared" si="1"/>
        <v>4.5508150806631731E-2</v>
      </c>
      <c r="L16" s="28"/>
      <c r="M16" s="28"/>
      <c r="N16" s="28"/>
      <c r="O16" s="28"/>
      <c r="P16" s="28"/>
      <c r="Q16" s="28"/>
    </row>
    <row r="17" spans="1:17" x14ac:dyDescent="0.25">
      <c r="B17" t="s">
        <v>847</v>
      </c>
      <c r="C17" t="s">
        <v>740</v>
      </c>
      <c r="D17">
        <v>14890526.7187542</v>
      </c>
      <c r="E17" s="28">
        <f t="shared" si="0"/>
        <v>1.0326248846474817E-2</v>
      </c>
      <c r="F17" s="28">
        <f t="shared" si="1"/>
        <v>7.2739472213600553E-2</v>
      </c>
      <c r="L17" s="28"/>
      <c r="M17" s="28"/>
      <c r="N17" s="28"/>
      <c r="O17" s="28"/>
      <c r="P17" s="28"/>
      <c r="Q17" s="28"/>
    </row>
    <row r="18" spans="1:17" x14ac:dyDescent="0.25">
      <c r="B18" t="s">
        <v>849</v>
      </c>
      <c r="C18" t="s">
        <v>741</v>
      </c>
      <c r="D18">
        <v>15026613.922080999</v>
      </c>
      <c r="E18" s="28">
        <f t="shared" si="0"/>
        <v>9.1391799563007581E-3</v>
      </c>
      <c r="F18" s="28">
        <f t="shared" si="1"/>
        <v>4.8470773931111211E-2</v>
      </c>
      <c r="L18" s="28"/>
      <c r="M18" s="28"/>
      <c r="N18" s="28"/>
      <c r="O18" s="28"/>
      <c r="P18" s="28"/>
      <c r="Q18" s="28"/>
    </row>
    <row r="19" spans="1:17" x14ac:dyDescent="0.25">
      <c r="B19" t="s">
        <v>850</v>
      </c>
      <c r="C19" t="s">
        <v>627</v>
      </c>
      <c r="D19">
        <v>15151294.381046001</v>
      </c>
      <c r="E19" s="28">
        <f t="shared" si="0"/>
        <v>8.2973090019826667E-3</v>
      </c>
      <c r="F19" s="28">
        <f t="shared" si="1"/>
        <v>3.916504130327314E-2</v>
      </c>
      <c r="L19" s="28"/>
      <c r="M19" s="28"/>
      <c r="N19" s="28"/>
      <c r="O19" s="28"/>
      <c r="P19" s="28"/>
      <c r="Q19" s="28"/>
    </row>
    <row r="20" spans="1:17" x14ac:dyDescent="0.25">
      <c r="A20" t="s">
        <v>742</v>
      </c>
      <c r="B20" t="s">
        <v>142</v>
      </c>
      <c r="C20" t="s">
        <v>743</v>
      </c>
      <c r="D20">
        <v>15274653.787490999</v>
      </c>
      <c r="E20" s="28">
        <f t="shared" si="0"/>
        <v>8.141839458899236E-3</v>
      </c>
      <c r="F20" s="28">
        <f t="shared" si="1"/>
        <v>3.6389373930455271E-2</v>
      </c>
      <c r="L20" s="28"/>
      <c r="M20" s="28"/>
      <c r="N20" s="28"/>
      <c r="O20" s="28"/>
      <c r="P20" s="28"/>
      <c r="Q20" s="28"/>
    </row>
    <row r="21" spans="1:17" x14ac:dyDescent="0.25">
      <c r="B21" t="s">
        <v>847</v>
      </c>
      <c r="C21" t="s">
        <v>744</v>
      </c>
      <c r="D21">
        <v>15341653.186112801</v>
      </c>
      <c r="E21" s="28">
        <f t="shared" si="0"/>
        <v>4.386312092826028E-3</v>
      </c>
      <c r="F21" s="28">
        <f t="shared" si="1"/>
        <v>3.0296206163776596E-2</v>
      </c>
      <c r="L21" s="28"/>
      <c r="M21" s="28"/>
      <c r="N21" s="28"/>
      <c r="O21" s="28"/>
      <c r="P21" s="28"/>
      <c r="Q21" s="28"/>
    </row>
    <row r="22" spans="1:17" x14ac:dyDescent="0.25">
      <c r="B22" t="s">
        <v>849</v>
      </c>
      <c r="C22" t="s">
        <v>745</v>
      </c>
      <c r="D22">
        <v>15637381.1031329</v>
      </c>
      <c r="E22" s="28">
        <f t="shared" si="0"/>
        <v>1.9276144065607737E-2</v>
      </c>
      <c r="F22" s="28">
        <f t="shared" si="1"/>
        <v>4.0645695977748142E-2</v>
      </c>
      <c r="L22" s="28"/>
      <c r="M22" s="28"/>
      <c r="N22" s="28"/>
      <c r="O22" s="28"/>
      <c r="P22" s="28"/>
      <c r="Q22" s="28"/>
    </row>
    <row r="23" spans="1:17" x14ac:dyDescent="0.25">
      <c r="B23" t="s">
        <v>850</v>
      </c>
      <c r="C23" t="s">
        <v>628</v>
      </c>
      <c r="D23">
        <v>15748283.0013492</v>
      </c>
      <c r="E23" s="28">
        <f t="shared" si="0"/>
        <v>7.0921017710618983E-3</v>
      </c>
      <c r="F23" s="28">
        <f t="shared" si="1"/>
        <v>3.9401823058102581E-2</v>
      </c>
      <c r="L23" s="28"/>
      <c r="M23" s="28"/>
      <c r="N23" s="28"/>
      <c r="O23" s="28"/>
      <c r="P23" s="28"/>
      <c r="Q23" s="28"/>
    </row>
    <row r="24" spans="1:17" x14ac:dyDescent="0.25">
      <c r="A24" t="s">
        <v>746</v>
      </c>
      <c r="B24" t="s">
        <v>142</v>
      </c>
      <c r="C24" t="s">
        <v>747</v>
      </c>
      <c r="D24">
        <v>15836792.0904164</v>
      </c>
      <c r="E24" s="28">
        <f t="shared" si="0"/>
        <v>5.6202373972844555E-3</v>
      </c>
      <c r="F24" s="28">
        <f t="shared" si="1"/>
        <v>3.6802032356750169E-2</v>
      </c>
      <c r="L24" s="28"/>
      <c r="M24" s="28"/>
      <c r="N24" s="28"/>
      <c r="O24" s="28"/>
      <c r="P24" s="28"/>
      <c r="Q24" s="28"/>
    </row>
    <row r="25" spans="1:17" x14ac:dyDescent="0.25">
      <c r="B25" t="s">
        <v>847</v>
      </c>
      <c r="C25" t="s">
        <v>748</v>
      </c>
      <c r="D25">
        <v>15978035.5618503</v>
      </c>
      <c r="E25" s="28">
        <f t="shared" si="0"/>
        <v>8.9186920322943397E-3</v>
      </c>
      <c r="F25" s="28">
        <f t="shared" si="1"/>
        <v>4.1480691032277361E-2</v>
      </c>
      <c r="L25" s="28"/>
      <c r="M25" s="28"/>
      <c r="N25" s="28"/>
      <c r="O25" s="28"/>
      <c r="P25" s="28"/>
      <c r="Q25" s="28"/>
    </row>
    <row r="26" spans="1:17" x14ac:dyDescent="0.25">
      <c r="B26" t="s">
        <v>849</v>
      </c>
      <c r="C26" t="s">
        <v>749</v>
      </c>
      <c r="D26">
        <v>16078300.9038989</v>
      </c>
      <c r="E26" s="28">
        <f t="shared" si="0"/>
        <v>6.2751983283850787E-3</v>
      </c>
      <c r="F26" s="28">
        <f t="shared" si="1"/>
        <v>2.8196524587973615E-2</v>
      </c>
      <c r="L26" s="28"/>
      <c r="M26" s="28"/>
      <c r="N26" s="28"/>
      <c r="O26" s="28"/>
      <c r="P26" s="28"/>
      <c r="Q26" s="28"/>
    </row>
    <row r="27" spans="1:17" x14ac:dyDescent="0.25">
      <c r="B27" t="s">
        <v>850</v>
      </c>
      <c r="C27" t="s">
        <v>629</v>
      </c>
      <c r="D27">
        <v>16213250.3747907</v>
      </c>
      <c r="E27" s="28">
        <f>D27/D26-1</f>
        <v>8.3932669066464349E-3</v>
      </c>
      <c r="F27" s="28">
        <f>D27/D23-1</f>
        <v>2.9524956682684955E-2</v>
      </c>
      <c r="L27" s="28"/>
      <c r="M27" s="28"/>
      <c r="N27" s="28"/>
      <c r="O27" s="28"/>
      <c r="P27" s="28"/>
      <c r="Q27" s="28"/>
    </row>
    <row r="28" spans="1:17" x14ac:dyDescent="0.25">
      <c r="A28" t="s">
        <v>226</v>
      </c>
      <c r="B28" t="s">
        <v>142</v>
      </c>
      <c r="C28" t="s">
        <v>750</v>
      </c>
      <c r="D28">
        <v>16268074.6766346</v>
      </c>
      <c r="E28" s="28">
        <v>3.381450392522467E-3</v>
      </c>
      <c r="F28" s="28">
        <v>2.7232951203494782E-2</v>
      </c>
      <c r="G28" s="28"/>
      <c r="H28" s="28"/>
      <c r="L28" s="28"/>
      <c r="M28" s="28"/>
      <c r="N28" s="28"/>
      <c r="O28" s="28"/>
      <c r="P28" s="28"/>
      <c r="Q28" s="28"/>
    </row>
    <row r="29" spans="1:17" x14ac:dyDescent="0.25">
      <c r="B29" t="s">
        <v>847</v>
      </c>
      <c r="C29" t="s">
        <v>751</v>
      </c>
      <c r="D29">
        <v>16159745.9260964</v>
      </c>
      <c r="E29" s="28">
        <v>-6.6589779486192491E-3</v>
      </c>
      <c r="F29" s="28">
        <v>1.1372509689486332E-2</v>
      </c>
      <c r="G29" s="28"/>
      <c r="H29" s="28"/>
      <c r="L29" s="28"/>
      <c r="M29" s="28"/>
      <c r="N29" s="28"/>
      <c r="O29" s="28"/>
      <c r="P29" s="28"/>
      <c r="Q29" s="28"/>
    </row>
    <row r="30" spans="1:17" x14ac:dyDescent="0.25">
      <c r="B30" t="s">
        <v>849</v>
      </c>
      <c r="C30" t="s">
        <v>752</v>
      </c>
      <c r="D30">
        <v>16313358.218774499</v>
      </c>
      <c r="E30" s="28">
        <v>9.5058606354714303E-3</v>
      </c>
      <c r="F30" s="28">
        <v>1.4619536994646021E-2</v>
      </c>
      <c r="G30" s="28"/>
      <c r="H30" s="28"/>
      <c r="L30" s="28"/>
      <c r="M30" s="28"/>
      <c r="N30" s="28"/>
      <c r="O30" s="28"/>
      <c r="P30" s="28"/>
      <c r="Q30" s="28"/>
    </row>
    <row r="31" spans="1:17" x14ac:dyDescent="0.25">
      <c r="B31" t="s">
        <v>850</v>
      </c>
      <c r="C31" t="s">
        <v>630</v>
      </c>
      <c r="D31">
        <v>16402312.0990464</v>
      </c>
      <c r="E31" s="28">
        <v>5.452824555125968E-3</v>
      </c>
      <c r="F31" s="28">
        <v>1.1660939039692009E-2</v>
      </c>
      <c r="G31" s="28"/>
      <c r="H31" s="28"/>
      <c r="L31" s="28"/>
      <c r="M31" s="28"/>
      <c r="N31" s="28"/>
      <c r="O31" s="28"/>
      <c r="P31" s="28"/>
      <c r="Q31" s="28"/>
    </row>
    <row r="32" spans="1:17" x14ac:dyDescent="0.25">
      <c r="A32" t="s">
        <v>227</v>
      </c>
      <c r="B32" t="s">
        <v>142</v>
      </c>
      <c r="C32" t="s">
        <v>753</v>
      </c>
      <c r="D32">
        <v>16508848.5265036</v>
      </c>
      <c r="E32" s="28">
        <v>6.4952079203146607E-3</v>
      </c>
      <c r="F32" s="28">
        <v>1.4800390006496356E-2</v>
      </c>
      <c r="G32" s="28"/>
      <c r="H32" s="28"/>
      <c r="L32" s="28"/>
      <c r="M32" s="28"/>
      <c r="N32" s="28"/>
      <c r="O32" s="28"/>
      <c r="P32" s="28"/>
      <c r="Q32" s="28"/>
    </row>
    <row r="33" spans="1:17" x14ac:dyDescent="0.25">
      <c r="B33" t="s">
        <v>847</v>
      </c>
      <c r="C33" t="s">
        <v>754</v>
      </c>
      <c r="D33">
        <v>16718438.4170225</v>
      </c>
      <c r="E33" s="28">
        <v>1.2695609277801667E-2</v>
      </c>
      <c r="F33" s="28">
        <v>3.4573098703480687E-2</v>
      </c>
      <c r="G33" s="28"/>
      <c r="H33" s="28"/>
      <c r="L33" s="28"/>
      <c r="M33" s="28"/>
      <c r="N33" s="28"/>
      <c r="O33" s="28"/>
      <c r="P33" s="28"/>
      <c r="Q33" s="28"/>
    </row>
    <row r="34" spans="1:17" x14ac:dyDescent="0.25">
      <c r="B34" t="s">
        <v>849</v>
      </c>
      <c r="C34" t="s">
        <v>755</v>
      </c>
      <c r="D34">
        <v>16779980.227858301</v>
      </c>
      <c r="E34" s="28">
        <v>3.6810741111525935E-3</v>
      </c>
      <c r="F34" s="28">
        <v>2.8603675762283176E-2</v>
      </c>
      <c r="G34" s="28"/>
      <c r="H34" s="28"/>
      <c r="L34" s="28"/>
      <c r="M34" s="28"/>
      <c r="N34" s="28"/>
      <c r="O34" s="28"/>
      <c r="P34" s="28"/>
      <c r="Q34" s="28"/>
    </row>
    <row r="35" spans="1:17" x14ac:dyDescent="0.25">
      <c r="B35" t="s">
        <v>850</v>
      </c>
      <c r="C35" t="s">
        <v>631</v>
      </c>
      <c r="D35">
        <v>16966984.077337001</v>
      </c>
      <c r="E35" s="28">
        <v>1.114446184914053E-2</v>
      </c>
      <c r="F35" s="28">
        <v>3.4426364702780488E-2</v>
      </c>
      <c r="L35" s="28"/>
      <c r="M35" s="28"/>
      <c r="N35" s="28"/>
      <c r="O35" s="28"/>
      <c r="P35" s="28"/>
      <c r="Q35" s="28"/>
    </row>
    <row r="36" spans="1:17" x14ac:dyDescent="0.25">
      <c r="A36" t="s">
        <v>228</v>
      </c>
      <c r="B36" t="s">
        <v>142</v>
      </c>
      <c r="C36" t="s">
        <v>756</v>
      </c>
      <c r="D36">
        <v>17061763.1302296</v>
      </c>
      <c r="E36" s="28">
        <v>5.5860872185997668E-3</v>
      </c>
      <c r="F36" s="28">
        <v>3.3492015075330173E-2</v>
      </c>
      <c r="G36" s="28"/>
      <c r="H36" s="28"/>
      <c r="L36" s="28"/>
      <c r="M36" s="28"/>
      <c r="N36" s="28"/>
      <c r="O36" s="28"/>
      <c r="P36" s="28"/>
      <c r="Q36" s="28"/>
    </row>
    <row r="37" spans="1:17" x14ac:dyDescent="0.25">
      <c r="B37" t="s">
        <v>847</v>
      </c>
      <c r="C37" t="s">
        <v>757</v>
      </c>
      <c r="D37">
        <v>17238285.719755098</v>
      </c>
      <c r="E37" s="28">
        <v>1.0346093084174779E-2</v>
      </c>
      <c r="F37" s="28">
        <v>3.1094249939234597E-2</v>
      </c>
      <c r="G37" s="28"/>
      <c r="H37" s="28"/>
      <c r="L37" s="28"/>
      <c r="M37" s="28"/>
      <c r="N37" s="28"/>
      <c r="O37" s="28"/>
      <c r="P37" s="28"/>
      <c r="Q37" s="28"/>
    </row>
    <row r="38" spans="1:17" x14ac:dyDescent="0.25">
      <c r="B38" t="s">
        <v>849</v>
      </c>
      <c r="C38" t="s">
        <v>758</v>
      </c>
      <c r="D38">
        <v>17448425.447243899</v>
      </c>
      <c r="E38" s="28">
        <v>1.2190291477068405E-2</v>
      </c>
      <c r="F38" s="28">
        <v>3.9835876461632447E-2</v>
      </c>
      <c r="G38" s="28"/>
      <c r="H38" s="28"/>
      <c r="L38" s="28"/>
      <c r="M38" s="28"/>
      <c r="N38" s="28"/>
      <c r="O38" s="28"/>
      <c r="P38" s="28"/>
      <c r="Q38" s="28"/>
    </row>
    <row r="39" spans="1:17" x14ac:dyDescent="0.25">
      <c r="B39" t="s">
        <v>850</v>
      </c>
      <c r="C39" t="s">
        <v>632</v>
      </c>
      <c r="D39">
        <v>17438010.761115599</v>
      </c>
      <c r="E39" s="28">
        <v>-5.9688400880575365E-4</v>
      </c>
      <c r="F39" s="28">
        <v>2.7761367702805462E-2</v>
      </c>
      <c r="G39" s="28"/>
      <c r="H39" s="28"/>
      <c r="L39" s="28"/>
      <c r="M39" s="28"/>
      <c r="N39" s="28"/>
      <c r="O39" s="28"/>
      <c r="P39" s="28"/>
      <c r="Q39" s="28"/>
    </row>
    <row r="40" spans="1:17" x14ac:dyDescent="0.25">
      <c r="A40" t="s">
        <v>229</v>
      </c>
      <c r="B40" t="s">
        <v>142</v>
      </c>
      <c r="C40" t="s">
        <v>759</v>
      </c>
      <c r="D40">
        <v>17549354.4998057</v>
      </c>
      <c r="E40" s="28">
        <v>6.3851169846953493E-3</v>
      </c>
      <c r="F40" s="28">
        <v>2.8578017749654405E-2</v>
      </c>
      <c r="G40" s="28"/>
      <c r="H40" s="28"/>
      <c r="L40" s="28"/>
      <c r="M40" s="28"/>
      <c r="N40" s="28"/>
      <c r="O40" s="28"/>
      <c r="P40" s="28"/>
      <c r="Q40" s="28"/>
    </row>
    <row r="41" spans="1:17" x14ac:dyDescent="0.25">
      <c r="B41" t="s">
        <v>847</v>
      </c>
      <c r="C41" t="s">
        <v>760</v>
      </c>
      <c r="D41">
        <v>17627394.120044101</v>
      </c>
      <c r="E41" s="28">
        <v>4.4468655664380297E-3</v>
      </c>
      <c r="F41" s="28">
        <v>2.257233733184294E-2</v>
      </c>
      <c r="G41" s="28"/>
      <c r="H41" s="28"/>
      <c r="L41" s="28"/>
      <c r="M41" s="28"/>
      <c r="N41" s="28"/>
      <c r="O41" s="28"/>
      <c r="P41" s="28"/>
      <c r="Q41" s="28"/>
    </row>
    <row r="42" spans="1:17" x14ac:dyDescent="0.25">
      <c r="B42" t="s">
        <v>849</v>
      </c>
      <c r="C42" t="s">
        <v>761</v>
      </c>
      <c r="D42">
        <v>17823879.705541398</v>
      </c>
      <c r="E42" s="28">
        <v>1.1146604209290034E-2</v>
      </c>
      <c r="F42" s="28">
        <v>2.1517944953411527E-2</v>
      </c>
      <c r="G42" s="28"/>
      <c r="H42" s="28"/>
      <c r="L42" s="28"/>
      <c r="M42" s="28"/>
      <c r="N42" s="28"/>
      <c r="O42" s="28"/>
      <c r="P42" s="28"/>
      <c r="Q42" s="28"/>
    </row>
    <row r="43" spans="1:17" x14ac:dyDescent="0.25">
      <c r="B43" t="s">
        <v>850</v>
      </c>
      <c r="C43" t="s">
        <v>633</v>
      </c>
      <c r="D43">
        <v>18010228.078000501</v>
      </c>
      <c r="E43" s="28">
        <v>1.0454983737416379E-2</v>
      </c>
      <c r="F43" s="28">
        <v>3.2814368836201702E-2</v>
      </c>
      <c r="G43" s="28"/>
      <c r="H43" s="28"/>
      <c r="L43" s="28"/>
      <c r="M43" s="28"/>
      <c r="N43" s="28"/>
      <c r="O43" s="28"/>
      <c r="P43" s="28"/>
      <c r="Q43" s="28"/>
    </row>
    <row r="44" spans="1:17" x14ac:dyDescent="0.25">
      <c r="A44" t="s">
        <v>230</v>
      </c>
      <c r="B44" t="s">
        <v>142</v>
      </c>
      <c r="C44" t="s">
        <v>762</v>
      </c>
      <c r="D44">
        <v>18123793.724105898</v>
      </c>
      <c r="E44" s="28">
        <v>6.3056195409383342E-3</v>
      </c>
      <c r="F44" s="28">
        <v>3.2732783664866982E-2</v>
      </c>
      <c r="G44" s="28"/>
      <c r="H44" s="28"/>
      <c r="L44" s="28"/>
      <c r="M44" s="28"/>
      <c r="N44" s="28"/>
      <c r="O44" s="28"/>
      <c r="P44" s="28"/>
      <c r="Q44" s="28"/>
    </row>
    <row r="45" spans="1:17" x14ac:dyDescent="0.25">
      <c r="B45" t="s">
        <v>847</v>
      </c>
      <c r="C45" t="s">
        <v>763</v>
      </c>
      <c r="D45">
        <v>18177247.437699199</v>
      </c>
      <c r="E45" s="28">
        <v>2.9493666947999486E-3</v>
      </c>
      <c r="F45" s="28">
        <v>3.1193114189797422E-2</v>
      </c>
      <c r="G45" s="28"/>
      <c r="H45" s="28"/>
      <c r="L45" s="28"/>
      <c r="M45" s="28"/>
      <c r="N45" s="28"/>
      <c r="O45" s="28"/>
      <c r="P45" s="28"/>
      <c r="Q45" s="28"/>
    </row>
    <row r="46" spans="1:17" x14ac:dyDescent="0.25">
      <c r="B46" t="s">
        <v>849</v>
      </c>
      <c r="C46" t="s">
        <v>764</v>
      </c>
      <c r="D46">
        <v>18118127.0905311</v>
      </c>
      <c r="E46" s="28">
        <v>-3.2524367273278898E-3</v>
      </c>
      <c r="F46" s="28">
        <v>1.6508604739865929E-2</v>
      </c>
      <c r="G46" s="28"/>
      <c r="H46" s="28"/>
      <c r="L46" s="28"/>
      <c r="M46" s="28"/>
      <c r="N46" s="28"/>
      <c r="O46" s="28"/>
      <c r="P46" s="28"/>
      <c r="Q46" s="28"/>
    </row>
    <row r="47" spans="1:17" x14ac:dyDescent="0.25">
      <c r="B47" t="s">
        <v>850</v>
      </c>
      <c r="C47" t="s">
        <v>634</v>
      </c>
      <c r="D47">
        <v>18283899.081165999</v>
      </c>
      <c r="E47" s="28">
        <v>9.1495103112249065E-3</v>
      </c>
      <c r="F47" s="28">
        <v>1.5195310241505888E-2</v>
      </c>
      <c r="G47" s="28"/>
      <c r="H47" s="28"/>
      <c r="L47" s="28"/>
      <c r="M47" s="28"/>
      <c r="N47" s="28"/>
      <c r="O47" s="28"/>
      <c r="P47" s="28"/>
      <c r="Q47" s="28"/>
    </row>
    <row r="48" spans="1:17" x14ac:dyDescent="0.25">
      <c r="A48" t="s">
        <v>262</v>
      </c>
      <c r="B48" t="s">
        <v>142</v>
      </c>
      <c r="C48" t="s">
        <v>765</v>
      </c>
      <c r="D48">
        <v>18526328.460566498</v>
      </c>
      <c r="E48" s="28">
        <v>1.3259172910783601E-2</v>
      </c>
      <c r="F48" s="28">
        <v>2.2210291211006261E-2</v>
      </c>
      <c r="G48" s="28"/>
      <c r="H48" s="28"/>
      <c r="L48" s="28"/>
      <c r="M48" s="28"/>
      <c r="N48" s="28"/>
      <c r="O48" s="28"/>
      <c r="P48" s="28"/>
      <c r="Q48" s="28"/>
    </row>
    <row r="49" spans="1:17" x14ac:dyDescent="0.25">
      <c r="B49" t="s">
        <v>847</v>
      </c>
      <c r="C49" t="s">
        <v>766</v>
      </c>
      <c r="D49">
        <v>18455379.135231402</v>
      </c>
      <c r="E49" s="28">
        <v>-3.8296484641364703E-3</v>
      </c>
      <c r="F49" s="28">
        <v>1.5301089919443234E-2</v>
      </c>
      <c r="G49" s="28"/>
      <c r="H49" s="28"/>
      <c r="L49" s="28"/>
      <c r="M49" s="28"/>
      <c r="N49" s="28"/>
      <c r="O49" s="28"/>
      <c r="P49" s="28"/>
      <c r="Q49" s="28"/>
    </row>
    <row r="50" spans="1:17" x14ac:dyDescent="0.25">
      <c r="B50" t="s">
        <v>849</v>
      </c>
      <c r="C50" t="s">
        <v>767</v>
      </c>
      <c r="D50">
        <v>18578761.012625702</v>
      </c>
      <c r="E50" s="28">
        <v>6.685415481861412E-3</v>
      </c>
      <c r="F50" s="28">
        <v>2.5423925982688278E-2</v>
      </c>
      <c r="G50" s="28"/>
      <c r="H50" s="28"/>
      <c r="L50" s="28"/>
      <c r="M50" s="28"/>
      <c r="N50" s="28"/>
      <c r="O50" s="28"/>
      <c r="P50" s="28"/>
      <c r="Q50" s="28"/>
    </row>
    <row r="51" spans="1:17" x14ac:dyDescent="0.25">
      <c r="B51" t="s">
        <v>850</v>
      </c>
      <c r="C51" t="s">
        <v>635</v>
      </c>
      <c r="D51">
        <v>18584926.0601722</v>
      </c>
      <c r="E51" s="28">
        <v>3.3183308307305204E-4</v>
      </c>
      <c r="F51" s="28">
        <v>1.6464047283890615E-2</v>
      </c>
      <c r="G51" s="28"/>
      <c r="H51" s="28"/>
      <c r="L51" s="28"/>
      <c r="M51" s="28"/>
      <c r="N51" s="28"/>
      <c r="O51" s="28"/>
      <c r="P51" s="28"/>
      <c r="Q51" s="28"/>
    </row>
    <row r="52" spans="1:17" x14ac:dyDescent="0.25">
      <c r="A52">
        <v>2019</v>
      </c>
      <c r="B52" t="s">
        <v>142</v>
      </c>
      <c r="C52" t="s">
        <v>768</v>
      </c>
      <c r="D52">
        <v>18552606.9154246</v>
      </c>
      <c r="E52" s="28">
        <v>-1.7389977578043947E-3</v>
      </c>
      <c r="F52" s="28">
        <v>1.4184383545847723E-3</v>
      </c>
      <c r="G52" s="28"/>
      <c r="H52" s="28">
        <v>-1.7389977578043947E-3</v>
      </c>
      <c r="L52" s="28"/>
      <c r="M52" s="28"/>
      <c r="N52" s="28"/>
      <c r="O52" s="28"/>
      <c r="P52" s="28"/>
      <c r="Q52" s="28"/>
    </row>
    <row r="53" spans="1:17" x14ac:dyDescent="0.25">
      <c r="B53" t="s">
        <v>848</v>
      </c>
      <c r="C53" t="s">
        <v>770</v>
      </c>
      <c r="E53" s="28">
        <v>0.01</v>
      </c>
      <c r="F53" s="28">
        <v>4.0000000000000001E-3</v>
      </c>
      <c r="G53" s="28">
        <v>4.0000000000000001E-3</v>
      </c>
      <c r="H53" s="28">
        <v>1E-3</v>
      </c>
      <c r="L53" s="28"/>
      <c r="M53" s="28"/>
      <c r="N53" s="28"/>
      <c r="O53" s="28"/>
      <c r="P53" s="28"/>
      <c r="Q53" s="28"/>
    </row>
    <row r="54" spans="1:17" x14ac:dyDescent="0.25">
      <c r="L54" s="28"/>
      <c r="M54" s="28"/>
      <c r="N54" s="28"/>
      <c r="O54" s="28"/>
      <c r="P54" s="28"/>
      <c r="Q54" s="28"/>
    </row>
  </sheetData>
  <mergeCells count="1">
    <mergeCell ref="H1:I1"/>
  </mergeCells>
  <hyperlinks>
    <hyperlink ref="H1:I1" location="Index!A1" display="Regresar al Índice"/>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1:I868"/>
  <sheetViews>
    <sheetView workbookViewId="0">
      <selection activeCell="H1" sqref="H1:I1"/>
    </sheetView>
  </sheetViews>
  <sheetFormatPr baseColWidth="10" defaultColWidth="9.140625" defaultRowHeight="15" x14ac:dyDescent="0.25"/>
  <cols>
    <col min="1" max="1" width="40.7109375" style="40" customWidth="1"/>
    <col min="2" max="2" width="32.7109375" style="40" customWidth="1"/>
    <col min="3" max="3" width="50.7109375" style="40" customWidth="1"/>
    <col min="4" max="4" width="12.7109375" style="40" customWidth="1"/>
    <col min="5" max="5" width="11.7109375" style="40" customWidth="1"/>
    <col min="6" max="6" width="12.7109375" style="40" customWidth="1"/>
    <col min="7" max="7" width="11.7109375" style="40" customWidth="1"/>
    <col min="8" max="8" width="5.7109375" style="40" customWidth="1"/>
    <col min="9" max="9" width="11.7109375" style="40" customWidth="1"/>
    <col min="10" max="16384" width="9.140625" style="40"/>
  </cols>
  <sheetData>
    <row r="1" spans="1:9" x14ac:dyDescent="0.25">
      <c r="A1" s="40" t="s">
        <v>1341</v>
      </c>
      <c r="B1" s="40" t="s">
        <v>23</v>
      </c>
      <c r="C1" s="40" t="s">
        <v>23</v>
      </c>
      <c r="D1" s="40" t="s">
        <v>23</v>
      </c>
      <c r="E1" s="40" t="s">
        <v>23</v>
      </c>
      <c r="F1" s="40" t="s">
        <v>23</v>
      </c>
      <c r="G1" s="40" t="s">
        <v>23</v>
      </c>
      <c r="H1" s="298" t="s">
        <v>1506</v>
      </c>
      <c r="I1" s="298"/>
    </row>
    <row r="2" spans="1:9" x14ac:dyDescent="0.25">
      <c r="A2" s="40" t="s">
        <v>163</v>
      </c>
      <c r="B2" s="40" t="s">
        <v>23</v>
      </c>
      <c r="C2" s="40" t="s">
        <v>23</v>
      </c>
      <c r="D2" s="40" t="s">
        <v>23</v>
      </c>
      <c r="E2" s="40" t="s">
        <v>23</v>
      </c>
      <c r="F2" s="40" t="s">
        <v>23</v>
      </c>
      <c r="G2" s="40" t="s">
        <v>23</v>
      </c>
      <c r="H2" s="40" t="s">
        <v>23</v>
      </c>
    </row>
    <row r="6" spans="1:9" x14ac:dyDescent="0.25">
      <c r="A6" s="40" t="s">
        <v>304</v>
      </c>
      <c r="B6" s="40" t="s">
        <v>305</v>
      </c>
      <c r="C6" s="40" t="s">
        <v>306</v>
      </c>
      <c r="D6" s="40" t="s">
        <v>846</v>
      </c>
      <c r="E6" s="40" t="s">
        <v>590</v>
      </c>
      <c r="F6" s="40" t="s">
        <v>589</v>
      </c>
      <c r="G6" s="40" t="s">
        <v>591</v>
      </c>
      <c r="H6" s="40" t="s">
        <v>592</v>
      </c>
      <c r="I6" s="40" t="s">
        <v>84</v>
      </c>
    </row>
    <row r="7" spans="1:9" x14ac:dyDescent="0.25">
      <c r="A7" s="40" t="s">
        <v>473</v>
      </c>
      <c r="B7" s="40" t="s">
        <v>474</v>
      </c>
      <c r="C7" s="40" t="s">
        <v>561</v>
      </c>
      <c r="D7" s="40">
        <v>13284</v>
      </c>
      <c r="E7" s="40">
        <v>0.116972658829745</v>
      </c>
      <c r="F7" s="40">
        <v>12524</v>
      </c>
      <c r="G7" s="40">
        <v>0.11129476584021999</v>
      </c>
      <c r="H7" s="40">
        <v>760</v>
      </c>
      <c r="I7" s="40">
        <v>6.0683487703609096</v>
      </c>
    </row>
    <row r="8" spans="1:9" x14ac:dyDescent="0.25">
      <c r="A8" s="40" t="s">
        <v>515</v>
      </c>
      <c r="B8" s="40" t="s">
        <v>147</v>
      </c>
      <c r="C8" s="40" t="s">
        <v>524</v>
      </c>
      <c r="D8" s="40">
        <v>86309</v>
      </c>
      <c r="E8" s="40">
        <v>0.21567059564355801</v>
      </c>
      <c r="F8" s="40">
        <v>85573</v>
      </c>
      <c r="G8" s="40">
        <v>0.21402185412409699</v>
      </c>
      <c r="H8" s="40">
        <v>736</v>
      </c>
      <c r="I8" s="40">
        <v>0.86008437240718805</v>
      </c>
    </row>
    <row r="9" spans="1:9" x14ac:dyDescent="0.25">
      <c r="A9" s="40" t="s">
        <v>515</v>
      </c>
      <c r="B9" s="40" t="s">
        <v>147</v>
      </c>
      <c r="C9" s="40" t="s">
        <v>557</v>
      </c>
      <c r="D9" s="40">
        <v>98897</v>
      </c>
      <c r="E9" s="40">
        <v>0.24712573309111399</v>
      </c>
      <c r="F9" s="40">
        <v>98328</v>
      </c>
      <c r="G9" s="40">
        <v>0.24592267271585899</v>
      </c>
      <c r="H9" s="40">
        <v>569</v>
      </c>
      <c r="I9" s="40">
        <v>0.57867545358392103</v>
      </c>
    </row>
    <row r="10" spans="1:9" x14ac:dyDescent="0.25">
      <c r="A10" s="40" t="s">
        <v>472</v>
      </c>
      <c r="B10" s="40" t="s">
        <v>146</v>
      </c>
      <c r="C10" s="40" t="s">
        <v>524</v>
      </c>
      <c r="D10" s="40">
        <v>13039</v>
      </c>
      <c r="E10" s="40">
        <v>0.145899071276715</v>
      </c>
      <c r="F10" s="40">
        <v>12482</v>
      </c>
      <c r="G10" s="40">
        <v>0.14169599273470301</v>
      </c>
      <c r="H10" s="40">
        <v>557</v>
      </c>
      <c r="I10" s="40">
        <v>4.4624258932863397</v>
      </c>
    </row>
    <row r="11" spans="1:9" x14ac:dyDescent="0.25">
      <c r="A11" s="40" t="s">
        <v>422</v>
      </c>
      <c r="B11" s="40" t="s">
        <v>423</v>
      </c>
      <c r="C11" s="40" t="s">
        <v>557</v>
      </c>
      <c r="D11" s="40">
        <v>32867</v>
      </c>
      <c r="E11" s="40">
        <v>0.45327541028823598</v>
      </c>
      <c r="F11" s="40">
        <v>32355</v>
      </c>
      <c r="G11" s="40">
        <v>0.44720728690099398</v>
      </c>
      <c r="H11" s="40">
        <v>512</v>
      </c>
      <c r="I11" s="40">
        <v>1.58244475351568</v>
      </c>
    </row>
    <row r="12" spans="1:9" x14ac:dyDescent="0.25">
      <c r="A12" s="40" t="s">
        <v>444</v>
      </c>
      <c r="B12" s="40" t="s">
        <v>445</v>
      </c>
      <c r="C12" s="40" t="s">
        <v>552</v>
      </c>
      <c r="D12" s="40">
        <v>1007</v>
      </c>
      <c r="E12" s="40">
        <v>7.2000572000572E-2</v>
      </c>
      <c r="F12" s="40">
        <v>531</v>
      </c>
      <c r="G12" s="40">
        <v>3.8353196099674997E-2</v>
      </c>
      <c r="H12" s="40">
        <v>476</v>
      </c>
      <c r="I12" s="40">
        <v>89.642184557438796</v>
      </c>
    </row>
    <row r="13" spans="1:9" x14ac:dyDescent="0.25">
      <c r="A13" s="40" t="s">
        <v>472</v>
      </c>
      <c r="B13" s="40" t="s">
        <v>146</v>
      </c>
      <c r="C13" s="40" t="s">
        <v>553</v>
      </c>
      <c r="D13" s="40">
        <v>44827</v>
      </c>
      <c r="E13" s="40">
        <v>0.50158890007832602</v>
      </c>
      <c r="F13" s="40">
        <v>44386</v>
      </c>
      <c r="G13" s="40">
        <v>0.50387104098081503</v>
      </c>
      <c r="H13" s="40">
        <v>441</v>
      </c>
      <c r="I13" s="40">
        <v>0.99355652683279505</v>
      </c>
    </row>
    <row r="14" spans="1:9" x14ac:dyDescent="0.25">
      <c r="A14" s="40" t="s">
        <v>473</v>
      </c>
      <c r="B14" s="40" t="s">
        <v>474</v>
      </c>
      <c r="C14" s="40" t="s">
        <v>553</v>
      </c>
      <c r="D14" s="40">
        <v>35369</v>
      </c>
      <c r="E14" s="40">
        <v>0.31144278606965198</v>
      </c>
      <c r="F14" s="40">
        <v>35059</v>
      </c>
      <c r="G14" s="40">
        <v>0.31155247489558302</v>
      </c>
      <c r="H14" s="40">
        <v>310</v>
      </c>
      <c r="I14" s="40">
        <v>0.88422373712884195</v>
      </c>
    </row>
    <row r="15" spans="1:9" x14ac:dyDescent="0.25">
      <c r="A15" s="40" t="s">
        <v>400</v>
      </c>
      <c r="B15" s="40" t="s">
        <v>401</v>
      </c>
      <c r="C15" s="40" t="s">
        <v>552</v>
      </c>
      <c r="D15" s="40">
        <v>3389</v>
      </c>
      <c r="E15" s="40">
        <v>0.1023588752303</v>
      </c>
      <c r="F15" s="40">
        <v>3084</v>
      </c>
      <c r="G15" s="40">
        <v>9.2415570405441794E-2</v>
      </c>
      <c r="H15" s="40">
        <v>305</v>
      </c>
      <c r="I15" s="40">
        <v>9.8897535667963794</v>
      </c>
    </row>
    <row r="16" spans="1:9" x14ac:dyDescent="0.25">
      <c r="A16" s="40" t="s">
        <v>501</v>
      </c>
      <c r="B16" s="40" t="s">
        <v>502</v>
      </c>
      <c r="C16" s="40" t="s">
        <v>309</v>
      </c>
      <c r="D16" s="40">
        <v>3313</v>
      </c>
      <c r="E16" s="40">
        <v>0.75622004108650998</v>
      </c>
      <c r="F16" s="40">
        <v>3100</v>
      </c>
      <c r="G16" s="40">
        <v>0.74915418076365403</v>
      </c>
      <c r="H16" s="40">
        <v>213</v>
      </c>
      <c r="I16" s="40">
        <v>6.8709677419354698</v>
      </c>
    </row>
    <row r="17" spans="1:9" x14ac:dyDescent="0.25">
      <c r="A17" s="40" t="s">
        <v>472</v>
      </c>
      <c r="B17" s="40" t="s">
        <v>146</v>
      </c>
      <c r="C17" s="40" t="s">
        <v>552</v>
      </c>
      <c r="D17" s="40">
        <v>9073</v>
      </c>
      <c r="E17" s="40">
        <v>0.10152176345529799</v>
      </c>
      <c r="F17" s="40">
        <v>8888</v>
      </c>
      <c r="G17" s="40">
        <v>0.100896810080599</v>
      </c>
      <c r="H17" s="40">
        <v>185</v>
      </c>
      <c r="I17" s="40">
        <v>2.0814581458145698</v>
      </c>
    </row>
    <row r="18" spans="1:9" x14ac:dyDescent="0.25">
      <c r="A18" s="40" t="s">
        <v>378</v>
      </c>
      <c r="B18" s="40" t="s">
        <v>6</v>
      </c>
      <c r="C18" s="40" t="s">
        <v>557</v>
      </c>
      <c r="D18" s="40">
        <v>172709</v>
      </c>
      <c r="E18" s="40">
        <v>0.243656032606165</v>
      </c>
      <c r="F18" s="40">
        <v>172550</v>
      </c>
      <c r="G18" s="40">
        <v>0.24300865986815101</v>
      </c>
      <c r="H18" s="40">
        <v>159</v>
      </c>
      <c r="I18" s="40">
        <v>9.21472037090698E-2</v>
      </c>
    </row>
    <row r="19" spans="1:9" x14ac:dyDescent="0.25">
      <c r="A19" s="40" t="s">
        <v>420</v>
      </c>
      <c r="B19" s="40" t="s">
        <v>421</v>
      </c>
      <c r="C19" s="40" t="s">
        <v>309</v>
      </c>
      <c r="D19" s="40">
        <v>1513</v>
      </c>
      <c r="E19" s="40">
        <v>0.33078268473983402</v>
      </c>
      <c r="F19" s="40">
        <v>1369</v>
      </c>
      <c r="G19" s="40">
        <v>0.30854180752760901</v>
      </c>
      <c r="H19" s="40">
        <v>144</v>
      </c>
      <c r="I19" s="40">
        <v>10.518626734843</v>
      </c>
    </row>
    <row r="20" spans="1:9" x14ac:dyDescent="0.25">
      <c r="A20" s="40" t="s">
        <v>473</v>
      </c>
      <c r="B20" s="40" t="s">
        <v>474</v>
      </c>
      <c r="C20" s="40" t="s">
        <v>524</v>
      </c>
      <c r="D20" s="40">
        <v>26038</v>
      </c>
      <c r="E20" s="40">
        <v>0.229278386826927</v>
      </c>
      <c r="F20" s="40">
        <v>25898</v>
      </c>
      <c r="G20" s="40">
        <v>0.23014307295832201</v>
      </c>
      <c r="H20" s="40">
        <v>140</v>
      </c>
      <c r="I20" s="40">
        <v>0.54058228434627997</v>
      </c>
    </row>
    <row r="21" spans="1:9" x14ac:dyDescent="0.25">
      <c r="A21" s="40" t="s">
        <v>464</v>
      </c>
      <c r="B21" s="40" t="s">
        <v>465</v>
      </c>
      <c r="C21" s="40" t="s">
        <v>553</v>
      </c>
      <c r="D21" s="40">
        <v>10149</v>
      </c>
      <c r="E21" s="40">
        <v>0.298622962396281</v>
      </c>
      <c r="F21" s="40">
        <v>10019</v>
      </c>
      <c r="G21" s="40">
        <v>0.29635874227231002</v>
      </c>
      <c r="H21" s="40">
        <v>130</v>
      </c>
      <c r="I21" s="40">
        <v>1.29753468410021</v>
      </c>
    </row>
    <row r="22" spans="1:9" x14ac:dyDescent="0.25">
      <c r="A22" s="40" t="s">
        <v>513</v>
      </c>
      <c r="B22" s="40" t="s">
        <v>514</v>
      </c>
      <c r="C22" s="40" t="s">
        <v>309</v>
      </c>
      <c r="D22" s="40">
        <v>1773</v>
      </c>
      <c r="E22" s="40">
        <v>0.59676876472568197</v>
      </c>
      <c r="F22" s="40">
        <v>1681</v>
      </c>
      <c r="G22" s="40">
        <v>0.56809733017911501</v>
      </c>
      <c r="H22" s="40">
        <v>92</v>
      </c>
      <c r="I22" s="40">
        <v>5.4729327781082704</v>
      </c>
    </row>
    <row r="23" spans="1:9" x14ac:dyDescent="0.25">
      <c r="A23" s="40" t="s">
        <v>472</v>
      </c>
      <c r="B23" s="40" t="s">
        <v>146</v>
      </c>
      <c r="C23" s="40" t="s">
        <v>558</v>
      </c>
      <c r="D23" s="40">
        <v>7440</v>
      </c>
      <c r="E23" s="40">
        <v>8.3249412554548499E-2</v>
      </c>
      <c r="F23" s="40">
        <v>7352</v>
      </c>
      <c r="G23" s="40">
        <v>8.3460097627426497E-2</v>
      </c>
      <c r="H23" s="40">
        <v>88</v>
      </c>
      <c r="I23" s="40">
        <v>1.19695321001088</v>
      </c>
    </row>
    <row r="24" spans="1:9" x14ac:dyDescent="0.25">
      <c r="A24" s="40" t="s">
        <v>515</v>
      </c>
      <c r="B24" s="40" t="s">
        <v>147</v>
      </c>
      <c r="C24" s="40" t="s">
        <v>561</v>
      </c>
      <c r="D24" s="40">
        <v>9307</v>
      </c>
      <c r="E24" s="40">
        <v>2.3256511298411501E-2</v>
      </c>
      <c r="F24" s="40">
        <v>9221</v>
      </c>
      <c r="G24" s="40">
        <v>2.3062128438623101E-2</v>
      </c>
      <c r="H24" s="40">
        <v>86</v>
      </c>
      <c r="I24" s="40">
        <v>0.93265372519248901</v>
      </c>
    </row>
    <row r="25" spans="1:9" x14ac:dyDescent="0.25">
      <c r="A25" s="40" t="s">
        <v>346</v>
      </c>
      <c r="B25" s="40" t="s">
        <v>347</v>
      </c>
      <c r="C25" s="40" t="s">
        <v>524</v>
      </c>
      <c r="D25" s="40">
        <v>6113</v>
      </c>
      <c r="E25" s="40">
        <v>0.196030015392509</v>
      </c>
      <c r="F25" s="40">
        <v>6041</v>
      </c>
      <c r="G25" s="40">
        <v>0.18784203980099501</v>
      </c>
      <c r="H25" s="40">
        <v>72</v>
      </c>
      <c r="I25" s="40">
        <v>1.1918556530375699</v>
      </c>
    </row>
    <row r="26" spans="1:9" x14ac:dyDescent="0.25">
      <c r="A26" s="40" t="s">
        <v>450</v>
      </c>
      <c r="B26" s="40" t="s">
        <v>451</v>
      </c>
      <c r="C26" s="40" t="s">
        <v>524</v>
      </c>
      <c r="D26" s="40">
        <v>216</v>
      </c>
      <c r="E26" s="40">
        <v>0.12020033388981601</v>
      </c>
      <c r="F26" s="40">
        <v>144</v>
      </c>
      <c r="G26" s="40">
        <v>7.6677316293929695E-2</v>
      </c>
      <c r="H26" s="40">
        <v>72</v>
      </c>
      <c r="I26" s="40">
        <v>50</v>
      </c>
    </row>
    <row r="27" spans="1:9" x14ac:dyDescent="0.25">
      <c r="A27" s="40" t="s">
        <v>440</v>
      </c>
      <c r="B27" s="40" t="s">
        <v>441</v>
      </c>
      <c r="C27" s="40" t="s">
        <v>553</v>
      </c>
      <c r="D27" s="40">
        <v>469</v>
      </c>
      <c r="E27" s="40">
        <v>0.45314009661835702</v>
      </c>
      <c r="F27" s="40">
        <v>401</v>
      </c>
      <c r="G27" s="40">
        <v>0.400199600798403</v>
      </c>
      <c r="H27" s="40">
        <v>68</v>
      </c>
      <c r="I27" s="40">
        <v>16.9576059850374</v>
      </c>
    </row>
    <row r="28" spans="1:9" x14ac:dyDescent="0.25">
      <c r="A28" s="40" t="s">
        <v>479</v>
      </c>
      <c r="B28" s="40" t="s">
        <v>480</v>
      </c>
      <c r="C28" s="40" t="s">
        <v>558</v>
      </c>
      <c r="D28" s="40">
        <v>4249</v>
      </c>
      <c r="E28" s="40">
        <v>0.149813130244694</v>
      </c>
      <c r="F28" s="40">
        <v>4183</v>
      </c>
      <c r="G28" s="40">
        <v>0.145799930289299</v>
      </c>
      <c r="H28" s="40">
        <v>66</v>
      </c>
      <c r="I28" s="40">
        <v>1.5778149653358899</v>
      </c>
    </row>
    <row r="29" spans="1:9" x14ac:dyDescent="0.25">
      <c r="A29" s="40" t="s">
        <v>472</v>
      </c>
      <c r="B29" s="40" t="s">
        <v>146</v>
      </c>
      <c r="C29" s="40" t="s">
        <v>561</v>
      </c>
      <c r="D29" s="40">
        <v>6438</v>
      </c>
      <c r="E29" s="40">
        <v>7.2037596508895602E-2</v>
      </c>
      <c r="F29" s="40">
        <v>6374</v>
      </c>
      <c r="G29" s="40">
        <v>7.2357815870132805E-2</v>
      </c>
      <c r="H29" s="40">
        <v>64</v>
      </c>
      <c r="I29" s="40">
        <v>1.0040790712268599</v>
      </c>
    </row>
    <row r="30" spans="1:9" x14ac:dyDescent="0.25">
      <c r="A30" s="40" t="s">
        <v>346</v>
      </c>
      <c r="B30" s="40" t="s">
        <v>347</v>
      </c>
      <c r="C30" s="40" t="s">
        <v>561</v>
      </c>
      <c r="D30" s="40">
        <v>1267</v>
      </c>
      <c r="E30" s="40">
        <v>4.0629810159055903E-2</v>
      </c>
      <c r="F30" s="40">
        <v>1204</v>
      </c>
      <c r="G30" s="40">
        <v>3.7437810945273597E-2</v>
      </c>
      <c r="H30" s="40">
        <v>63</v>
      </c>
      <c r="I30" s="40">
        <v>5.2325581395348904</v>
      </c>
    </row>
    <row r="31" spans="1:9" x14ac:dyDescent="0.25">
      <c r="A31" s="40" t="s">
        <v>414</v>
      </c>
      <c r="B31" s="40" t="s">
        <v>415</v>
      </c>
      <c r="C31" s="40" t="s">
        <v>552</v>
      </c>
      <c r="D31" s="40">
        <v>3138</v>
      </c>
      <c r="E31" s="40">
        <v>0.13349783034118901</v>
      </c>
      <c r="F31" s="40">
        <v>3076</v>
      </c>
      <c r="G31" s="40">
        <v>0.13001944373996099</v>
      </c>
      <c r="H31" s="40">
        <v>62</v>
      </c>
      <c r="I31" s="40">
        <v>2.0156046814044299</v>
      </c>
    </row>
    <row r="32" spans="1:9" x14ac:dyDescent="0.25">
      <c r="A32" s="40" t="s">
        <v>310</v>
      </c>
      <c r="B32" s="40" t="s">
        <v>311</v>
      </c>
      <c r="C32" s="40" t="s">
        <v>561</v>
      </c>
      <c r="D32" s="40">
        <v>92</v>
      </c>
      <c r="E32" s="40">
        <v>1.7678708685626401E-2</v>
      </c>
      <c r="F32" s="40">
        <v>34</v>
      </c>
      <c r="G32" s="40">
        <v>6.3909774436090201E-3</v>
      </c>
      <c r="H32" s="40">
        <v>58</v>
      </c>
      <c r="I32" s="40">
        <v>170.58823529411799</v>
      </c>
    </row>
    <row r="33" spans="1:9" x14ac:dyDescent="0.25">
      <c r="A33" s="40" t="s">
        <v>400</v>
      </c>
      <c r="B33" s="40" t="s">
        <v>401</v>
      </c>
      <c r="C33" s="40" t="s">
        <v>524</v>
      </c>
      <c r="D33" s="40">
        <v>3819</v>
      </c>
      <c r="E33" s="40">
        <v>0.115346280467547</v>
      </c>
      <c r="F33" s="40">
        <v>3763</v>
      </c>
      <c r="G33" s="40">
        <v>0.11276257828653601</v>
      </c>
      <c r="H33" s="40">
        <v>56</v>
      </c>
      <c r="I33" s="40">
        <v>1.48817432899282</v>
      </c>
    </row>
    <row r="34" spans="1:9" x14ac:dyDescent="0.25">
      <c r="A34" s="40" t="s">
        <v>385</v>
      </c>
      <c r="B34" s="40" t="s">
        <v>386</v>
      </c>
      <c r="C34" s="40" t="s">
        <v>552</v>
      </c>
      <c r="D34" s="40">
        <v>338</v>
      </c>
      <c r="E34" s="40">
        <v>8.5418246146070298E-2</v>
      </c>
      <c r="F34" s="40">
        <v>284</v>
      </c>
      <c r="G34" s="40">
        <v>7.3120494335736294E-2</v>
      </c>
      <c r="H34" s="40">
        <v>54</v>
      </c>
      <c r="I34" s="40">
        <v>19.014084507042199</v>
      </c>
    </row>
    <row r="35" spans="1:9" x14ac:dyDescent="0.25">
      <c r="A35" s="40" t="s">
        <v>477</v>
      </c>
      <c r="B35" s="40" t="s">
        <v>478</v>
      </c>
      <c r="C35" s="40" t="s">
        <v>553</v>
      </c>
      <c r="D35" s="40">
        <v>141</v>
      </c>
      <c r="E35" s="40">
        <v>0.147028154327424</v>
      </c>
      <c r="F35" s="40">
        <v>90</v>
      </c>
      <c r="G35" s="40">
        <v>9.1463414634146298E-2</v>
      </c>
      <c r="H35" s="40">
        <v>51</v>
      </c>
      <c r="I35" s="40">
        <v>56.6666666666667</v>
      </c>
    </row>
    <row r="36" spans="1:9" x14ac:dyDescent="0.25">
      <c r="A36" s="40" t="s">
        <v>479</v>
      </c>
      <c r="B36" s="40" t="s">
        <v>480</v>
      </c>
      <c r="C36" s="40" t="s">
        <v>524</v>
      </c>
      <c r="D36" s="40">
        <v>6653</v>
      </c>
      <c r="E36" s="40">
        <v>0.23457443057612301</v>
      </c>
      <c r="F36" s="40">
        <v>6605</v>
      </c>
      <c r="G36" s="40">
        <v>0.23021958870686701</v>
      </c>
      <c r="H36" s="40">
        <v>48</v>
      </c>
      <c r="I36" s="40">
        <v>0.726722180166539</v>
      </c>
    </row>
    <row r="37" spans="1:9" x14ac:dyDescent="0.25">
      <c r="A37" s="40" t="s">
        <v>312</v>
      </c>
      <c r="B37" s="40" t="s">
        <v>313</v>
      </c>
      <c r="C37" s="40" t="s">
        <v>309</v>
      </c>
      <c r="D37" s="40">
        <v>570</v>
      </c>
      <c r="E37" s="40">
        <v>0.40482954545454503</v>
      </c>
      <c r="F37" s="40">
        <v>523</v>
      </c>
      <c r="G37" s="40">
        <v>0.38455882352941201</v>
      </c>
      <c r="H37" s="40">
        <v>47</v>
      </c>
      <c r="I37" s="40">
        <v>8.9866156787762996</v>
      </c>
    </row>
    <row r="38" spans="1:9" x14ac:dyDescent="0.25">
      <c r="A38" s="40" t="s">
        <v>454</v>
      </c>
      <c r="B38" s="40" t="s">
        <v>455</v>
      </c>
      <c r="C38" s="40" t="s">
        <v>556</v>
      </c>
      <c r="D38" s="40">
        <v>69</v>
      </c>
      <c r="E38" s="40">
        <v>7.2100313479623798E-2</v>
      </c>
      <c r="F38" s="40">
        <v>22</v>
      </c>
      <c r="G38" s="40">
        <v>2.3655913978494598E-2</v>
      </c>
      <c r="H38" s="40">
        <v>47</v>
      </c>
      <c r="I38" s="40">
        <v>213.636363636364</v>
      </c>
    </row>
    <row r="39" spans="1:9" x14ac:dyDescent="0.25">
      <c r="A39" s="40" t="s">
        <v>322</v>
      </c>
      <c r="B39" s="40" t="s">
        <v>323</v>
      </c>
      <c r="C39" s="40" t="s">
        <v>552</v>
      </c>
      <c r="D39" s="40">
        <v>622</v>
      </c>
      <c r="E39" s="40">
        <v>5.8464141366669803E-2</v>
      </c>
      <c r="F39" s="40">
        <v>576</v>
      </c>
      <c r="G39" s="40">
        <v>5.4680083539016502E-2</v>
      </c>
      <c r="H39" s="40">
        <v>46</v>
      </c>
      <c r="I39" s="40">
        <v>7.9861111111111196</v>
      </c>
    </row>
    <row r="40" spans="1:9" x14ac:dyDescent="0.25">
      <c r="A40" s="40" t="s">
        <v>360</v>
      </c>
      <c r="B40" s="40" t="s">
        <v>361</v>
      </c>
      <c r="C40" s="40" t="s">
        <v>557</v>
      </c>
      <c r="D40" s="40">
        <v>1158</v>
      </c>
      <c r="E40" s="40">
        <v>0.223552123552124</v>
      </c>
      <c r="F40" s="40">
        <v>1114</v>
      </c>
      <c r="G40" s="40">
        <v>0.21564072783585</v>
      </c>
      <c r="H40" s="40">
        <v>44</v>
      </c>
      <c r="I40" s="40">
        <v>3.9497307001795399</v>
      </c>
    </row>
    <row r="41" spans="1:9" x14ac:dyDescent="0.25">
      <c r="A41" s="40" t="s">
        <v>346</v>
      </c>
      <c r="B41" s="40" t="s">
        <v>347</v>
      </c>
      <c r="C41" s="40" t="s">
        <v>552</v>
      </c>
      <c r="D41" s="40">
        <v>1814</v>
      </c>
      <c r="E41" s="40">
        <v>5.8170856849666497E-2</v>
      </c>
      <c r="F41" s="40">
        <v>1771</v>
      </c>
      <c r="G41" s="40">
        <v>5.5068407960199003E-2</v>
      </c>
      <c r="H41" s="40">
        <v>43</v>
      </c>
      <c r="I41" s="40">
        <v>2.4280067758328601</v>
      </c>
    </row>
    <row r="42" spans="1:9" x14ac:dyDescent="0.25">
      <c r="A42" s="40" t="s">
        <v>404</v>
      </c>
      <c r="B42" s="40" t="s">
        <v>405</v>
      </c>
      <c r="C42" s="40" t="s">
        <v>552</v>
      </c>
      <c r="D42" s="40">
        <v>80</v>
      </c>
      <c r="E42" s="40">
        <v>9.34579439252336E-2</v>
      </c>
      <c r="F42" s="40">
        <v>37</v>
      </c>
      <c r="G42" s="40">
        <v>4.5792079207920798E-2</v>
      </c>
      <c r="H42" s="40">
        <v>43</v>
      </c>
      <c r="I42" s="40">
        <v>116.216216216216</v>
      </c>
    </row>
    <row r="43" spans="1:9" x14ac:dyDescent="0.25">
      <c r="A43" s="40" t="s">
        <v>422</v>
      </c>
      <c r="B43" s="40" t="s">
        <v>423</v>
      </c>
      <c r="C43" s="40" t="s">
        <v>524</v>
      </c>
      <c r="D43" s="40">
        <v>13691</v>
      </c>
      <c r="E43" s="40">
        <v>0.18881533581575</v>
      </c>
      <c r="F43" s="40">
        <v>13649</v>
      </c>
      <c r="G43" s="40">
        <v>0.188654991775975</v>
      </c>
      <c r="H43" s="40">
        <v>42</v>
      </c>
      <c r="I43" s="40">
        <v>0.30771485090483902</v>
      </c>
    </row>
    <row r="44" spans="1:9" x14ac:dyDescent="0.25">
      <c r="A44" s="40" t="s">
        <v>464</v>
      </c>
      <c r="B44" s="40" t="s">
        <v>465</v>
      </c>
      <c r="C44" s="40" t="s">
        <v>524</v>
      </c>
      <c r="D44" s="40">
        <v>7532</v>
      </c>
      <c r="E44" s="40">
        <v>0.221620667333608</v>
      </c>
      <c r="F44" s="40">
        <v>7495</v>
      </c>
      <c r="G44" s="40">
        <v>0.22169964800189301</v>
      </c>
      <c r="H44" s="40">
        <v>37</v>
      </c>
      <c r="I44" s="40">
        <v>0.49366244162776202</v>
      </c>
    </row>
    <row r="45" spans="1:9" x14ac:dyDescent="0.25">
      <c r="A45" s="40" t="s">
        <v>422</v>
      </c>
      <c r="B45" s="40" t="s">
        <v>423</v>
      </c>
      <c r="C45" s="40" t="s">
        <v>553</v>
      </c>
      <c r="D45" s="40">
        <v>4106</v>
      </c>
      <c r="E45" s="40">
        <v>5.6626672183147202E-2</v>
      </c>
      <c r="F45" s="40">
        <v>4072</v>
      </c>
      <c r="G45" s="40">
        <v>5.6282740604569503E-2</v>
      </c>
      <c r="H45" s="40">
        <v>34</v>
      </c>
      <c r="I45" s="40">
        <v>0.83497053045187297</v>
      </c>
    </row>
    <row r="46" spans="1:9" x14ac:dyDescent="0.25">
      <c r="A46" s="40" t="s">
        <v>328</v>
      </c>
      <c r="B46" s="40" t="s">
        <v>329</v>
      </c>
      <c r="C46" s="40" t="s">
        <v>309</v>
      </c>
      <c r="D46" s="40">
        <v>1212</v>
      </c>
      <c r="E46" s="40">
        <v>0.141423570595099</v>
      </c>
      <c r="F46" s="40">
        <v>1179</v>
      </c>
      <c r="G46" s="40">
        <v>0.13760504201680701</v>
      </c>
      <c r="H46" s="40">
        <v>33</v>
      </c>
      <c r="I46" s="40">
        <v>2.7989821882951702</v>
      </c>
    </row>
    <row r="47" spans="1:9" x14ac:dyDescent="0.25">
      <c r="A47" s="40" t="s">
        <v>322</v>
      </c>
      <c r="B47" s="40" t="s">
        <v>323</v>
      </c>
      <c r="C47" s="40" t="s">
        <v>553</v>
      </c>
      <c r="D47" s="40">
        <v>5883</v>
      </c>
      <c r="E47" s="40">
        <v>0.55296550427671798</v>
      </c>
      <c r="F47" s="40">
        <v>5851</v>
      </c>
      <c r="G47" s="40">
        <v>0.55543952914372496</v>
      </c>
      <c r="H47" s="40">
        <v>32</v>
      </c>
      <c r="I47" s="40">
        <v>0.54691505725517098</v>
      </c>
    </row>
    <row r="48" spans="1:9" x14ac:dyDescent="0.25">
      <c r="A48" s="40" t="s">
        <v>430</v>
      </c>
      <c r="B48" s="40" t="s">
        <v>431</v>
      </c>
      <c r="C48" s="40" t="s">
        <v>552</v>
      </c>
      <c r="D48" s="40">
        <v>2088</v>
      </c>
      <c r="E48" s="40">
        <v>0.160245587106677</v>
      </c>
      <c r="F48" s="40">
        <v>2057</v>
      </c>
      <c r="G48" s="40">
        <v>0.15887850467289699</v>
      </c>
      <c r="H48" s="40">
        <v>31</v>
      </c>
      <c r="I48" s="40">
        <v>1.5070491006319999</v>
      </c>
    </row>
    <row r="49" spans="1:9" x14ac:dyDescent="0.25">
      <c r="A49" s="40" t="s">
        <v>332</v>
      </c>
      <c r="B49" s="40" t="s">
        <v>333</v>
      </c>
      <c r="C49" s="40" t="s">
        <v>552</v>
      </c>
      <c r="D49" s="40">
        <v>415</v>
      </c>
      <c r="E49" s="40">
        <v>3.8890450754381002E-2</v>
      </c>
      <c r="F49" s="40">
        <v>386</v>
      </c>
      <c r="G49" s="40">
        <v>3.54128440366972E-2</v>
      </c>
      <c r="H49" s="40">
        <v>29</v>
      </c>
      <c r="I49" s="40">
        <v>7.5129533678756504</v>
      </c>
    </row>
    <row r="50" spans="1:9" x14ac:dyDescent="0.25">
      <c r="A50" s="40" t="s">
        <v>520</v>
      </c>
      <c r="B50" s="40" t="s">
        <v>521</v>
      </c>
      <c r="C50" s="40" t="s">
        <v>524</v>
      </c>
      <c r="D50" s="40">
        <v>1696</v>
      </c>
      <c r="E50" s="40">
        <v>0.21785484906872199</v>
      </c>
      <c r="F50" s="40">
        <v>1668</v>
      </c>
      <c r="G50" s="40">
        <v>0.21105909148424601</v>
      </c>
      <c r="H50" s="40">
        <v>28</v>
      </c>
      <c r="I50" s="40">
        <v>1.67865707434052</v>
      </c>
    </row>
    <row r="51" spans="1:9" x14ac:dyDescent="0.25">
      <c r="A51" s="40" t="s">
        <v>316</v>
      </c>
      <c r="B51" s="40" t="s">
        <v>317</v>
      </c>
      <c r="C51" s="40" t="s">
        <v>553</v>
      </c>
      <c r="D51" s="40">
        <v>1142</v>
      </c>
      <c r="E51" s="40">
        <v>0.77110060769750199</v>
      </c>
      <c r="F51" s="40">
        <v>1114</v>
      </c>
      <c r="G51" s="40">
        <v>0.76040955631399298</v>
      </c>
      <c r="H51" s="40">
        <v>28</v>
      </c>
      <c r="I51" s="40">
        <v>2.5134649910233402</v>
      </c>
    </row>
    <row r="52" spans="1:9" x14ac:dyDescent="0.25">
      <c r="A52" s="40" t="s">
        <v>400</v>
      </c>
      <c r="B52" s="40" t="s">
        <v>401</v>
      </c>
      <c r="C52" s="40" t="s">
        <v>557</v>
      </c>
      <c r="D52" s="40">
        <v>1790</v>
      </c>
      <c r="E52" s="40">
        <v>5.4063849708538503E-2</v>
      </c>
      <c r="F52" s="40">
        <v>1762</v>
      </c>
      <c r="G52" s="40">
        <v>5.2800335620748602E-2</v>
      </c>
      <c r="H52" s="40">
        <v>28</v>
      </c>
      <c r="I52" s="40">
        <v>1.58910329171396</v>
      </c>
    </row>
    <row r="53" spans="1:9" x14ac:dyDescent="0.25">
      <c r="A53" s="40" t="s">
        <v>426</v>
      </c>
      <c r="B53" s="40" t="s">
        <v>427</v>
      </c>
      <c r="C53" s="40" t="s">
        <v>524</v>
      </c>
      <c r="D53" s="40">
        <v>3433</v>
      </c>
      <c r="E53" s="40">
        <v>6.7525570416994501E-2</v>
      </c>
      <c r="F53" s="40">
        <v>3406</v>
      </c>
      <c r="G53" s="40">
        <v>6.6803961949592996E-2</v>
      </c>
      <c r="H53" s="40">
        <v>27</v>
      </c>
      <c r="I53" s="40">
        <v>0.79271873165003304</v>
      </c>
    </row>
    <row r="54" spans="1:9" x14ac:dyDescent="0.25">
      <c r="A54" s="40" t="s">
        <v>450</v>
      </c>
      <c r="B54" s="40" t="s">
        <v>451</v>
      </c>
      <c r="C54" s="40" t="s">
        <v>552</v>
      </c>
      <c r="D54" s="40">
        <v>378</v>
      </c>
      <c r="E54" s="40">
        <v>0.21035058430717901</v>
      </c>
      <c r="F54" s="40">
        <v>351</v>
      </c>
      <c r="G54" s="40">
        <v>0.18690095846645399</v>
      </c>
      <c r="H54" s="40">
        <v>27</v>
      </c>
      <c r="I54" s="40">
        <v>7.6923076923076898</v>
      </c>
    </row>
    <row r="55" spans="1:9" x14ac:dyDescent="0.25">
      <c r="A55" s="40" t="s">
        <v>531</v>
      </c>
      <c r="B55" s="40" t="s">
        <v>532</v>
      </c>
      <c r="C55" s="40" t="s">
        <v>557</v>
      </c>
      <c r="D55" s="40">
        <v>61</v>
      </c>
      <c r="E55" s="40">
        <v>0.504132231404959</v>
      </c>
      <c r="F55" s="40">
        <v>35</v>
      </c>
      <c r="G55" s="40">
        <v>0.36458333333333298</v>
      </c>
      <c r="H55" s="40">
        <v>26</v>
      </c>
      <c r="I55" s="40">
        <v>74.285714285714306</v>
      </c>
    </row>
    <row r="56" spans="1:9" x14ac:dyDescent="0.25">
      <c r="A56" s="40" t="s">
        <v>503</v>
      </c>
      <c r="B56" s="40" t="s">
        <v>504</v>
      </c>
      <c r="C56" s="40" t="s">
        <v>557</v>
      </c>
      <c r="D56" s="40">
        <v>329</v>
      </c>
      <c r="E56" s="40">
        <v>0.31665062560154</v>
      </c>
      <c r="F56" s="40">
        <v>304</v>
      </c>
      <c r="G56" s="40">
        <v>0.30069238377843699</v>
      </c>
      <c r="H56" s="40">
        <v>25</v>
      </c>
      <c r="I56" s="40">
        <v>8.2236842105263008</v>
      </c>
    </row>
    <row r="57" spans="1:9" x14ac:dyDescent="0.25">
      <c r="A57" s="40" t="s">
        <v>332</v>
      </c>
      <c r="B57" s="40" t="s">
        <v>333</v>
      </c>
      <c r="C57" s="40" t="s">
        <v>558</v>
      </c>
      <c r="D57" s="40">
        <v>1437</v>
      </c>
      <c r="E57" s="40">
        <v>0.13466404273263999</v>
      </c>
      <c r="F57" s="40">
        <v>1412</v>
      </c>
      <c r="G57" s="40">
        <v>0.12954128440366999</v>
      </c>
      <c r="H57" s="40">
        <v>25</v>
      </c>
      <c r="I57" s="40">
        <v>1.7705382436260499</v>
      </c>
    </row>
    <row r="58" spans="1:9" x14ac:dyDescent="0.25">
      <c r="A58" s="40" t="s">
        <v>344</v>
      </c>
      <c r="B58" s="40" t="s">
        <v>345</v>
      </c>
      <c r="C58" s="40" t="s">
        <v>552</v>
      </c>
      <c r="D58" s="40">
        <v>260</v>
      </c>
      <c r="E58" s="40">
        <v>0.12596899224806199</v>
      </c>
      <c r="F58" s="40">
        <v>235</v>
      </c>
      <c r="G58" s="40">
        <v>0.115649606299213</v>
      </c>
      <c r="H58" s="40">
        <v>25</v>
      </c>
      <c r="I58" s="40">
        <v>10.6382978723404</v>
      </c>
    </row>
    <row r="59" spans="1:9" x14ac:dyDescent="0.25">
      <c r="A59" s="40" t="s">
        <v>464</v>
      </c>
      <c r="B59" s="40" t="s">
        <v>465</v>
      </c>
      <c r="C59" s="40" t="s">
        <v>561</v>
      </c>
      <c r="D59" s="40">
        <v>1537</v>
      </c>
      <c r="E59" s="40">
        <v>4.5224504207614903E-2</v>
      </c>
      <c r="F59" s="40">
        <v>1512</v>
      </c>
      <c r="G59" s="40">
        <v>4.4724465347413297E-2</v>
      </c>
      <c r="H59" s="40">
        <v>25</v>
      </c>
      <c r="I59" s="40">
        <v>1.6534391534391599</v>
      </c>
    </row>
    <row r="60" spans="1:9" x14ac:dyDescent="0.25">
      <c r="A60" s="40" t="s">
        <v>322</v>
      </c>
      <c r="B60" s="40" t="s">
        <v>323</v>
      </c>
      <c r="C60" s="40" t="s">
        <v>309</v>
      </c>
      <c r="D60" s="40">
        <v>766</v>
      </c>
      <c r="E60" s="40">
        <v>7.1999248049628706E-2</v>
      </c>
      <c r="F60" s="40">
        <v>742</v>
      </c>
      <c r="G60" s="40">
        <v>7.0438579836719195E-2</v>
      </c>
      <c r="H60" s="40">
        <v>24</v>
      </c>
      <c r="I60" s="40">
        <v>3.2345013477088802</v>
      </c>
    </row>
    <row r="61" spans="1:9" x14ac:dyDescent="0.25">
      <c r="A61" s="40" t="s">
        <v>501</v>
      </c>
      <c r="B61" s="40" t="s">
        <v>502</v>
      </c>
      <c r="C61" s="40" t="s">
        <v>552</v>
      </c>
      <c r="D61" s="40">
        <v>81</v>
      </c>
      <c r="E61" s="40">
        <v>1.8488929468158E-2</v>
      </c>
      <c r="F61" s="40">
        <v>58</v>
      </c>
      <c r="G61" s="40">
        <v>1.4016433059449E-2</v>
      </c>
      <c r="H61" s="40">
        <v>23</v>
      </c>
      <c r="I61" s="40">
        <v>39.655172413793103</v>
      </c>
    </row>
    <row r="62" spans="1:9" x14ac:dyDescent="0.25">
      <c r="A62" s="40" t="s">
        <v>430</v>
      </c>
      <c r="B62" s="40" t="s">
        <v>431</v>
      </c>
      <c r="C62" s="40" t="s">
        <v>309</v>
      </c>
      <c r="D62" s="40">
        <v>5564</v>
      </c>
      <c r="E62" s="40">
        <v>0.427014581734459</v>
      </c>
      <c r="F62" s="40">
        <v>5541</v>
      </c>
      <c r="G62" s="40">
        <v>0.427975592801421</v>
      </c>
      <c r="H62" s="40">
        <v>23</v>
      </c>
      <c r="I62" s="40">
        <v>0.41508752932684101</v>
      </c>
    </row>
    <row r="63" spans="1:9" x14ac:dyDescent="0.25">
      <c r="A63" s="40" t="s">
        <v>491</v>
      </c>
      <c r="B63" s="40" t="s">
        <v>492</v>
      </c>
      <c r="C63" s="40" t="s">
        <v>552</v>
      </c>
      <c r="D63" s="40">
        <v>189</v>
      </c>
      <c r="E63" s="40">
        <v>6.1026800129157198E-2</v>
      </c>
      <c r="F63" s="40">
        <v>167</v>
      </c>
      <c r="G63" s="40">
        <v>4.6018186828327402E-2</v>
      </c>
      <c r="H63" s="40">
        <v>22</v>
      </c>
      <c r="I63" s="40">
        <v>13.1736526946108</v>
      </c>
    </row>
    <row r="64" spans="1:9" x14ac:dyDescent="0.25">
      <c r="A64" s="40" t="s">
        <v>385</v>
      </c>
      <c r="B64" s="40" t="s">
        <v>386</v>
      </c>
      <c r="C64" s="40" t="s">
        <v>553</v>
      </c>
      <c r="D64" s="40">
        <v>2713</v>
      </c>
      <c r="E64" s="40">
        <v>0.68562041950972996</v>
      </c>
      <c r="F64" s="40">
        <v>2692</v>
      </c>
      <c r="G64" s="40">
        <v>0.69309989701338803</v>
      </c>
      <c r="H64" s="40">
        <v>21</v>
      </c>
      <c r="I64" s="40">
        <v>0.78008915304605997</v>
      </c>
    </row>
    <row r="65" spans="1:9" x14ac:dyDescent="0.25">
      <c r="A65" s="40" t="s">
        <v>442</v>
      </c>
      <c r="B65" s="40" t="s">
        <v>443</v>
      </c>
      <c r="C65" s="40" t="s">
        <v>557</v>
      </c>
      <c r="D65" s="40">
        <v>293</v>
      </c>
      <c r="E65" s="40">
        <v>6.3105750592289497E-2</v>
      </c>
      <c r="F65" s="40">
        <v>273</v>
      </c>
      <c r="G65" s="40">
        <v>5.8558558558558599E-2</v>
      </c>
      <c r="H65" s="40">
        <v>20</v>
      </c>
      <c r="I65" s="40">
        <v>7.3260073260073204</v>
      </c>
    </row>
    <row r="66" spans="1:9" x14ac:dyDescent="0.25">
      <c r="A66" s="40" t="s">
        <v>426</v>
      </c>
      <c r="B66" s="40" t="s">
        <v>427</v>
      </c>
      <c r="C66" s="40" t="s">
        <v>553</v>
      </c>
      <c r="D66" s="40">
        <v>37805</v>
      </c>
      <c r="E66" s="40">
        <v>0.74360739575137702</v>
      </c>
      <c r="F66" s="40">
        <v>37786</v>
      </c>
      <c r="G66" s="40">
        <v>0.74111993723644198</v>
      </c>
      <c r="H66" s="40">
        <v>19</v>
      </c>
      <c r="I66" s="40">
        <v>5.02831736622023E-2</v>
      </c>
    </row>
    <row r="67" spans="1:9" x14ac:dyDescent="0.25">
      <c r="A67" s="40" t="s">
        <v>430</v>
      </c>
      <c r="B67" s="40" t="s">
        <v>431</v>
      </c>
      <c r="C67" s="40" t="s">
        <v>524</v>
      </c>
      <c r="D67" s="40">
        <v>1696</v>
      </c>
      <c r="E67" s="40">
        <v>0.13016116653875701</v>
      </c>
      <c r="F67" s="40">
        <v>1677</v>
      </c>
      <c r="G67" s="40">
        <v>0.12952807600216301</v>
      </c>
      <c r="H67" s="40">
        <v>19</v>
      </c>
      <c r="I67" s="40">
        <v>1.13297555158021</v>
      </c>
    </row>
    <row r="68" spans="1:9" x14ac:dyDescent="0.25">
      <c r="A68" s="40" t="s">
        <v>466</v>
      </c>
      <c r="B68" s="40" t="s">
        <v>467</v>
      </c>
      <c r="C68" s="40" t="s">
        <v>553</v>
      </c>
      <c r="D68" s="40">
        <v>1581</v>
      </c>
      <c r="E68" s="40">
        <v>0.305035693613737</v>
      </c>
      <c r="F68" s="40">
        <v>1562</v>
      </c>
      <c r="G68" s="40">
        <v>0.29911911145155101</v>
      </c>
      <c r="H68" s="40">
        <v>19</v>
      </c>
      <c r="I68" s="40">
        <v>1.21638924455827</v>
      </c>
    </row>
    <row r="69" spans="1:9" x14ac:dyDescent="0.25">
      <c r="A69" s="40" t="s">
        <v>338</v>
      </c>
      <c r="B69" s="40" t="s">
        <v>339</v>
      </c>
      <c r="C69" s="40" t="s">
        <v>524</v>
      </c>
      <c r="D69" s="40">
        <v>1533</v>
      </c>
      <c r="E69" s="40">
        <v>0.321923561528769</v>
      </c>
      <c r="F69" s="40">
        <v>1515</v>
      </c>
      <c r="G69" s="40">
        <v>0.31648213912680201</v>
      </c>
      <c r="H69" s="40">
        <v>18</v>
      </c>
      <c r="I69" s="40">
        <v>1.1881188118811901</v>
      </c>
    </row>
    <row r="70" spans="1:9" x14ac:dyDescent="0.25">
      <c r="A70" s="40" t="s">
        <v>346</v>
      </c>
      <c r="B70" s="40" t="s">
        <v>347</v>
      </c>
      <c r="C70" s="40" t="s">
        <v>557</v>
      </c>
      <c r="D70" s="40">
        <v>2722</v>
      </c>
      <c r="E70" s="40">
        <v>8.7288353001539296E-2</v>
      </c>
      <c r="F70" s="40">
        <v>2704</v>
      </c>
      <c r="G70" s="40">
        <v>8.4079601990049796E-2</v>
      </c>
      <c r="H70" s="40">
        <v>18</v>
      </c>
      <c r="I70" s="40">
        <v>0.66568047337278702</v>
      </c>
    </row>
    <row r="71" spans="1:9" x14ac:dyDescent="0.25">
      <c r="A71" s="40" t="s">
        <v>428</v>
      </c>
      <c r="B71" s="40" t="s">
        <v>429</v>
      </c>
      <c r="C71" s="40" t="s">
        <v>552</v>
      </c>
      <c r="D71" s="40">
        <v>18</v>
      </c>
      <c r="E71" s="40">
        <v>0.38297872340425498</v>
      </c>
      <c r="F71" s="40">
        <v>0</v>
      </c>
      <c r="G71" s="40">
        <v>0</v>
      </c>
      <c r="H71" s="40">
        <v>18</v>
      </c>
      <c r="I71" s="40" t="e">
        <v>#NUM!</v>
      </c>
    </row>
    <row r="72" spans="1:9" x14ac:dyDescent="0.25">
      <c r="A72" s="40" t="s">
        <v>448</v>
      </c>
      <c r="B72" s="40" t="s">
        <v>449</v>
      </c>
      <c r="C72" s="40" t="s">
        <v>557</v>
      </c>
      <c r="D72" s="40">
        <v>747</v>
      </c>
      <c r="E72" s="40">
        <v>0.106168277430358</v>
      </c>
      <c r="F72" s="40">
        <v>729</v>
      </c>
      <c r="G72" s="40">
        <v>9.4100942300245294E-2</v>
      </c>
      <c r="H72" s="40">
        <v>18</v>
      </c>
      <c r="I72" s="40">
        <v>2.4691358024691499</v>
      </c>
    </row>
    <row r="73" spans="1:9" x14ac:dyDescent="0.25">
      <c r="A73" s="40" t="s">
        <v>404</v>
      </c>
      <c r="B73" s="40" t="s">
        <v>405</v>
      </c>
      <c r="C73" s="40" t="s">
        <v>557</v>
      </c>
      <c r="D73" s="40">
        <v>89</v>
      </c>
      <c r="E73" s="40">
        <v>0.103971962616822</v>
      </c>
      <c r="F73" s="40">
        <v>72</v>
      </c>
      <c r="G73" s="40">
        <v>8.9108910891089105E-2</v>
      </c>
      <c r="H73" s="40">
        <v>17</v>
      </c>
      <c r="I73" s="40">
        <v>23.6111111111111</v>
      </c>
    </row>
    <row r="74" spans="1:9" x14ac:dyDescent="0.25">
      <c r="A74" s="40" t="s">
        <v>410</v>
      </c>
      <c r="B74" s="40" t="s">
        <v>411</v>
      </c>
      <c r="C74" s="40" t="s">
        <v>524</v>
      </c>
      <c r="D74" s="40">
        <v>153</v>
      </c>
      <c r="E74" s="40">
        <v>0.126133553173949</v>
      </c>
      <c r="F74" s="40">
        <v>136</v>
      </c>
      <c r="G74" s="40">
        <v>0.114961961115807</v>
      </c>
      <c r="H74" s="40">
        <v>17</v>
      </c>
      <c r="I74" s="40">
        <v>12.5</v>
      </c>
    </row>
    <row r="75" spans="1:9" x14ac:dyDescent="0.25">
      <c r="A75" s="40" t="s">
        <v>410</v>
      </c>
      <c r="B75" s="40" t="s">
        <v>411</v>
      </c>
      <c r="C75" s="40" t="s">
        <v>552</v>
      </c>
      <c r="D75" s="40">
        <v>113</v>
      </c>
      <c r="E75" s="40">
        <v>9.3157460840890396E-2</v>
      </c>
      <c r="F75" s="40">
        <v>96</v>
      </c>
      <c r="G75" s="40">
        <v>8.1149619611158103E-2</v>
      </c>
      <c r="H75" s="40">
        <v>17</v>
      </c>
      <c r="I75" s="40">
        <v>17.7083333333333</v>
      </c>
    </row>
    <row r="76" spans="1:9" x14ac:dyDescent="0.25">
      <c r="A76" s="40" t="s">
        <v>330</v>
      </c>
      <c r="B76" s="40" t="s">
        <v>331</v>
      </c>
      <c r="C76" s="40" t="s">
        <v>309</v>
      </c>
      <c r="D76" s="40">
        <v>526</v>
      </c>
      <c r="E76" s="40">
        <v>0.74609929078014203</v>
      </c>
      <c r="F76" s="40">
        <v>510</v>
      </c>
      <c r="G76" s="40">
        <v>0.74561403508771895</v>
      </c>
      <c r="H76" s="40">
        <v>16</v>
      </c>
      <c r="I76" s="40">
        <v>3.1372549019607998</v>
      </c>
    </row>
    <row r="77" spans="1:9" x14ac:dyDescent="0.25">
      <c r="A77" s="40" t="s">
        <v>374</v>
      </c>
      <c r="B77" s="40" t="s">
        <v>375</v>
      </c>
      <c r="C77" s="40" t="s">
        <v>557</v>
      </c>
      <c r="D77" s="40">
        <v>502</v>
      </c>
      <c r="E77" s="40">
        <v>0.20752377015295601</v>
      </c>
      <c r="F77" s="40">
        <v>486</v>
      </c>
      <c r="G77" s="40">
        <v>0.20182724252491699</v>
      </c>
      <c r="H77" s="40">
        <v>16</v>
      </c>
      <c r="I77" s="40">
        <v>3.2921810699588501</v>
      </c>
    </row>
    <row r="78" spans="1:9" x14ac:dyDescent="0.25">
      <c r="A78" s="40" t="s">
        <v>420</v>
      </c>
      <c r="B78" s="40" t="s">
        <v>421</v>
      </c>
      <c r="C78" s="40" t="s">
        <v>552</v>
      </c>
      <c r="D78" s="40">
        <v>191</v>
      </c>
      <c r="E78" s="40">
        <v>4.1757761259291599E-2</v>
      </c>
      <c r="F78" s="40">
        <v>175</v>
      </c>
      <c r="G78" s="40">
        <v>3.9441063781834602E-2</v>
      </c>
      <c r="H78" s="40">
        <v>16</v>
      </c>
      <c r="I78" s="40">
        <v>9.1428571428571406</v>
      </c>
    </row>
    <row r="79" spans="1:9" x14ac:dyDescent="0.25">
      <c r="A79" s="40" t="s">
        <v>414</v>
      </c>
      <c r="B79" s="40" t="s">
        <v>415</v>
      </c>
      <c r="C79" s="40" t="s">
        <v>561</v>
      </c>
      <c r="D79" s="40">
        <v>1516</v>
      </c>
      <c r="E79" s="40">
        <v>6.4494171700842304E-2</v>
      </c>
      <c r="F79" s="40">
        <v>1501</v>
      </c>
      <c r="G79" s="40">
        <v>6.3445768873108502E-2</v>
      </c>
      <c r="H79" s="40">
        <v>15</v>
      </c>
      <c r="I79" s="40">
        <v>0.99933377748166996</v>
      </c>
    </row>
    <row r="80" spans="1:9" x14ac:dyDescent="0.25">
      <c r="A80" s="40" t="s">
        <v>328</v>
      </c>
      <c r="B80" s="40" t="s">
        <v>329</v>
      </c>
      <c r="C80" s="40" t="s">
        <v>552</v>
      </c>
      <c r="D80" s="40">
        <v>958</v>
      </c>
      <c r="E80" s="40">
        <v>0.111785297549592</v>
      </c>
      <c r="F80" s="40">
        <v>944</v>
      </c>
      <c r="G80" s="40">
        <v>0.110177404295051</v>
      </c>
      <c r="H80" s="40">
        <v>14</v>
      </c>
      <c r="I80" s="40">
        <v>1.4830508474576301</v>
      </c>
    </row>
    <row r="81" spans="1:9" x14ac:dyDescent="0.25">
      <c r="A81" s="40" t="s">
        <v>396</v>
      </c>
      <c r="B81" s="40" t="s">
        <v>397</v>
      </c>
      <c r="C81" s="40" t="s">
        <v>552</v>
      </c>
      <c r="D81" s="40">
        <v>64</v>
      </c>
      <c r="E81" s="40">
        <v>5.9149722735674697E-2</v>
      </c>
      <c r="F81" s="40">
        <v>50</v>
      </c>
      <c r="G81" s="40">
        <v>4.6598322460391403E-2</v>
      </c>
      <c r="H81" s="40">
        <v>14</v>
      </c>
      <c r="I81" s="40">
        <v>28</v>
      </c>
    </row>
    <row r="82" spans="1:9" x14ac:dyDescent="0.25">
      <c r="A82" s="40" t="s">
        <v>426</v>
      </c>
      <c r="B82" s="40" t="s">
        <v>427</v>
      </c>
      <c r="C82" s="40" t="s">
        <v>561</v>
      </c>
      <c r="D82" s="40">
        <v>3471</v>
      </c>
      <c r="E82" s="40">
        <v>6.8273013375294997E-2</v>
      </c>
      <c r="F82" s="40">
        <v>3457</v>
      </c>
      <c r="G82" s="40">
        <v>6.7804256153770698E-2</v>
      </c>
      <c r="H82" s="40">
        <v>14</v>
      </c>
      <c r="I82" s="40">
        <v>0.40497541220712002</v>
      </c>
    </row>
    <row r="83" spans="1:9" x14ac:dyDescent="0.25">
      <c r="A83" s="40" t="s">
        <v>454</v>
      </c>
      <c r="B83" s="40" t="s">
        <v>455</v>
      </c>
      <c r="C83" s="40" t="s">
        <v>552</v>
      </c>
      <c r="D83" s="40">
        <v>23</v>
      </c>
      <c r="E83" s="40">
        <v>2.4033437826541298E-2</v>
      </c>
      <c r="F83" s="40">
        <v>9</v>
      </c>
      <c r="G83" s="40">
        <v>9.6774193548387101E-3</v>
      </c>
      <c r="H83" s="40">
        <v>14</v>
      </c>
      <c r="I83" s="40">
        <v>155.555555555556</v>
      </c>
    </row>
    <row r="84" spans="1:9" x14ac:dyDescent="0.25">
      <c r="A84" s="40" t="s">
        <v>472</v>
      </c>
      <c r="B84" s="40" t="s">
        <v>146</v>
      </c>
      <c r="C84" s="40" t="s">
        <v>309</v>
      </c>
      <c r="D84" s="40">
        <v>1104</v>
      </c>
      <c r="E84" s="40">
        <v>1.2353138637126599E-2</v>
      </c>
      <c r="F84" s="40">
        <v>1090</v>
      </c>
      <c r="G84" s="40">
        <v>1.2373708707004201E-2</v>
      </c>
      <c r="H84" s="40">
        <v>14</v>
      </c>
      <c r="I84" s="40">
        <v>1.28440366972478</v>
      </c>
    </row>
    <row r="85" spans="1:9" x14ac:dyDescent="0.25">
      <c r="A85" s="40" t="s">
        <v>332</v>
      </c>
      <c r="B85" s="40" t="s">
        <v>333</v>
      </c>
      <c r="C85" s="40" t="s">
        <v>557</v>
      </c>
      <c r="D85" s="40">
        <v>1121</v>
      </c>
      <c r="E85" s="40">
        <v>0.105051073001593</v>
      </c>
      <c r="F85" s="40">
        <v>1108</v>
      </c>
      <c r="G85" s="40">
        <v>0.101651376146789</v>
      </c>
      <c r="H85" s="40">
        <v>13</v>
      </c>
      <c r="I85" s="40">
        <v>1.17328519855595</v>
      </c>
    </row>
    <row r="86" spans="1:9" x14ac:dyDescent="0.25">
      <c r="A86" s="40" t="s">
        <v>389</v>
      </c>
      <c r="B86" s="40" t="s">
        <v>390</v>
      </c>
      <c r="C86" s="40" t="s">
        <v>553</v>
      </c>
      <c r="D86" s="40">
        <v>753</v>
      </c>
      <c r="E86" s="40">
        <v>0.31115702479338803</v>
      </c>
      <c r="F86" s="40">
        <v>740</v>
      </c>
      <c r="G86" s="40">
        <v>0.30452674897119297</v>
      </c>
      <c r="H86" s="40">
        <v>13</v>
      </c>
      <c r="I86" s="40">
        <v>1.7567567567567499</v>
      </c>
    </row>
    <row r="87" spans="1:9" x14ac:dyDescent="0.25">
      <c r="A87" s="40" t="s">
        <v>318</v>
      </c>
      <c r="B87" s="40" t="s">
        <v>319</v>
      </c>
      <c r="C87" s="40" t="s">
        <v>552</v>
      </c>
      <c r="D87" s="40">
        <v>90</v>
      </c>
      <c r="E87" s="40">
        <v>1.45513338722716E-2</v>
      </c>
      <c r="F87" s="40">
        <v>77</v>
      </c>
      <c r="G87" s="40">
        <v>1.2427372498386101E-2</v>
      </c>
      <c r="H87" s="40">
        <v>13</v>
      </c>
      <c r="I87" s="40">
        <v>16.883116883116902</v>
      </c>
    </row>
    <row r="88" spans="1:9" x14ac:dyDescent="0.25">
      <c r="A88" s="40" t="s">
        <v>444</v>
      </c>
      <c r="B88" s="40" t="s">
        <v>445</v>
      </c>
      <c r="C88" s="40" t="s">
        <v>524</v>
      </c>
      <c r="D88" s="40">
        <v>1255</v>
      </c>
      <c r="E88" s="40">
        <v>8.9732589732589699E-2</v>
      </c>
      <c r="F88" s="40">
        <v>1242</v>
      </c>
      <c r="G88" s="40">
        <v>8.9707475622968602E-2</v>
      </c>
      <c r="H88" s="40">
        <v>13</v>
      </c>
      <c r="I88" s="40">
        <v>1.04669887278583</v>
      </c>
    </row>
    <row r="89" spans="1:9" x14ac:dyDescent="0.25">
      <c r="A89" s="40" t="s">
        <v>464</v>
      </c>
      <c r="B89" s="40" t="s">
        <v>465</v>
      </c>
      <c r="C89" s="40" t="s">
        <v>309</v>
      </c>
      <c r="D89" s="40">
        <v>4663</v>
      </c>
      <c r="E89" s="40">
        <v>0.13720355440475501</v>
      </c>
      <c r="F89" s="40">
        <v>4650</v>
      </c>
      <c r="G89" s="40">
        <v>0.13754547874700501</v>
      </c>
      <c r="H89" s="40">
        <v>13</v>
      </c>
      <c r="I89" s="40">
        <v>0.27956989247310798</v>
      </c>
    </row>
    <row r="90" spans="1:9" x14ac:dyDescent="0.25">
      <c r="A90" s="40" t="s">
        <v>344</v>
      </c>
      <c r="B90" s="40" t="s">
        <v>345</v>
      </c>
      <c r="C90" s="40" t="s">
        <v>309</v>
      </c>
      <c r="D90" s="40">
        <v>160</v>
      </c>
      <c r="E90" s="40">
        <v>7.7519379844961198E-2</v>
      </c>
      <c r="F90" s="40">
        <v>148</v>
      </c>
      <c r="G90" s="40">
        <v>7.2834645669291306E-2</v>
      </c>
      <c r="H90" s="40">
        <v>12</v>
      </c>
      <c r="I90" s="40">
        <v>8.1081081081081106</v>
      </c>
    </row>
    <row r="91" spans="1:9" x14ac:dyDescent="0.25">
      <c r="A91" s="40" t="s">
        <v>464</v>
      </c>
      <c r="B91" s="40" t="s">
        <v>465</v>
      </c>
      <c r="C91" s="40" t="s">
        <v>557</v>
      </c>
      <c r="D91" s="40">
        <v>2749</v>
      </c>
      <c r="E91" s="40">
        <v>8.0886247278291107E-2</v>
      </c>
      <c r="F91" s="40">
        <v>2737</v>
      </c>
      <c r="G91" s="40">
        <v>8.0959564587215704E-2</v>
      </c>
      <c r="H91" s="40">
        <v>12</v>
      </c>
      <c r="I91" s="40">
        <v>0.43843624406283399</v>
      </c>
    </row>
    <row r="92" spans="1:9" x14ac:dyDescent="0.25">
      <c r="A92" s="40" t="s">
        <v>481</v>
      </c>
      <c r="B92" s="40" t="s">
        <v>482</v>
      </c>
      <c r="C92" s="40" t="s">
        <v>309</v>
      </c>
      <c r="D92" s="40">
        <v>281</v>
      </c>
      <c r="E92" s="40">
        <v>0.30182599355531697</v>
      </c>
      <c r="F92" s="40">
        <v>270</v>
      </c>
      <c r="G92" s="40">
        <v>0.29443838604143902</v>
      </c>
      <c r="H92" s="40">
        <v>11</v>
      </c>
      <c r="I92" s="40">
        <v>4.07407407407407</v>
      </c>
    </row>
    <row r="93" spans="1:9" x14ac:dyDescent="0.25">
      <c r="A93" s="40" t="s">
        <v>366</v>
      </c>
      <c r="B93" s="40" t="s">
        <v>367</v>
      </c>
      <c r="C93" s="40" t="s">
        <v>552</v>
      </c>
      <c r="D93" s="40">
        <v>42</v>
      </c>
      <c r="E93" s="40">
        <v>5.7220708446866497E-2</v>
      </c>
      <c r="F93" s="40">
        <v>31</v>
      </c>
      <c r="G93" s="40">
        <v>4.2349726775956303E-2</v>
      </c>
      <c r="H93" s="40">
        <v>11</v>
      </c>
      <c r="I93" s="40">
        <v>35.4838709677419</v>
      </c>
    </row>
    <row r="94" spans="1:9" x14ac:dyDescent="0.25">
      <c r="A94" s="40" t="s">
        <v>402</v>
      </c>
      <c r="B94" s="40" t="s">
        <v>403</v>
      </c>
      <c r="C94" s="40" t="s">
        <v>552</v>
      </c>
      <c r="D94" s="40">
        <v>13</v>
      </c>
      <c r="E94" s="40">
        <v>7.9268292682926803E-2</v>
      </c>
      <c r="F94" s="40">
        <v>2</v>
      </c>
      <c r="G94" s="40">
        <v>1.2987012987013E-2</v>
      </c>
      <c r="H94" s="40">
        <v>11</v>
      </c>
      <c r="I94" s="40">
        <v>550</v>
      </c>
    </row>
    <row r="95" spans="1:9" x14ac:dyDescent="0.25">
      <c r="A95" s="40" t="s">
        <v>432</v>
      </c>
      <c r="B95" s="40" t="s">
        <v>433</v>
      </c>
      <c r="C95" s="40" t="s">
        <v>524</v>
      </c>
      <c r="D95" s="40">
        <v>179</v>
      </c>
      <c r="E95" s="40">
        <v>0.233376792698827</v>
      </c>
      <c r="F95" s="40">
        <v>168</v>
      </c>
      <c r="G95" s="40">
        <v>0.21761658031088099</v>
      </c>
      <c r="H95" s="40">
        <v>11</v>
      </c>
      <c r="I95" s="40">
        <v>6.5476190476190501</v>
      </c>
    </row>
    <row r="96" spans="1:9" x14ac:dyDescent="0.25">
      <c r="A96" s="40" t="s">
        <v>485</v>
      </c>
      <c r="B96" s="40" t="s">
        <v>486</v>
      </c>
      <c r="C96" s="40" t="s">
        <v>553</v>
      </c>
      <c r="D96" s="40">
        <v>896</v>
      </c>
      <c r="E96" s="40">
        <v>0.48406266882766102</v>
      </c>
      <c r="F96" s="40">
        <v>886</v>
      </c>
      <c r="G96" s="40">
        <v>0.48681318681318703</v>
      </c>
      <c r="H96" s="40">
        <v>10</v>
      </c>
      <c r="I96" s="40">
        <v>1.1286681715575699</v>
      </c>
    </row>
    <row r="97" spans="1:9" x14ac:dyDescent="0.25">
      <c r="A97" s="40" t="s">
        <v>348</v>
      </c>
      <c r="B97" s="40" t="s">
        <v>349</v>
      </c>
      <c r="C97" s="40" t="s">
        <v>309</v>
      </c>
      <c r="D97" s="40">
        <v>172</v>
      </c>
      <c r="E97" s="40">
        <v>7.57042253521127E-2</v>
      </c>
      <c r="F97" s="40">
        <v>162</v>
      </c>
      <c r="G97" s="40">
        <v>6.9230769230769207E-2</v>
      </c>
      <c r="H97" s="40">
        <v>10</v>
      </c>
      <c r="I97" s="40">
        <v>6.1728395061728403</v>
      </c>
    </row>
    <row r="98" spans="1:9" x14ac:dyDescent="0.25">
      <c r="A98" s="40" t="s">
        <v>360</v>
      </c>
      <c r="B98" s="40" t="s">
        <v>361</v>
      </c>
      <c r="C98" s="40" t="s">
        <v>552</v>
      </c>
      <c r="D98" s="40">
        <v>846</v>
      </c>
      <c r="E98" s="40">
        <v>0.16332046332046299</v>
      </c>
      <c r="F98" s="40">
        <v>836</v>
      </c>
      <c r="G98" s="40">
        <v>0.16182733255904</v>
      </c>
      <c r="H98" s="40">
        <v>10</v>
      </c>
      <c r="I98" s="40">
        <v>1.19617224880382</v>
      </c>
    </row>
    <row r="99" spans="1:9" x14ac:dyDescent="0.25">
      <c r="A99" s="40" t="s">
        <v>394</v>
      </c>
      <c r="B99" s="40" t="s">
        <v>395</v>
      </c>
      <c r="C99" s="40" t="s">
        <v>524</v>
      </c>
      <c r="D99" s="40">
        <v>471</v>
      </c>
      <c r="E99" s="40">
        <v>6.7779536623974707E-2</v>
      </c>
      <c r="F99" s="40">
        <v>461</v>
      </c>
      <c r="G99" s="40">
        <v>6.4286710361177002E-2</v>
      </c>
      <c r="H99" s="40">
        <v>10</v>
      </c>
      <c r="I99" s="40">
        <v>2.16919739696313</v>
      </c>
    </row>
    <row r="100" spans="1:9" x14ac:dyDescent="0.25">
      <c r="A100" s="40" t="s">
        <v>318</v>
      </c>
      <c r="B100" s="40" t="s">
        <v>319</v>
      </c>
      <c r="C100" s="40" t="s">
        <v>524</v>
      </c>
      <c r="D100" s="40">
        <v>1400</v>
      </c>
      <c r="E100" s="40">
        <v>0.226354082457559</v>
      </c>
      <c r="F100" s="40">
        <v>1390</v>
      </c>
      <c r="G100" s="40">
        <v>0.22433828276307299</v>
      </c>
      <c r="H100" s="40">
        <v>10</v>
      </c>
      <c r="I100" s="40">
        <v>0.71942446043164998</v>
      </c>
    </row>
    <row r="101" spans="1:9" x14ac:dyDescent="0.25">
      <c r="A101" s="40" t="s">
        <v>442</v>
      </c>
      <c r="B101" s="40" t="s">
        <v>443</v>
      </c>
      <c r="C101" s="40" t="s">
        <v>561</v>
      </c>
      <c r="D101" s="40">
        <v>297</v>
      </c>
      <c r="E101" s="40">
        <v>6.3967262545767803E-2</v>
      </c>
      <c r="F101" s="40">
        <v>287</v>
      </c>
      <c r="G101" s="40">
        <v>6.1561561561561597E-2</v>
      </c>
      <c r="H101" s="40">
        <v>10</v>
      </c>
      <c r="I101" s="40">
        <v>3.4843205574912801</v>
      </c>
    </row>
    <row r="102" spans="1:9" x14ac:dyDescent="0.25">
      <c r="A102" s="40" t="s">
        <v>475</v>
      </c>
      <c r="B102" s="40" t="s">
        <v>476</v>
      </c>
      <c r="C102" s="40" t="s">
        <v>309</v>
      </c>
      <c r="D102" s="40">
        <v>824</v>
      </c>
      <c r="E102" s="40">
        <v>0.86012526096033404</v>
      </c>
      <c r="F102" s="40">
        <v>814</v>
      </c>
      <c r="G102" s="40">
        <v>0.84791666666666698</v>
      </c>
      <c r="H102" s="40">
        <v>10</v>
      </c>
      <c r="I102" s="40">
        <v>1.22850122850122</v>
      </c>
    </row>
    <row r="103" spans="1:9" x14ac:dyDescent="0.25">
      <c r="A103" s="40" t="s">
        <v>485</v>
      </c>
      <c r="B103" s="40" t="s">
        <v>486</v>
      </c>
      <c r="C103" s="40" t="s">
        <v>552</v>
      </c>
      <c r="D103" s="40">
        <v>160</v>
      </c>
      <c r="E103" s="40">
        <v>8.6439762290653699E-2</v>
      </c>
      <c r="F103" s="40">
        <v>151</v>
      </c>
      <c r="G103" s="40">
        <v>8.2967032967033005E-2</v>
      </c>
      <c r="H103" s="40">
        <v>9</v>
      </c>
      <c r="I103" s="40">
        <v>5.9602649006622599</v>
      </c>
    </row>
    <row r="104" spans="1:9" x14ac:dyDescent="0.25">
      <c r="A104" s="40" t="s">
        <v>497</v>
      </c>
      <c r="B104" s="40" t="s">
        <v>498</v>
      </c>
      <c r="C104" s="40" t="s">
        <v>552</v>
      </c>
      <c r="D104" s="40">
        <v>18</v>
      </c>
      <c r="E104" s="40">
        <v>1.06132075471698E-2</v>
      </c>
      <c r="F104" s="40">
        <v>9</v>
      </c>
      <c r="G104" s="40">
        <v>5.3412462908011896E-3</v>
      </c>
      <c r="H104" s="40">
        <v>9</v>
      </c>
      <c r="I104" s="40">
        <v>100</v>
      </c>
    </row>
    <row r="105" spans="1:9" x14ac:dyDescent="0.25">
      <c r="A105" s="40" t="s">
        <v>509</v>
      </c>
      <c r="B105" s="40" t="s">
        <v>510</v>
      </c>
      <c r="C105" s="40" t="s">
        <v>552</v>
      </c>
      <c r="D105" s="40">
        <v>12</v>
      </c>
      <c r="E105" s="40">
        <v>0.46153846153846201</v>
      </c>
      <c r="F105" s="40">
        <v>3</v>
      </c>
      <c r="G105" s="40">
        <v>0.17647058823529399</v>
      </c>
      <c r="H105" s="40">
        <v>9</v>
      </c>
      <c r="I105" s="40">
        <v>300</v>
      </c>
    </row>
    <row r="106" spans="1:9" x14ac:dyDescent="0.25">
      <c r="A106" s="40" t="s">
        <v>520</v>
      </c>
      <c r="B106" s="40" t="s">
        <v>521</v>
      </c>
      <c r="C106" s="40" t="s">
        <v>557</v>
      </c>
      <c r="D106" s="40">
        <v>436</v>
      </c>
      <c r="E106" s="40">
        <v>5.6005138086062903E-2</v>
      </c>
      <c r="F106" s="40">
        <v>427</v>
      </c>
      <c r="G106" s="40">
        <v>5.4030115146147001E-2</v>
      </c>
      <c r="H106" s="40">
        <v>9</v>
      </c>
      <c r="I106" s="40">
        <v>2.1077283372365399</v>
      </c>
    </row>
    <row r="107" spans="1:9" x14ac:dyDescent="0.25">
      <c r="A107" s="40" t="s">
        <v>346</v>
      </c>
      <c r="B107" s="40" t="s">
        <v>347</v>
      </c>
      <c r="C107" s="40" t="s">
        <v>551</v>
      </c>
      <c r="D107" s="40">
        <v>296</v>
      </c>
      <c r="E107" s="40">
        <v>9.4920472036942004E-3</v>
      </c>
      <c r="F107" s="40">
        <v>287</v>
      </c>
      <c r="G107" s="40">
        <v>8.9241293532338305E-3</v>
      </c>
      <c r="H107" s="40">
        <v>9</v>
      </c>
      <c r="I107" s="40">
        <v>3.1358885017421598</v>
      </c>
    </row>
    <row r="108" spans="1:9" x14ac:dyDescent="0.25">
      <c r="A108" s="40" t="s">
        <v>374</v>
      </c>
      <c r="B108" s="40" t="s">
        <v>375</v>
      </c>
      <c r="C108" s="40" t="s">
        <v>524</v>
      </c>
      <c r="D108" s="40">
        <v>984</v>
      </c>
      <c r="E108" s="40">
        <v>0.40677966101694901</v>
      </c>
      <c r="F108" s="40">
        <v>975</v>
      </c>
      <c r="G108" s="40">
        <v>0.40490033222591398</v>
      </c>
      <c r="H108" s="40">
        <v>9</v>
      </c>
      <c r="I108" s="40">
        <v>0.92307692307691502</v>
      </c>
    </row>
    <row r="109" spans="1:9" x14ac:dyDescent="0.25">
      <c r="A109" s="40" t="s">
        <v>460</v>
      </c>
      <c r="B109" s="40" t="s">
        <v>461</v>
      </c>
      <c r="C109" s="40" t="s">
        <v>552</v>
      </c>
      <c r="D109" s="40">
        <v>72</v>
      </c>
      <c r="E109" s="40">
        <v>4.0747028862478801E-2</v>
      </c>
      <c r="F109" s="40">
        <v>63</v>
      </c>
      <c r="G109" s="40">
        <v>3.52348993288591E-2</v>
      </c>
      <c r="H109" s="40">
        <v>9</v>
      </c>
      <c r="I109" s="40">
        <v>14.285714285714301</v>
      </c>
    </row>
    <row r="110" spans="1:9" x14ac:dyDescent="0.25">
      <c r="A110" s="40" t="s">
        <v>499</v>
      </c>
      <c r="B110" s="40" t="s">
        <v>500</v>
      </c>
      <c r="C110" s="40" t="s">
        <v>557</v>
      </c>
      <c r="D110" s="40">
        <v>26</v>
      </c>
      <c r="E110" s="40">
        <v>9.6654275092936795E-2</v>
      </c>
      <c r="F110" s="40">
        <v>18</v>
      </c>
      <c r="G110" s="40">
        <v>6.7924528301886805E-2</v>
      </c>
      <c r="H110" s="40">
        <v>8</v>
      </c>
      <c r="I110" s="40">
        <v>44.4444444444444</v>
      </c>
    </row>
    <row r="111" spans="1:9" x14ac:dyDescent="0.25">
      <c r="A111" s="40" t="s">
        <v>516</v>
      </c>
      <c r="B111" s="40" t="s">
        <v>517</v>
      </c>
      <c r="C111" s="40" t="s">
        <v>524</v>
      </c>
      <c r="D111" s="40">
        <v>423</v>
      </c>
      <c r="E111" s="40">
        <v>6.0532341156267898E-2</v>
      </c>
      <c r="F111" s="40">
        <v>415</v>
      </c>
      <c r="G111" s="40">
        <v>5.7068206820682102E-2</v>
      </c>
      <c r="H111" s="40">
        <v>8</v>
      </c>
      <c r="I111" s="40">
        <v>1.92771084337349</v>
      </c>
    </row>
    <row r="112" spans="1:9" x14ac:dyDescent="0.25">
      <c r="A112" s="40" t="s">
        <v>346</v>
      </c>
      <c r="B112" s="40" t="s">
        <v>347</v>
      </c>
      <c r="C112" s="40" t="s">
        <v>558</v>
      </c>
      <c r="D112" s="40">
        <v>3903</v>
      </c>
      <c r="E112" s="40">
        <v>0.12516033863519799</v>
      </c>
      <c r="F112" s="40">
        <v>3895</v>
      </c>
      <c r="G112" s="40">
        <v>0.121113184079602</v>
      </c>
      <c r="H112" s="40">
        <v>8</v>
      </c>
      <c r="I112" s="40">
        <v>0.20539152759948601</v>
      </c>
    </row>
    <row r="113" spans="1:9" x14ac:dyDescent="0.25">
      <c r="A113" s="40" t="s">
        <v>370</v>
      </c>
      <c r="B113" s="40" t="s">
        <v>371</v>
      </c>
      <c r="C113" s="40" t="s">
        <v>309</v>
      </c>
      <c r="D113" s="40">
        <v>486</v>
      </c>
      <c r="E113" s="40">
        <v>0.15846103684382101</v>
      </c>
      <c r="F113" s="40">
        <v>478</v>
      </c>
      <c r="G113" s="40">
        <v>0.15590345727332</v>
      </c>
      <c r="H113" s="40">
        <v>8</v>
      </c>
      <c r="I113" s="40">
        <v>1.67364016736402</v>
      </c>
    </row>
    <row r="114" spans="1:9" x14ac:dyDescent="0.25">
      <c r="A114" s="40" t="s">
        <v>370</v>
      </c>
      <c r="B114" s="40" t="s">
        <v>371</v>
      </c>
      <c r="C114" s="40" t="s">
        <v>557</v>
      </c>
      <c r="D114" s="40">
        <v>380</v>
      </c>
      <c r="E114" s="40">
        <v>0.123899576133029</v>
      </c>
      <c r="F114" s="40">
        <v>372</v>
      </c>
      <c r="G114" s="40">
        <v>0.12133072407044999</v>
      </c>
      <c r="H114" s="40">
        <v>8</v>
      </c>
      <c r="I114" s="40">
        <v>2.1505376344085998</v>
      </c>
    </row>
    <row r="115" spans="1:9" x14ac:dyDescent="0.25">
      <c r="A115" s="40" t="s">
        <v>322</v>
      </c>
      <c r="B115" s="40" t="s">
        <v>323</v>
      </c>
      <c r="C115" s="40" t="s">
        <v>557</v>
      </c>
      <c r="D115" s="40">
        <v>630</v>
      </c>
      <c r="E115" s="40">
        <v>5.9216091737945301E-2</v>
      </c>
      <c r="F115" s="40">
        <v>622</v>
      </c>
      <c r="G115" s="40">
        <v>5.9046895766090797E-2</v>
      </c>
      <c r="H115" s="40">
        <v>8</v>
      </c>
      <c r="I115" s="40">
        <v>1.28617363344052</v>
      </c>
    </row>
    <row r="116" spans="1:9" x14ac:dyDescent="0.25">
      <c r="A116" s="40" t="s">
        <v>483</v>
      </c>
      <c r="B116" s="40" t="s">
        <v>484</v>
      </c>
      <c r="C116" s="40" t="s">
        <v>309</v>
      </c>
      <c r="D116" s="40">
        <v>142</v>
      </c>
      <c r="E116" s="40">
        <v>0.330232558139535</v>
      </c>
      <c r="F116" s="40">
        <v>135</v>
      </c>
      <c r="G116" s="40">
        <v>0.32687651331719098</v>
      </c>
      <c r="H116" s="40">
        <v>7</v>
      </c>
      <c r="I116" s="40">
        <v>5.1851851851851798</v>
      </c>
    </row>
    <row r="117" spans="1:9" x14ac:dyDescent="0.25">
      <c r="A117" s="40" t="s">
        <v>483</v>
      </c>
      <c r="B117" s="40" t="s">
        <v>484</v>
      </c>
      <c r="C117" s="40" t="s">
        <v>557</v>
      </c>
      <c r="D117" s="40">
        <v>117</v>
      </c>
      <c r="E117" s="40">
        <v>0.27209302325581403</v>
      </c>
      <c r="F117" s="40">
        <v>110</v>
      </c>
      <c r="G117" s="40">
        <v>0.26634382566586001</v>
      </c>
      <c r="H117" s="40">
        <v>7</v>
      </c>
      <c r="I117" s="40">
        <v>6.3636363636363704</v>
      </c>
    </row>
    <row r="118" spans="1:9" x14ac:dyDescent="0.25">
      <c r="A118" s="40" t="s">
        <v>507</v>
      </c>
      <c r="B118" s="40" t="s">
        <v>508</v>
      </c>
      <c r="C118" s="40" t="s">
        <v>524</v>
      </c>
      <c r="D118" s="40">
        <v>350</v>
      </c>
      <c r="E118" s="40">
        <v>0.46419098143236098</v>
      </c>
      <c r="F118" s="40">
        <v>343</v>
      </c>
      <c r="G118" s="40">
        <v>0.46040268456375799</v>
      </c>
      <c r="H118" s="40">
        <v>7</v>
      </c>
      <c r="I118" s="40">
        <v>2.0408163265306101</v>
      </c>
    </row>
    <row r="119" spans="1:9" x14ac:dyDescent="0.25">
      <c r="A119" s="40" t="s">
        <v>507</v>
      </c>
      <c r="B119" s="40" t="s">
        <v>508</v>
      </c>
      <c r="C119" s="40" t="s">
        <v>558</v>
      </c>
      <c r="D119" s="40">
        <v>88</v>
      </c>
      <c r="E119" s="40">
        <v>0.116710875331565</v>
      </c>
      <c r="F119" s="40">
        <v>81</v>
      </c>
      <c r="G119" s="40">
        <v>0.108724832214765</v>
      </c>
      <c r="H119" s="40">
        <v>7</v>
      </c>
      <c r="I119" s="40">
        <v>8.6419753086419693</v>
      </c>
    </row>
    <row r="120" spans="1:9" x14ac:dyDescent="0.25">
      <c r="A120" s="40" t="s">
        <v>515</v>
      </c>
      <c r="B120" s="40" t="s">
        <v>147</v>
      </c>
      <c r="C120" s="40" t="s">
        <v>309</v>
      </c>
      <c r="D120" s="40">
        <v>5526</v>
      </c>
      <c r="E120" s="40">
        <v>1.3808475495328499E-2</v>
      </c>
      <c r="F120" s="40">
        <v>5519</v>
      </c>
      <c r="G120" s="40">
        <v>1.3803262862245E-2</v>
      </c>
      <c r="H120" s="40">
        <v>7</v>
      </c>
      <c r="I120" s="40">
        <v>0.12683457148034999</v>
      </c>
    </row>
    <row r="121" spans="1:9" x14ac:dyDescent="0.25">
      <c r="A121" s="40" t="s">
        <v>336</v>
      </c>
      <c r="B121" s="40" t="s">
        <v>337</v>
      </c>
      <c r="C121" s="40" t="s">
        <v>552</v>
      </c>
      <c r="D121" s="40">
        <v>57</v>
      </c>
      <c r="E121" s="40">
        <v>0.15159574468085099</v>
      </c>
      <c r="F121" s="40">
        <v>50</v>
      </c>
      <c r="G121" s="40">
        <v>0.13623978201634901</v>
      </c>
      <c r="H121" s="40">
        <v>7</v>
      </c>
      <c r="I121" s="40">
        <v>14</v>
      </c>
    </row>
    <row r="122" spans="1:9" x14ac:dyDescent="0.25">
      <c r="A122" s="40" t="s">
        <v>360</v>
      </c>
      <c r="B122" s="40" t="s">
        <v>361</v>
      </c>
      <c r="C122" s="40" t="s">
        <v>553</v>
      </c>
      <c r="D122" s="40">
        <v>638</v>
      </c>
      <c r="E122" s="40">
        <v>0.123166023166023</v>
      </c>
      <c r="F122" s="40">
        <v>631</v>
      </c>
      <c r="G122" s="40">
        <v>0.1221447928765</v>
      </c>
      <c r="H122" s="40">
        <v>7</v>
      </c>
      <c r="I122" s="40">
        <v>1.1093502377179001</v>
      </c>
    </row>
    <row r="123" spans="1:9" x14ac:dyDescent="0.25">
      <c r="A123" s="40" t="s">
        <v>360</v>
      </c>
      <c r="B123" s="40" t="s">
        <v>361</v>
      </c>
      <c r="C123" s="40" t="s">
        <v>561</v>
      </c>
      <c r="D123" s="40">
        <v>279</v>
      </c>
      <c r="E123" s="40">
        <v>5.3861003861003898E-2</v>
      </c>
      <c r="F123" s="40">
        <v>272</v>
      </c>
      <c r="G123" s="40">
        <v>5.2651955090979502E-2</v>
      </c>
      <c r="H123" s="40">
        <v>7</v>
      </c>
      <c r="I123" s="40">
        <v>2.5735294117646998</v>
      </c>
    </row>
    <row r="124" spans="1:9" x14ac:dyDescent="0.25">
      <c r="A124" s="40" t="s">
        <v>387</v>
      </c>
      <c r="B124" s="40" t="s">
        <v>388</v>
      </c>
      <c r="C124" s="40" t="s">
        <v>309</v>
      </c>
      <c r="D124" s="40">
        <v>51</v>
      </c>
      <c r="E124" s="40">
        <v>0.102409638554217</v>
      </c>
      <c r="F124" s="40">
        <v>44</v>
      </c>
      <c r="G124" s="40">
        <v>8.8709677419354802E-2</v>
      </c>
      <c r="H124" s="40">
        <v>7</v>
      </c>
      <c r="I124" s="40">
        <v>15.909090909090899</v>
      </c>
    </row>
    <row r="125" spans="1:9" x14ac:dyDescent="0.25">
      <c r="A125" s="40" t="s">
        <v>394</v>
      </c>
      <c r="B125" s="40" t="s">
        <v>395</v>
      </c>
      <c r="C125" s="40" t="s">
        <v>557</v>
      </c>
      <c r="D125" s="40">
        <v>713</v>
      </c>
      <c r="E125" s="40">
        <v>0.102604691322492</v>
      </c>
      <c r="F125" s="40">
        <v>706</v>
      </c>
      <c r="G125" s="40">
        <v>9.8452098730999901E-2</v>
      </c>
      <c r="H125" s="40">
        <v>7</v>
      </c>
      <c r="I125" s="40">
        <v>0.99150141643058498</v>
      </c>
    </row>
    <row r="126" spans="1:9" x14ac:dyDescent="0.25">
      <c r="A126" s="40" t="s">
        <v>414</v>
      </c>
      <c r="B126" s="40" t="s">
        <v>415</v>
      </c>
      <c r="C126" s="40" t="s">
        <v>558</v>
      </c>
      <c r="D126" s="40">
        <v>2116</v>
      </c>
      <c r="E126" s="40">
        <v>9.0019569471624303E-2</v>
      </c>
      <c r="F126" s="40">
        <v>2109</v>
      </c>
      <c r="G126" s="40">
        <v>8.9145320821709395E-2</v>
      </c>
      <c r="H126" s="40">
        <v>7</v>
      </c>
      <c r="I126" s="40">
        <v>0.331910858226658</v>
      </c>
    </row>
    <row r="127" spans="1:9" x14ac:dyDescent="0.25">
      <c r="A127" s="40" t="s">
        <v>430</v>
      </c>
      <c r="B127" s="40" t="s">
        <v>431</v>
      </c>
      <c r="C127" s="40" t="s">
        <v>558</v>
      </c>
      <c r="D127" s="40">
        <v>561</v>
      </c>
      <c r="E127" s="40">
        <v>4.3054489639293897E-2</v>
      </c>
      <c r="F127" s="40">
        <v>554</v>
      </c>
      <c r="G127" s="40">
        <v>4.2789835483123498E-2</v>
      </c>
      <c r="H127" s="40">
        <v>7</v>
      </c>
      <c r="I127" s="40">
        <v>1.2635379061371801</v>
      </c>
    </row>
    <row r="128" spans="1:9" x14ac:dyDescent="0.25">
      <c r="A128" s="40" t="s">
        <v>438</v>
      </c>
      <c r="B128" s="40" t="s">
        <v>439</v>
      </c>
      <c r="C128" s="40" t="s">
        <v>524</v>
      </c>
      <c r="D128" s="40">
        <v>385</v>
      </c>
      <c r="E128" s="40">
        <v>0.10513380666302601</v>
      </c>
      <c r="F128" s="40">
        <v>378</v>
      </c>
      <c r="G128" s="40">
        <v>0.10316593886462901</v>
      </c>
      <c r="H128" s="40">
        <v>7</v>
      </c>
      <c r="I128" s="40">
        <v>1.8518518518518601</v>
      </c>
    </row>
    <row r="129" spans="1:9" x14ac:dyDescent="0.25">
      <c r="A129" s="40" t="s">
        <v>324</v>
      </c>
      <c r="B129" s="40" t="s">
        <v>325</v>
      </c>
      <c r="C129" s="40" t="s">
        <v>558</v>
      </c>
      <c r="D129" s="40">
        <v>148</v>
      </c>
      <c r="E129" s="40">
        <v>0.134545454545455</v>
      </c>
      <c r="F129" s="40">
        <v>141</v>
      </c>
      <c r="G129" s="40">
        <v>0.12818181818181801</v>
      </c>
      <c r="H129" s="40">
        <v>7</v>
      </c>
      <c r="I129" s="40">
        <v>4.9645390070921902</v>
      </c>
    </row>
    <row r="130" spans="1:9" x14ac:dyDescent="0.25">
      <c r="A130" s="40" t="s">
        <v>460</v>
      </c>
      <c r="B130" s="40" t="s">
        <v>461</v>
      </c>
      <c r="C130" s="40" t="s">
        <v>524</v>
      </c>
      <c r="D130" s="40">
        <v>510</v>
      </c>
      <c r="E130" s="40">
        <v>0.28862478777589101</v>
      </c>
      <c r="F130" s="40">
        <v>503</v>
      </c>
      <c r="G130" s="40">
        <v>0.28131991051454103</v>
      </c>
      <c r="H130" s="40">
        <v>7</v>
      </c>
      <c r="I130" s="40">
        <v>1.3916500994035901</v>
      </c>
    </row>
    <row r="131" spans="1:9" x14ac:dyDescent="0.25">
      <c r="A131" s="40" t="s">
        <v>464</v>
      </c>
      <c r="B131" s="40" t="s">
        <v>465</v>
      </c>
      <c r="C131" s="40" t="s">
        <v>558</v>
      </c>
      <c r="D131" s="40">
        <v>3449</v>
      </c>
      <c r="E131" s="40">
        <v>0.101482963573236</v>
      </c>
      <c r="F131" s="40">
        <v>3442</v>
      </c>
      <c r="G131" s="40">
        <v>0.10181323394563301</v>
      </c>
      <c r="H131" s="40">
        <v>7</v>
      </c>
      <c r="I131" s="40">
        <v>0.20337013364322101</v>
      </c>
    </row>
    <row r="132" spans="1:9" x14ac:dyDescent="0.25">
      <c r="A132" s="40" t="s">
        <v>485</v>
      </c>
      <c r="B132" s="40" t="s">
        <v>486</v>
      </c>
      <c r="C132" s="40" t="s">
        <v>309</v>
      </c>
      <c r="D132" s="40">
        <v>413</v>
      </c>
      <c r="E132" s="40">
        <v>0.22312263641274999</v>
      </c>
      <c r="F132" s="40">
        <v>407</v>
      </c>
      <c r="G132" s="40">
        <v>0.223626373626374</v>
      </c>
      <c r="H132" s="40">
        <v>6</v>
      </c>
      <c r="I132" s="40">
        <v>1.47420147420148</v>
      </c>
    </row>
    <row r="133" spans="1:9" x14ac:dyDescent="0.25">
      <c r="A133" s="40" t="s">
        <v>520</v>
      </c>
      <c r="B133" s="40" t="s">
        <v>521</v>
      </c>
      <c r="C133" s="40" t="s">
        <v>558</v>
      </c>
      <c r="D133" s="40">
        <v>306</v>
      </c>
      <c r="E133" s="40">
        <v>3.9306358381502898E-2</v>
      </c>
      <c r="F133" s="40">
        <v>300</v>
      </c>
      <c r="G133" s="40">
        <v>3.7960268252562303E-2</v>
      </c>
      <c r="H133" s="40">
        <v>6</v>
      </c>
      <c r="I133" s="40">
        <v>2</v>
      </c>
    </row>
    <row r="134" spans="1:9" x14ac:dyDescent="0.25">
      <c r="A134" s="40" t="s">
        <v>328</v>
      </c>
      <c r="B134" s="40" t="s">
        <v>329</v>
      </c>
      <c r="C134" s="40" t="s">
        <v>561</v>
      </c>
      <c r="D134" s="40">
        <v>222</v>
      </c>
      <c r="E134" s="40">
        <v>2.5904317386231002E-2</v>
      </c>
      <c r="F134" s="40">
        <v>216</v>
      </c>
      <c r="G134" s="40">
        <v>2.5210084033613401E-2</v>
      </c>
      <c r="H134" s="40">
        <v>6</v>
      </c>
      <c r="I134" s="40">
        <v>2.7777777777777701</v>
      </c>
    </row>
    <row r="135" spans="1:9" x14ac:dyDescent="0.25">
      <c r="A135" s="40" t="s">
        <v>340</v>
      </c>
      <c r="B135" s="40" t="s">
        <v>341</v>
      </c>
      <c r="C135" s="40" t="s">
        <v>552</v>
      </c>
      <c r="D135" s="40">
        <v>32</v>
      </c>
      <c r="E135" s="40">
        <v>0.12955465587044501</v>
      </c>
      <c r="F135" s="40">
        <v>26</v>
      </c>
      <c r="G135" s="40">
        <v>0.105263157894737</v>
      </c>
      <c r="H135" s="40">
        <v>6</v>
      </c>
      <c r="I135" s="40">
        <v>23.076923076923102</v>
      </c>
    </row>
    <row r="136" spans="1:9" x14ac:dyDescent="0.25">
      <c r="A136" s="40" t="s">
        <v>316</v>
      </c>
      <c r="B136" s="40" t="s">
        <v>317</v>
      </c>
      <c r="C136" s="40" t="s">
        <v>524</v>
      </c>
      <c r="D136" s="40">
        <v>78</v>
      </c>
      <c r="E136" s="40">
        <v>5.2667116812964203E-2</v>
      </c>
      <c r="F136" s="40">
        <v>72</v>
      </c>
      <c r="G136" s="40">
        <v>4.9146757679180898E-2</v>
      </c>
      <c r="H136" s="40">
        <v>6</v>
      </c>
      <c r="I136" s="40">
        <v>8.3333333333333304</v>
      </c>
    </row>
    <row r="137" spans="1:9" x14ac:dyDescent="0.25">
      <c r="A137" s="40" t="s">
        <v>318</v>
      </c>
      <c r="B137" s="40" t="s">
        <v>319</v>
      </c>
      <c r="C137" s="40" t="s">
        <v>558</v>
      </c>
      <c r="D137" s="40">
        <v>238</v>
      </c>
      <c r="E137" s="40">
        <v>3.8480194017784998E-2</v>
      </c>
      <c r="F137" s="40">
        <v>232</v>
      </c>
      <c r="G137" s="40">
        <v>3.7443511943189199E-2</v>
      </c>
      <c r="H137" s="40">
        <v>6</v>
      </c>
      <c r="I137" s="40">
        <v>2.58620689655173</v>
      </c>
    </row>
    <row r="138" spans="1:9" x14ac:dyDescent="0.25">
      <c r="A138" s="40" t="s">
        <v>420</v>
      </c>
      <c r="B138" s="40" t="s">
        <v>421</v>
      </c>
      <c r="C138" s="40" t="s">
        <v>524</v>
      </c>
      <c r="D138" s="40">
        <v>602</v>
      </c>
      <c r="E138" s="40">
        <v>0.131613467424574</v>
      </c>
      <c r="F138" s="40">
        <v>596</v>
      </c>
      <c r="G138" s="40">
        <v>0.134324994365562</v>
      </c>
      <c r="H138" s="40">
        <v>6</v>
      </c>
      <c r="I138" s="40">
        <v>1.0067114093959699</v>
      </c>
    </row>
    <row r="139" spans="1:9" x14ac:dyDescent="0.25">
      <c r="A139" s="40" t="s">
        <v>436</v>
      </c>
      <c r="B139" s="40" t="s">
        <v>437</v>
      </c>
      <c r="C139" s="40" t="s">
        <v>524</v>
      </c>
      <c r="D139" s="40">
        <v>232</v>
      </c>
      <c r="E139" s="40">
        <v>0.23966942148760301</v>
      </c>
      <c r="F139" s="40">
        <v>226</v>
      </c>
      <c r="G139" s="40">
        <v>0.23419689119171</v>
      </c>
      <c r="H139" s="40">
        <v>6</v>
      </c>
      <c r="I139" s="40">
        <v>2.65486725663717</v>
      </c>
    </row>
    <row r="140" spans="1:9" x14ac:dyDescent="0.25">
      <c r="A140" s="40" t="s">
        <v>438</v>
      </c>
      <c r="B140" s="40" t="s">
        <v>439</v>
      </c>
      <c r="C140" s="40" t="s">
        <v>552</v>
      </c>
      <c r="D140" s="40">
        <v>46</v>
      </c>
      <c r="E140" s="40">
        <v>1.25614418350628E-2</v>
      </c>
      <c r="F140" s="40">
        <v>40</v>
      </c>
      <c r="G140" s="40">
        <v>1.0917030567685599E-2</v>
      </c>
      <c r="H140" s="40">
        <v>6</v>
      </c>
      <c r="I140" s="40">
        <v>15</v>
      </c>
    </row>
    <row r="141" spans="1:9" x14ac:dyDescent="0.25">
      <c r="A141" s="40" t="s">
        <v>442</v>
      </c>
      <c r="B141" s="40" t="s">
        <v>443</v>
      </c>
      <c r="C141" s="40" t="s">
        <v>524</v>
      </c>
      <c r="D141" s="40">
        <v>594</v>
      </c>
      <c r="E141" s="40">
        <v>0.12793452509153599</v>
      </c>
      <c r="F141" s="40">
        <v>588</v>
      </c>
      <c r="G141" s="40">
        <v>0.126126126126126</v>
      </c>
      <c r="H141" s="40">
        <v>6</v>
      </c>
      <c r="I141" s="40">
        <v>1.0204081632652999</v>
      </c>
    </row>
    <row r="142" spans="1:9" x14ac:dyDescent="0.25">
      <c r="A142" s="40" t="s">
        <v>452</v>
      </c>
      <c r="B142" s="40" t="s">
        <v>453</v>
      </c>
      <c r="C142" s="40" t="s">
        <v>552</v>
      </c>
      <c r="D142" s="40">
        <v>47</v>
      </c>
      <c r="E142" s="40">
        <v>6.5006915629322301E-2</v>
      </c>
      <c r="F142" s="40">
        <v>41</v>
      </c>
      <c r="G142" s="40">
        <v>5.5934515688949499E-2</v>
      </c>
      <c r="H142" s="40">
        <v>6</v>
      </c>
      <c r="I142" s="40">
        <v>14.634146341463399</v>
      </c>
    </row>
    <row r="143" spans="1:9" x14ac:dyDescent="0.25">
      <c r="A143" s="40" t="s">
        <v>324</v>
      </c>
      <c r="B143" s="40" t="s">
        <v>325</v>
      </c>
      <c r="C143" s="40" t="s">
        <v>561</v>
      </c>
      <c r="D143" s="40">
        <v>179</v>
      </c>
      <c r="E143" s="40">
        <v>0.162727272727273</v>
      </c>
      <c r="F143" s="40">
        <v>173</v>
      </c>
      <c r="G143" s="40">
        <v>0.15727272727272701</v>
      </c>
      <c r="H143" s="40">
        <v>6</v>
      </c>
      <c r="I143" s="40">
        <v>3.4682080924855598</v>
      </c>
    </row>
    <row r="144" spans="1:9" x14ac:dyDescent="0.25">
      <c r="A144" s="40" t="s">
        <v>489</v>
      </c>
      <c r="B144" s="40" t="s">
        <v>490</v>
      </c>
      <c r="C144" s="40" t="s">
        <v>309</v>
      </c>
      <c r="D144" s="40">
        <v>236</v>
      </c>
      <c r="E144" s="40">
        <v>0.78666666666666696</v>
      </c>
      <c r="F144" s="40">
        <v>231</v>
      </c>
      <c r="G144" s="40">
        <v>0.78305084745762699</v>
      </c>
      <c r="H144" s="40">
        <v>5</v>
      </c>
      <c r="I144" s="40">
        <v>2.1645021645021698</v>
      </c>
    </row>
    <row r="145" spans="1:9" x14ac:dyDescent="0.25">
      <c r="A145" s="40" t="s">
        <v>499</v>
      </c>
      <c r="B145" s="40" t="s">
        <v>500</v>
      </c>
      <c r="C145" s="40" t="s">
        <v>552</v>
      </c>
      <c r="D145" s="40">
        <v>25</v>
      </c>
      <c r="E145" s="40">
        <v>9.2936802973977703E-2</v>
      </c>
      <c r="F145" s="40">
        <v>20</v>
      </c>
      <c r="G145" s="40">
        <v>7.5471698113207503E-2</v>
      </c>
      <c r="H145" s="40">
        <v>5</v>
      </c>
      <c r="I145" s="40">
        <v>25</v>
      </c>
    </row>
    <row r="146" spans="1:9" x14ac:dyDescent="0.25">
      <c r="A146" s="40" t="s">
        <v>501</v>
      </c>
      <c r="B146" s="40" t="s">
        <v>502</v>
      </c>
      <c r="C146" s="40" t="s">
        <v>553</v>
      </c>
      <c r="D146" s="40">
        <v>569</v>
      </c>
      <c r="E146" s="40">
        <v>0.12987902305409699</v>
      </c>
      <c r="F146" s="40">
        <v>564</v>
      </c>
      <c r="G146" s="40">
        <v>0.136297728371194</v>
      </c>
      <c r="H146" s="40">
        <v>5</v>
      </c>
      <c r="I146" s="40">
        <v>0.88652482269504496</v>
      </c>
    </row>
    <row r="147" spans="1:9" x14ac:dyDescent="0.25">
      <c r="A147" s="40" t="s">
        <v>503</v>
      </c>
      <c r="B147" s="40" t="s">
        <v>504</v>
      </c>
      <c r="C147" s="40" t="s">
        <v>552</v>
      </c>
      <c r="D147" s="40">
        <v>121</v>
      </c>
      <c r="E147" s="40">
        <v>0.116458132820019</v>
      </c>
      <c r="F147" s="40">
        <v>116</v>
      </c>
      <c r="G147" s="40">
        <v>0.114737883283877</v>
      </c>
      <c r="H147" s="40">
        <v>5</v>
      </c>
      <c r="I147" s="40">
        <v>4.31034482758621</v>
      </c>
    </row>
    <row r="148" spans="1:9" x14ac:dyDescent="0.25">
      <c r="A148" s="40" t="s">
        <v>507</v>
      </c>
      <c r="B148" s="40" t="s">
        <v>508</v>
      </c>
      <c r="C148" s="40" t="s">
        <v>552</v>
      </c>
      <c r="D148" s="40">
        <v>150</v>
      </c>
      <c r="E148" s="40">
        <v>0.19893899204244</v>
      </c>
      <c r="F148" s="40">
        <v>145</v>
      </c>
      <c r="G148" s="40">
        <v>0.194630872483221</v>
      </c>
      <c r="H148" s="40">
        <v>5</v>
      </c>
      <c r="I148" s="40">
        <v>3.4482758620689702</v>
      </c>
    </row>
    <row r="149" spans="1:9" x14ac:dyDescent="0.25">
      <c r="A149" s="40" t="s">
        <v>515</v>
      </c>
      <c r="B149" s="40" t="s">
        <v>147</v>
      </c>
      <c r="C149" s="40" t="s">
        <v>556</v>
      </c>
      <c r="D149" s="40">
        <v>226</v>
      </c>
      <c r="E149" s="40">
        <v>5.6473316358020796E-4</v>
      </c>
      <c r="F149" s="40">
        <v>221</v>
      </c>
      <c r="G149" s="40">
        <v>5.5273076509442702E-4</v>
      </c>
      <c r="H149" s="40">
        <v>5</v>
      </c>
      <c r="I149" s="40">
        <v>2.26244343891402</v>
      </c>
    </row>
    <row r="150" spans="1:9" x14ac:dyDescent="0.25">
      <c r="A150" s="40" t="s">
        <v>328</v>
      </c>
      <c r="B150" s="40" t="s">
        <v>329</v>
      </c>
      <c r="C150" s="40" t="s">
        <v>558</v>
      </c>
      <c r="D150" s="40">
        <v>221</v>
      </c>
      <c r="E150" s="40">
        <v>2.5787631271878601E-2</v>
      </c>
      <c r="F150" s="40">
        <v>216</v>
      </c>
      <c r="G150" s="40">
        <v>2.5210084033613401E-2</v>
      </c>
      <c r="H150" s="40">
        <v>5</v>
      </c>
      <c r="I150" s="40">
        <v>2.31481481481481</v>
      </c>
    </row>
    <row r="151" spans="1:9" x14ac:dyDescent="0.25">
      <c r="A151" s="40" t="s">
        <v>338</v>
      </c>
      <c r="B151" s="40" t="s">
        <v>339</v>
      </c>
      <c r="C151" s="40" t="s">
        <v>553</v>
      </c>
      <c r="D151" s="40">
        <v>1328</v>
      </c>
      <c r="E151" s="40">
        <v>0.27887442251154998</v>
      </c>
      <c r="F151" s="40">
        <v>1323</v>
      </c>
      <c r="G151" s="40">
        <v>0.2763735115939</v>
      </c>
      <c r="H151" s="40">
        <v>5</v>
      </c>
      <c r="I151" s="40">
        <v>0.37792894935753102</v>
      </c>
    </row>
    <row r="152" spans="1:9" x14ac:dyDescent="0.25">
      <c r="A152" s="40" t="s">
        <v>312</v>
      </c>
      <c r="B152" s="40" t="s">
        <v>313</v>
      </c>
      <c r="C152" s="40" t="s">
        <v>524</v>
      </c>
      <c r="D152" s="40">
        <v>381</v>
      </c>
      <c r="E152" s="40">
        <v>0.27059659090909099</v>
      </c>
      <c r="F152" s="40">
        <v>376</v>
      </c>
      <c r="G152" s="40">
        <v>0.27647058823529402</v>
      </c>
      <c r="H152" s="40">
        <v>5</v>
      </c>
      <c r="I152" s="40">
        <v>1.3297872340425601</v>
      </c>
    </row>
    <row r="153" spans="1:9" x14ac:dyDescent="0.25">
      <c r="A153" s="40" t="s">
        <v>312</v>
      </c>
      <c r="B153" s="40" t="s">
        <v>313</v>
      </c>
      <c r="C153" s="40" t="s">
        <v>552</v>
      </c>
      <c r="D153" s="40">
        <v>64</v>
      </c>
      <c r="E153" s="40">
        <v>4.5454545454545497E-2</v>
      </c>
      <c r="F153" s="40">
        <v>59</v>
      </c>
      <c r="G153" s="40">
        <v>4.3382352941176497E-2</v>
      </c>
      <c r="H153" s="40">
        <v>5</v>
      </c>
      <c r="I153" s="40">
        <v>8.4745762711864394</v>
      </c>
    </row>
    <row r="154" spans="1:9" x14ac:dyDescent="0.25">
      <c r="A154" s="40" t="s">
        <v>372</v>
      </c>
      <c r="B154" s="40" t="s">
        <v>373</v>
      </c>
      <c r="C154" s="40" t="s">
        <v>552</v>
      </c>
      <c r="D154" s="40">
        <v>18</v>
      </c>
      <c r="E154" s="40">
        <v>2.7397260273972601E-2</v>
      </c>
      <c r="F154" s="40">
        <v>13</v>
      </c>
      <c r="G154" s="40">
        <v>2.0217729393468099E-2</v>
      </c>
      <c r="H154" s="40">
        <v>5</v>
      </c>
      <c r="I154" s="40">
        <v>38.461538461538503</v>
      </c>
    </row>
    <row r="155" spans="1:9" x14ac:dyDescent="0.25">
      <c r="A155" s="40" t="s">
        <v>393</v>
      </c>
      <c r="B155" s="40" t="s">
        <v>145</v>
      </c>
      <c r="C155" s="40" t="s">
        <v>553</v>
      </c>
      <c r="D155" s="40">
        <v>978</v>
      </c>
      <c r="E155" s="40">
        <v>0.58248957712924398</v>
      </c>
      <c r="F155" s="40">
        <v>973</v>
      </c>
      <c r="G155" s="40">
        <v>0.58263473053892201</v>
      </c>
      <c r="H155" s="40">
        <v>5</v>
      </c>
      <c r="I155" s="40">
        <v>0.51387461459404504</v>
      </c>
    </row>
    <row r="156" spans="1:9" x14ac:dyDescent="0.25">
      <c r="A156" s="40" t="s">
        <v>410</v>
      </c>
      <c r="B156" s="40" t="s">
        <v>411</v>
      </c>
      <c r="C156" s="40" t="s">
        <v>557</v>
      </c>
      <c r="D156" s="40">
        <v>208</v>
      </c>
      <c r="E156" s="40">
        <v>0.17147568013190401</v>
      </c>
      <c r="F156" s="40">
        <v>203</v>
      </c>
      <c r="G156" s="40">
        <v>0.171597633136095</v>
      </c>
      <c r="H156" s="40">
        <v>5</v>
      </c>
      <c r="I156" s="40">
        <v>2.4630541871921299</v>
      </c>
    </row>
    <row r="157" spans="1:9" x14ac:dyDescent="0.25">
      <c r="A157" s="40" t="s">
        <v>537</v>
      </c>
      <c r="B157" s="40" t="s">
        <v>538</v>
      </c>
      <c r="C157" s="40" t="s">
        <v>558</v>
      </c>
      <c r="D157" s="40">
        <v>168</v>
      </c>
      <c r="E157" s="40">
        <v>0.94382022471910099</v>
      </c>
      <c r="F157" s="40">
        <v>163</v>
      </c>
      <c r="G157" s="40">
        <v>0.94767441860465096</v>
      </c>
      <c r="H157" s="40">
        <v>5</v>
      </c>
      <c r="I157" s="40">
        <v>3.0674846625766898</v>
      </c>
    </row>
    <row r="158" spans="1:9" x14ac:dyDescent="0.25">
      <c r="A158" s="40" t="s">
        <v>418</v>
      </c>
      <c r="B158" s="40" t="s">
        <v>419</v>
      </c>
      <c r="C158" s="40" t="s">
        <v>558</v>
      </c>
      <c r="D158" s="40">
        <v>131</v>
      </c>
      <c r="E158" s="40">
        <v>0.298405466970387</v>
      </c>
      <c r="F158" s="40">
        <v>126</v>
      </c>
      <c r="G158" s="40">
        <v>0.29647058823529399</v>
      </c>
      <c r="H158" s="40">
        <v>5</v>
      </c>
      <c r="I158" s="40">
        <v>3.9682539682539799</v>
      </c>
    </row>
    <row r="159" spans="1:9" x14ac:dyDescent="0.25">
      <c r="A159" s="40" t="s">
        <v>432</v>
      </c>
      <c r="B159" s="40" t="s">
        <v>433</v>
      </c>
      <c r="C159" s="40" t="s">
        <v>552</v>
      </c>
      <c r="D159" s="40">
        <v>29</v>
      </c>
      <c r="E159" s="40">
        <v>3.78096479791395E-2</v>
      </c>
      <c r="F159" s="40">
        <v>24</v>
      </c>
      <c r="G159" s="40">
        <v>3.10880829015544E-2</v>
      </c>
      <c r="H159" s="40">
        <v>5</v>
      </c>
      <c r="I159" s="40">
        <v>20.8333333333333</v>
      </c>
    </row>
    <row r="160" spans="1:9" x14ac:dyDescent="0.25">
      <c r="A160" s="40" t="s">
        <v>436</v>
      </c>
      <c r="B160" s="40" t="s">
        <v>437</v>
      </c>
      <c r="C160" s="40" t="s">
        <v>552</v>
      </c>
      <c r="D160" s="40">
        <v>282</v>
      </c>
      <c r="E160" s="40">
        <v>0.29132231404958697</v>
      </c>
      <c r="F160" s="40">
        <v>277</v>
      </c>
      <c r="G160" s="40">
        <v>0.287046632124352</v>
      </c>
      <c r="H160" s="40">
        <v>5</v>
      </c>
      <c r="I160" s="40">
        <v>1.80505415162455</v>
      </c>
    </row>
    <row r="161" spans="1:9" x14ac:dyDescent="0.25">
      <c r="A161" s="40" t="s">
        <v>448</v>
      </c>
      <c r="B161" s="40" t="s">
        <v>449</v>
      </c>
      <c r="C161" s="40" t="s">
        <v>524</v>
      </c>
      <c r="D161" s="40">
        <v>708</v>
      </c>
      <c r="E161" s="40">
        <v>0.10062535531552</v>
      </c>
      <c r="F161" s="40">
        <v>703</v>
      </c>
      <c r="G161" s="40">
        <v>9.0744804440428595E-2</v>
      </c>
      <c r="H161" s="40">
        <v>5</v>
      </c>
      <c r="I161" s="40">
        <v>0.71123755334281402</v>
      </c>
    </row>
    <row r="162" spans="1:9" x14ac:dyDescent="0.25">
      <c r="A162" s="40" t="s">
        <v>450</v>
      </c>
      <c r="B162" s="40" t="s">
        <v>451</v>
      </c>
      <c r="C162" s="40" t="s">
        <v>557</v>
      </c>
      <c r="D162" s="40">
        <v>203</v>
      </c>
      <c r="E162" s="40">
        <v>0.11296605453533699</v>
      </c>
      <c r="F162" s="40">
        <v>198</v>
      </c>
      <c r="G162" s="40">
        <v>0.105431309904153</v>
      </c>
      <c r="H162" s="40">
        <v>5</v>
      </c>
      <c r="I162" s="40">
        <v>2.52525252525253</v>
      </c>
    </row>
    <row r="163" spans="1:9" x14ac:dyDescent="0.25">
      <c r="A163" s="40" t="s">
        <v>454</v>
      </c>
      <c r="B163" s="40" t="s">
        <v>455</v>
      </c>
      <c r="C163" s="40" t="s">
        <v>553</v>
      </c>
      <c r="D163" s="40">
        <v>281</v>
      </c>
      <c r="E163" s="40">
        <v>0.29362591431557</v>
      </c>
      <c r="F163" s="40">
        <v>276</v>
      </c>
      <c r="G163" s="40">
        <v>0.29677419354838702</v>
      </c>
      <c r="H163" s="40">
        <v>5</v>
      </c>
      <c r="I163" s="40">
        <v>1.8115942028985601</v>
      </c>
    </row>
    <row r="164" spans="1:9" x14ac:dyDescent="0.25">
      <c r="A164" s="40" t="s">
        <v>466</v>
      </c>
      <c r="B164" s="40" t="s">
        <v>467</v>
      </c>
      <c r="C164" s="40" t="s">
        <v>558</v>
      </c>
      <c r="D164" s="40">
        <v>592</v>
      </c>
      <c r="E164" s="40">
        <v>0.11421956395909701</v>
      </c>
      <c r="F164" s="40">
        <v>587</v>
      </c>
      <c r="G164" s="40">
        <v>0.11240903868249701</v>
      </c>
      <c r="H164" s="40">
        <v>5</v>
      </c>
      <c r="I164" s="40">
        <v>0.85178875638840501</v>
      </c>
    </row>
    <row r="165" spans="1:9" x14ac:dyDescent="0.25">
      <c r="A165" s="40" t="s">
        <v>483</v>
      </c>
      <c r="B165" s="40" t="s">
        <v>484</v>
      </c>
      <c r="C165" s="40" t="s">
        <v>552</v>
      </c>
      <c r="D165" s="40">
        <v>14</v>
      </c>
      <c r="E165" s="40">
        <v>3.25581395348837E-2</v>
      </c>
      <c r="F165" s="40">
        <v>10</v>
      </c>
      <c r="G165" s="40">
        <v>2.4213075060532701E-2</v>
      </c>
      <c r="H165" s="40">
        <v>4</v>
      </c>
      <c r="I165" s="40">
        <v>40</v>
      </c>
    </row>
    <row r="166" spans="1:9" x14ac:dyDescent="0.25">
      <c r="A166" s="40" t="s">
        <v>485</v>
      </c>
      <c r="B166" s="40" t="s">
        <v>486</v>
      </c>
      <c r="C166" s="40" t="s">
        <v>524</v>
      </c>
      <c r="D166" s="40">
        <v>232</v>
      </c>
      <c r="E166" s="40">
        <v>0.125337655321448</v>
      </c>
      <c r="F166" s="40">
        <v>228</v>
      </c>
      <c r="G166" s="40">
        <v>0.125274725274725</v>
      </c>
      <c r="H166" s="40">
        <v>4</v>
      </c>
      <c r="I166" s="40">
        <v>1.7543859649122899</v>
      </c>
    </row>
    <row r="167" spans="1:9" x14ac:dyDescent="0.25">
      <c r="A167" s="40" t="s">
        <v>487</v>
      </c>
      <c r="B167" s="40" t="s">
        <v>488</v>
      </c>
      <c r="C167" s="40" t="s">
        <v>552</v>
      </c>
      <c r="D167" s="40">
        <v>61</v>
      </c>
      <c r="E167" s="40">
        <v>2.1531944934698202E-2</v>
      </c>
      <c r="F167" s="40">
        <v>57</v>
      </c>
      <c r="G167" s="40">
        <v>1.9224283305227699E-2</v>
      </c>
      <c r="H167" s="40">
        <v>4</v>
      </c>
      <c r="I167" s="40">
        <v>7.0175438596491198</v>
      </c>
    </row>
    <row r="168" spans="1:9" x14ac:dyDescent="0.25">
      <c r="A168" s="40" t="s">
        <v>495</v>
      </c>
      <c r="B168" s="40" t="s">
        <v>496</v>
      </c>
      <c r="C168" s="40" t="s">
        <v>552</v>
      </c>
      <c r="D168" s="40">
        <v>52</v>
      </c>
      <c r="E168" s="40">
        <v>0.10655737704918</v>
      </c>
      <c r="F168" s="40">
        <v>48</v>
      </c>
      <c r="G168" s="40">
        <v>9.8562628336755706E-2</v>
      </c>
      <c r="H168" s="40">
        <v>4</v>
      </c>
      <c r="I168" s="40">
        <v>8.3333333333333304</v>
      </c>
    </row>
    <row r="169" spans="1:9" x14ac:dyDescent="0.25">
      <c r="A169" s="40" t="s">
        <v>522</v>
      </c>
      <c r="B169" s="40" t="s">
        <v>523</v>
      </c>
      <c r="C169" s="40" t="s">
        <v>524</v>
      </c>
      <c r="D169" s="40">
        <v>36</v>
      </c>
      <c r="E169" s="40">
        <v>5.59875583203732E-2</v>
      </c>
      <c r="F169" s="40">
        <v>32</v>
      </c>
      <c r="G169" s="40">
        <v>4.9766718506998403E-2</v>
      </c>
      <c r="H169" s="40">
        <v>4</v>
      </c>
      <c r="I169" s="40">
        <v>12.5</v>
      </c>
    </row>
    <row r="170" spans="1:9" x14ac:dyDescent="0.25">
      <c r="A170" s="40" t="s">
        <v>330</v>
      </c>
      <c r="B170" s="40" t="s">
        <v>331</v>
      </c>
      <c r="C170" s="40" t="s">
        <v>552</v>
      </c>
      <c r="D170" s="40">
        <v>37</v>
      </c>
      <c r="E170" s="40">
        <v>5.2482269503546099E-2</v>
      </c>
      <c r="F170" s="40">
        <v>33</v>
      </c>
      <c r="G170" s="40">
        <v>4.8245614035087703E-2</v>
      </c>
      <c r="H170" s="40">
        <v>4</v>
      </c>
      <c r="I170" s="40">
        <v>12.1212121212121</v>
      </c>
    </row>
    <row r="171" spans="1:9" x14ac:dyDescent="0.25">
      <c r="A171" s="40" t="s">
        <v>310</v>
      </c>
      <c r="B171" s="40" t="s">
        <v>311</v>
      </c>
      <c r="C171" s="40" t="s">
        <v>557</v>
      </c>
      <c r="D171" s="40">
        <v>259</v>
      </c>
      <c r="E171" s="40">
        <v>4.9769408147578797E-2</v>
      </c>
      <c r="F171" s="40">
        <v>255</v>
      </c>
      <c r="G171" s="40">
        <v>4.7932330827067701E-2</v>
      </c>
      <c r="H171" s="40">
        <v>4</v>
      </c>
      <c r="I171" s="40">
        <v>1.5686274509803899</v>
      </c>
    </row>
    <row r="172" spans="1:9" x14ac:dyDescent="0.25">
      <c r="A172" s="40" t="s">
        <v>350</v>
      </c>
      <c r="B172" s="40" t="s">
        <v>351</v>
      </c>
      <c r="C172" s="40" t="s">
        <v>524</v>
      </c>
      <c r="D172" s="40">
        <v>269</v>
      </c>
      <c r="E172" s="40">
        <v>0.48294434470377001</v>
      </c>
      <c r="F172" s="40">
        <v>265</v>
      </c>
      <c r="G172" s="40">
        <v>0.48446069469835501</v>
      </c>
      <c r="H172" s="40">
        <v>4</v>
      </c>
      <c r="I172" s="40">
        <v>1.5094339622641499</v>
      </c>
    </row>
    <row r="173" spans="1:9" x14ac:dyDescent="0.25">
      <c r="A173" s="40" t="s">
        <v>370</v>
      </c>
      <c r="B173" s="40" t="s">
        <v>371</v>
      </c>
      <c r="C173" s="40" t="s">
        <v>561</v>
      </c>
      <c r="D173" s="40">
        <v>209</v>
      </c>
      <c r="E173" s="40">
        <v>6.8144766873165993E-2</v>
      </c>
      <c r="F173" s="40">
        <v>205</v>
      </c>
      <c r="G173" s="40">
        <v>6.6862361382909297E-2</v>
      </c>
      <c r="H173" s="40">
        <v>4</v>
      </c>
      <c r="I173" s="40">
        <v>1.9512195121951199</v>
      </c>
    </row>
    <row r="174" spans="1:9" x14ac:dyDescent="0.25">
      <c r="A174" s="40" t="s">
        <v>385</v>
      </c>
      <c r="B174" s="40" t="s">
        <v>386</v>
      </c>
      <c r="C174" s="40" t="s">
        <v>309</v>
      </c>
      <c r="D174" s="40">
        <v>143</v>
      </c>
      <c r="E174" s="40">
        <v>3.61384887541066E-2</v>
      </c>
      <c r="F174" s="40">
        <v>139</v>
      </c>
      <c r="G174" s="40">
        <v>3.5787847579814597E-2</v>
      </c>
      <c r="H174" s="40">
        <v>4</v>
      </c>
      <c r="I174" s="40">
        <v>2.8776978417266199</v>
      </c>
    </row>
    <row r="175" spans="1:9" x14ac:dyDescent="0.25">
      <c r="A175" s="40" t="s">
        <v>393</v>
      </c>
      <c r="B175" s="40" t="s">
        <v>145</v>
      </c>
      <c r="C175" s="40" t="s">
        <v>558</v>
      </c>
      <c r="D175" s="40">
        <v>273</v>
      </c>
      <c r="E175" s="40">
        <v>0.16259678379988099</v>
      </c>
      <c r="F175" s="40">
        <v>269</v>
      </c>
      <c r="G175" s="40">
        <v>0.16107784431137701</v>
      </c>
      <c r="H175" s="40">
        <v>4</v>
      </c>
      <c r="I175" s="40">
        <v>1.4869888475836499</v>
      </c>
    </row>
    <row r="176" spans="1:9" x14ac:dyDescent="0.25">
      <c r="A176" s="40" t="s">
        <v>318</v>
      </c>
      <c r="B176" s="40" t="s">
        <v>319</v>
      </c>
      <c r="C176" s="40" t="s">
        <v>557</v>
      </c>
      <c r="D176" s="40">
        <v>274</v>
      </c>
      <c r="E176" s="40">
        <v>4.43007275666936E-2</v>
      </c>
      <c r="F176" s="40">
        <v>270</v>
      </c>
      <c r="G176" s="40">
        <v>4.3576500968366703E-2</v>
      </c>
      <c r="H176" s="40">
        <v>4</v>
      </c>
      <c r="I176" s="40">
        <v>1.4814814814814801</v>
      </c>
    </row>
    <row r="177" spans="1:9" x14ac:dyDescent="0.25">
      <c r="A177" s="40" t="s">
        <v>430</v>
      </c>
      <c r="B177" s="40" t="s">
        <v>431</v>
      </c>
      <c r="C177" s="40" t="s">
        <v>553</v>
      </c>
      <c r="D177" s="40">
        <v>1174</v>
      </c>
      <c r="E177" s="40">
        <v>9.00997697620875E-2</v>
      </c>
      <c r="F177" s="40">
        <v>1170</v>
      </c>
      <c r="G177" s="40">
        <v>9.0368425117787907E-2</v>
      </c>
      <c r="H177" s="40">
        <v>4</v>
      </c>
      <c r="I177" s="40">
        <v>0.341880341880341</v>
      </c>
    </row>
    <row r="178" spans="1:9" x14ac:dyDescent="0.25">
      <c r="A178" s="40" t="s">
        <v>322</v>
      </c>
      <c r="B178" s="40" t="s">
        <v>323</v>
      </c>
      <c r="C178" s="40" t="s">
        <v>524</v>
      </c>
      <c r="D178" s="40">
        <v>1951</v>
      </c>
      <c r="E178" s="40">
        <v>0.18338189679481201</v>
      </c>
      <c r="F178" s="40">
        <v>1947</v>
      </c>
      <c r="G178" s="40">
        <v>0.18483007404594601</v>
      </c>
      <c r="H178" s="40">
        <v>4</v>
      </c>
      <c r="I178" s="40">
        <v>0.205444273240873</v>
      </c>
    </row>
    <row r="179" spans="1:9" x14ac:dyDescent="0.25">
      <c r="A179" s="40" t="s">
        <v>452</v>
      </c>
      <c r="B179" s="40" t="s">
        <v>453</v>
      </c>
      <c r="C179" s="40" t="s">
        <v>524</v>
      </c>
      <c r="D179" s="40">
        <v>141</v>
      </c>
      <c r="E179" s="40">
        <v>0.195020746887967</v>
      </c>
      <c r="F179" s="40">
        <v>137</v>
      </c>
      <c r="G179" s="40">
        <v>0.186903137789904</v>
      </c>
      <c r="H179" s="40">
        <v>4</v>
      </c>
      <c r="I179" s="40">
        <v>2.9197080291970798</v>
      </c>
    </row>
    <row r="180" spans="1:9" x14ac:dyDescent="0.25">
      <c r="A180" s="40" t="s">
        <v>324</v>
      </c>
      <c r="B180" s="40" t="s">
        <v>325</v>
      </c>
      <c r="C180" s="40" t="s">
        <v>557</v>
      </c>
      <c r="D180" s="40">
        <v>67</v>
      </c>
      <c r="E180" s="40">
        <v>6.0909090909090899E-2</v>
      </c>
      <c r="F180" s="40">
        <v>63</v>
      </c>
      <c r="G180" s="40">
        <v>5.7272727272727302E-2</v>
      </c>
      <c r="H180" s="40">
        <v>4</v>
      </c>
      <c r="I180" s="40">
        <v>6.3492063492063497</v>
      </c>
    </row>
    <row r="181" spans="1:9" x14ac:dyDescent="0.25">
      <c r="A181" s="40" t="s">
        <v>462</v>
      </c>
      <c r="B181" s="40" t="s">
        <v>463</v>
      </c>
      <c r="C181" s="40" t="s">
        <v>309</v>
      </c>
      <c r="D181" s="40">
        <v>110</v>
      </c>
      <c r="E181" s="40">
        <v>0.34482758620689702</v>
      </c>
      <c r="F181" s="40">
        <v>106</v>
      </c>
      <c r="G181" s="40">
        <v>0.337579617834395</v>
      </c>
      <c r="H181" s="40">
        <v>4</v>
      </c>
      <c r="I181" s="40">
        <v>3.7735849056603801</v>
      </c>
    </row>
    <row r="182" spans="1:9" x14ac:dyDescent="0.25">
      <c r="A182" s="40" t="s">
        <v>466</v>
      </c>
      <c r="B182" s="40" t="s">
        <v>467</v>
      </c>
      <c r="C182" s="40" t="s">
        <v>309</v>
      </c>
      <c r="D182" s="40">
        <v>984</v>
      </c>
      <c r="E182" s="40">
        <v>0.18985143739147201</v>
      </c>
      <c r="F182" s="40">
        <v>980</v>
      </c>
      <c r="G182" s="40">
        <v>0.187667560321716</v>
      </c>
      <c r="H182" s="40">
        <v>4</v>
      </c>
      <c r="I182" s="40">
        <v>0.40816326530612701</v>
      </c>
    </row>
    <row r="183" spans="1:9" x14ac:dyDescent="0.25">
      <c r="A183" s="40" t="s">
        <v>472</v>
      </c>
      <c r="B183" s="40" t="s">
        <v>146</v>
      </c>
      <c r="C183" s="40" t="s">
        <v>556</v>
      </c>
      <c r="D183" s="40">
        <v>52</v>
      </c>
      <c r="E183" s="40">
        <v>5.8185073290813497E-4</v>
      </c>
      <c r="F183" s="40">
        <v>48</v>
      </c>
      <c r="G183" s="40">
        <v>5.4489726416165297E-4</v>
      </c>
      <c r="H183" s="40">
        <v>4</v>
      </c>
      <c r="I183" s="40">
        <v>8.3333333333333304</v>
      </c>
    </row>
    <row r="184" spans="1:9" x14ac:dyDescent="0.25">
      <c r="A184" s="40" t="s">
        <v>525</v>
      </c>
      <c r="B184" s="40" t="s">
        <v>526</v>
      </c>
      <c r="C184" s="40" t="s">
        <v>557</v>
      </c>
      <c r="D184" s="40">
        <v>16</v>
      </c>
      <c r="E184" s="40">
        <v>0.33333333333333298</v>
      </c>
      <c r="F184" s="40">
        <v>13</v>
      </c>
      <c r="G184" s="40">
        <v>0.27083333333333298</v>
      </c>
      <c r="H184" s="40">
        <v>3</v>
      </c>
      <c r="I184" s="40">
        <v>23.076923076923102</v>
      </c>
    </row>
    <row r="185" spans="1:9" x14ac:dyDescent="0.25">
      <c r="A185" s="40" t="s">
        <v>479</v>
      </c>
      <c r="B185" s="40" t="s">
        <v>480</v>
      </c>
      <c r="C185" s="40" t="s">
        <v>309</v>
      </c>
      <c r="D185" s="40">
        <v>173</v>
      </c>
      <c r="E185" s="40">
        <v>6.0997108807559399E-3</v>
      </c>
      <c r="F185" s="40">
        <v>170</v>
      </c>
      <c r="G185" s="40">
        <v>5.9254095503659798E-3</v>
      </c>
      <c r="H185" s="40">
        <v>3</v>
      </c>
      <c r="I185" s="40">
        <v>1.76470588235293</v>
      </c>
    </row>
    <row r="186" spans="1:9" x14ac:dyDescent="0.25">
      <c r="A186" s="40" t="s">
        <v>483</v>
      </c>
      <c r="B186" s="40" t="s">
        <v>484</v>
      </c>
      <c r="C186" s="40" t="s">
        <v>558</v>
      </c>
      <c r="D186" s="40">
        <v>75</v>
      </c>
      <c r="E186" s="40">
        <v>0.17441860465116299</v>
      </c>
      <c r="F186" s="40">
        <v>72</v>
      </c>
      <c r="G186" s="40">
        <v>0.17433414043583501</v>
      </c>
      <c r="H186" s="40">
        <v>3</v>
      </c>
      <c r="I186" s="40">
        <v>4.1666666666666696</v>
      </c>
    </row>
    <row r="187" spans="1:9" x14ac:dyDescent="0.25">
      <c r="A187" s="40" t="s">
        <v>497</v>
      </c>
      <c r="B187" s="40" t="s">
        <v>498</v>
      </c>
      <c r="C187" s="40" t="s">
        <v>309</v>
      </c>
      <c r="D187" s="40">
        <v>1122</v>
      </c>
      <c r="E187" s="40">
        <v>0.66155660377358505</v>
      </c>
      <c r="F187" s="40">
        <v>1119</v>
      </c>
      <c r="G187" s="40">
        <v>0.66409495548961395</v>
      </c>
      <c r="H187" s="40">
        <v>3</v>
      </c>
      <c r="I187" s="40">
        <v>0.26809651474530799</v>
      </c>
    </row>
    <row r="188" spans="1:9" x14ac:dyDescent="0.25">
      <c r="A188" s="40" t="s">
        <v>501</v>
      </c>
      <c r="B188" s="40" t="s">
        <v>502</v>
      </c>
      <c r="C188" s="40" t="s">
        <v>558</v>
      </c>
      <c r="D188" s="40">
        <v>101</v>
      </c>
      <c r="E188" s="40">
        <v>2.3054097238073501E-2</v>
      </c>
      <c r="F188" s="40">
        <v>98</v>
      </c>
      <c r="G188" s="40">
        <v>2.3682938617689699E-2</v>
      </c>
      <c r="H188" s="40">
        <v>3</v>
      </c>
      <c r="I188" s="40">
        <v>3.0612244897959102</v>
      </c>
    </row>
    <row r="189" spans="1:9" x14ac:dyDescent="0.25">
      <c r="A189" s="40" t="s">
        <v>507</v>
      </c>
      <c r="B189" s="40" t="s">
        <v>508</v>
      </c>
      <c r="C189" s="40" t="s">
        <v>561</v>
      </c>
      <c r="D189" s="40">
        <v>8</v>
      </c>
      <c r="E189" s="40">
        <v>1.0610079575596801E-2</v>
      </c>
      <c r="F189" s="40">
        <v>5</v>
      </c>
      <c r="G189" s="40">
        <v>6.7114093959731499E-3</v>
      </c>
      <c r="H189" s="40">
        <v>3</v>
      </c>
      <c r="I189" s="40">
        <v>60</v>
      </c>
    </row>
    <row r="190" spans="1:9" x14ac:dyDescent="0.25">
      <c r="A190" s="40" t="s">
        <v>518</v>
      </c>
      <c r="B190" s="40" t="s">
        <v>519</v>
      </c>
      <c r="C190" s="40" t="s">
        <v>552</v>
      </c>
      <c r="D190" s="40">
        <v>30</v>
      </c>
      <c r="E190" s="40">
        <v>1.20821586790173E-2</v>
      </c>
      <c r="F190" s="40">
        <v>27</v>
      </c>
      <c r="G190" s="40">
        <v>1.0697305863708401E-2</v>
      </c>
      <c r="H190" s="40">
        <v>3</v>
      </c>
      <c r="I190" s="40">
        <v>11.1111111111111</v>
      </c>
    </row>
    <row r="191" spans="1:9" x14ac:dyDescent="0.25">
      <c r="A191" s="40" t="s">
        <v>518</v>
      </c>
      <c r="B191" s="40" t="s">
        <v>519</v>
      </c>
      <c r="C191" s="40" t="s">
        <v>561</v>
      </c>
      <c r="D191" s="40">
        <v>60</v>
      </c>
      <c r="E191" s="40">
        <v>2.41643173580346E-2</v>
      </c>
      <c r="F191" s="40">
        <v>57</v>
      </c>
      <c r="G191" s="40">
        <v>2.2583201267828801E-2</v>
      </c>
      <c r="H191" s="40">
        <v>3</v>
      </c>
      <c r="I191" s="40">
        <v>5.2631578947368398</v>
      </c>
    </row>
    <row r="192" spans="1:9" x14ac:dyDescent="0.25">
      <c r="A192" s="40" t="s">
        <v>344</v>
      </c>
      <c r="B192" s="40" t="s">
        <v>345</v>
      </c>
      <c r="C192" s="40" t="s">
        <v>558</v>
      </c>
      <c r="D192" s="40">
        <v>42</v>
      </c>
      <c r="E192" s="40">
        <v>2.0348837209302299E-2</v>
      </c>
      <c r="F192" s="40">
        <v>39</v>
      </c>
      <c r="G192" s="40">
        <v>1.91929133858268E-2</v>
      </c>
      <c r="H192" s="40">
        <v>3</v>
      </c>
      <c r="I192" s="40">
        <v>7.6923076923076898</v>
      </c>
    </row>
    <row r="193" spans="1:9" x14ac:dyDescent="0.25">
      <c r="A193" s="40" t="s">
        <v>366</v>
      </c>
      <c r="B193" s="40" t="s">
        <v>367</v>
      </c>
      <c r="C193" s="40" t="s">
        <v>524</v>
      </c>
      <c r="D193" s="40">
        <v>193</v>
      </c>
      <c r="E193" s="40">
        <v>0.26294277929155302</v>
      </c>
      <c r="F193" s="40">
        <v>190</v>
      </c>
      <c r="G193" s="40">
        <v>0.25956284153005499</v>
      </c>
      <c r="H193" s="40">
        <v>3</v>
      </c>
      <c r="I193" s="40">
        <v>1.57894736842106</v>
      </c>
    </row>
    <row r="194" spans="1:9" x14ac:dyDescent="0.25">
      <c r="A194" s="40" t="s">
        <v>372</v>
      </c>
      <c r="B194" s="40" t="s">
        <v>373</v>
      </c>
      <c r="C194" s="40" t="s">
        <v>309</v>
      </c>
      <c r="D194" s="40">
        <v>173</v>
      </c>
      <c r="E194" s="40">
        <v>0.263318112633181</v>
      </c>
      <c r="F194" s="40">
        <v>170</v>
      </c>
      <c r="G194" s="40">
        <v>0.26438569206842899</v>
      </c>
      <c r="H194" s="40">
        <v>3</v>
      </c>
      <c r="I194" s="40">
        <v>1.76470588235293</v>
      </c>
    </row>
    <row r="195" spans="1:9" x14ac:dyDescent="0.25">
      <c r="A195" s="40" t="s">
        <v>314</v>
      </c>
      <c r="B195" s="40" t="s">
        <v>315</v>
      </c>
      <c r="C195" s="40" t="s">
        <v>552</v>
      </c>
      <c r="D195" s="40">
        <v>3</v>
      </c>
      <c r="E195" s="40">
        <v>8.1081081081081099E-2</v>
      </c>
      <c r="F195" s="40">
        <v>0</v>
      </c>
      <c r="G195" s="40">
        <v>0</v>
      </c>
      <c r="H195" s="40">
        <v>3</v>
      </c>
      <c r="I195" s="40" t="e">
        <v>#NUM!</v>
      </c>
    </row>
    <row r="196" spans="1:9" x14ac:dyDescent="0.25">
      <c r="A196" s="40" t="s">
        <v>387</v>
      </c>
      <c r="B196" s="40" t="s">
        <v>388</v>
      </c>
      <c r="C196" s="40" t="s">
        <v>552</v>
      </c>
      <c r="D196" s="40">
        <v>17</v>
      </c>
      <c r="E196" s="40">
        <v>3.4136546184738999E-2</v>
      </c>
      <c r="F196" s="40">
        <v>14</v>
      </c>
      <c r="G196" s="40">
        <v>2.8225806451612899E-2</v>
      </c>
      <c r="H196" s="40">
        <v>3</v>
      </c>
      <c r="I196" s="40">
        <v>21.428571428571399</v>
      </c>
    </row>
    <row r="197" spans="1:9" x14ac:dyDescent="0.25">
      <c r="A197" s="40" t="s">
        <v>393</v>
      </c>
      <c r="B197" s="40" t="s">
        <v>145</v>
      </c>
      <c r="C197" s="40" t="s">
        <v>524</v>
      </c>
      <c r="D197" s="40">
        <v>67</v>
      </c>
      <c r="E197" s="40">
        <v>3.9904705181655703E-2</v>
      </c>
      <c r="F197" s="40">
        <v>64</v>
      </c>
      <c r="G197" s="40">
        <v>3.8323353293413201E-2</v>
      </c>
      <c r="H197" s="40">
        <v>3</v>
      </c>
      <c r="I197" s="40">
        <v>4.6875</v>
      </c>
    </row>
    <row r="198" spans="1:9" x14ac:dyDescent="0.25">
      <c r="A198" s="40" t="s">
        <v>394</v>
      </c>
      <c r="B198" s="40" t="s">
        <v>395</v>
      </c>
      <c r="C198" s="40" t="s">
        <v>553</v>
      </c>
      <c r="D198" s="40">
        <v>200</v>
      </c>
      <c r="E198" s="40">
        <v>2.8781119585551899E-2</v>
      </c>
      <c r="F198" s="40">
        <v>197</v>
      </c>
      <c r="G198" s="40">
        <v>2.7471761260633099E-2</v>
      </c>
      <c r="H198" s="40">
        <v>3</v>
      </c>
      <c r="I198" s="40">
        <v>1.5228426395939001</v>
      </c>
    </row>
    <row r="199" spans="1:9" x14ac:dyDescent="0.25">
      <c r="A199" s="40" t="s">
        <v>396</v>
      </c>
      <c r="B199" s="40" t="s">
        <v>397</v>
      </c>
      <c r="C199" s="40" t="s">
        <v>553</v>
      </c>
      <c r="D199" s="40">
        <v>745</v>
      </c>
      <c r="E199" s="40">
        <v>0.68853974121996298</v>
      </c>
      <c r="F199" s="40">
        <v>742</v>
      </c>
      <c r="G199" s="40">
        <v>0.69151910531220895</v>
      </c>
      <c r="H199" s="40">
        <v>3</v>
      </c>
      <c r="I199" s="40">
        <v>0.40431266846361302</v>
      </c>
    </row>
    <row r="200" spans="1:9" x14ac:dyDescent="0.25">
      <c r="A200" s="40" t="s">
        <v>404</v>
      </c>
      <c r="B200" s="40" t="s">
        <v>405</v>
      </c>
      <c r="C200" s="40" t="s">
        <v>558</v>
      </c>
      <c r="D200" s="40">
        <v>247</v>
      </c>
      <c r="E200" s="40">
        <v>0.28855140186915901</v>
      </c>
      <c r="F200" s="40">
        <v>244</v>
      </c>
      <c r="G200" s="40">
        <v>0.30198019801980203</v>
      </c>
      <c r="H200" s="40">
        <v>3</v>
      </c>
      <c r="I200" s="40">
        <v>1.2295081967213199</v>
      </c>
    </row>
    <row r="201" spans="1:9" x14ac:dyDescent="0.25">
      <c r="A201" s="40" t="s">
        <v>406</v>
      </c>
      <c r="B201" s="40" t="s">
        <v>407</v>
      </c>
      <c r="C201" s="40" t="s">
        <v>552</v>
      </c>
      <c r="D201" s="40">
        <v>4</v>
      </c>
      <c r="E201" s="40">
        <v>6.7796610169491497E-2</v>
      </c>
      <c r="F201" s="40">
        <v>1</v>
      </c>
      <c r="G201" s="40">
        <v>1.72413793103448E-2</v>
      </c>
      <c r="H201" s="40">
        <v>3</v>
      </c>
      <c r="I201" s="40">
        <v>300</v>
      </c>
    </row>
    <row r="202" spans="1:9" x14ac:dyDescent="0.25">
      <c r="A202" s="40" t="s">
        <v>416</v>
      </c>
      <c r="B202" s="40" t="s">
        <v>417</v>
      </c>
      <c r="C202" s="40" t="s">
        <v>524</v>
      </c>
      <c r="D202" s="40">
        <v>290</v>
      </c>
      <c r="E202" s="40">
        <v>0.66820276497695896</v>
      </c>
      <c r="F202" s="40">
        <v>287</v>
      </c>
      <c r="G202" s="40">
        <v>0.59420289855072495</v>
      </c>
      <c r="H202" s="40">
        <v>3</v>
      </c>
      <c r="I202" s="40">
        <v>1.0452961672473799</v>
      </c>
    </row>
    <row r="203" spans="1:9" x14ac:dyDescent="0.25">
      <c r="A203" s="40" t="s">
        <v>416</v>
      </c>
      <c r="B203" s="40" t="s">
        <v>417</v>
      </c>
      <c r="C203" s="40" t="s">
        <v>553</v>
      </c>
      <c r="D203" s="40">
        <v>27</v>
      </c>
      <c r="E203" s="40">
        <v>6.2211981566820299E-2</v>
      </c>
      <c r="F203" s="40">
        <v>24</v>
      </c>
      <c r="G203" s="40">
        <v>4.9689440993788803E-2</v>
      </c>
      <c r="H203" s="40">
        <v>3</v>
      </c>
      <c r="I203" s="40">
        <v>12.5</v>
      </c>
    </row>
    <row r="204" spans="1:9" x14ac:dyDescent="0.25">
      <c r="A204" s="40" t="s">
        <v>418</v>
      </c>
      <c r="B204" s="40" t="s">
        <v>419</v>
      </c>
      <c r="C204" s="40" t="s">
        <v>556</v>
      </c>
      <c r="D204" s="40">
        <v>87</v>
      </c>
      <c r="E204" s="40">
        <v>0.198177676537585</v>
      </c>
      <c r="F204" s="40">
        <v>84</v>
      </c>
      <c r="G204" s="40">
        <v>0.19764705882352901</v>
      </c>
      <c r="H204" s="40">
        <v>3</v>
      </c>
      <c r="I204" s="40">
        <v>3.5714285714285801</v>
      </c>
    </row>
    <row r="205" spans="1:9" x14ac:dyDescent="0.25">
      <c r="A205" s="40" t="s">
        <v>420</v>
      </c>
      <c r="B205" s="40" t="s">
        <v>421</v>
      </c>
      <c r="C205" s="40" t="s">
        <v>556</v>
      </c>
      <c r="D205" s="40">
        <v>188</v>
      </c>
      <c r="E205" s="40">
        <v>4.1101880192391797E-2</v>
      </c>
      <c r="F205" s="40">
        <v>185</v>
      </c>
      <c r="G205" s="40">
        <v>4.1694838855082302E-2</v>
      </c>
      <c r="H205" s="40">
        <v>3</v>
      </c>
      <c r="I205" s="40">
        <v>1.6216216216216299</v>
      </c>
    </row>
    <row r="206" spans="1:9" x14ac:dyDescent="0.25">
      <c r="A206" s="40" t="s">
        <v>430</v>
      </c>
      <c r="B206" s="40" t="s">
        <v>431</v>
      </c>
      <c r="C206" s="40" t="s">
        <v>557</v>
      </c>
      <c r="D206" s="40">
        <v>958</v>
      </c>
      <c r="E206" s="40">
        <v>7.3522640061396805E-2</v>
      </c>
      <c r="F206" s="40">
        <v>955</v>
      </c>
      <c r="G206" s="40">
        <v>7.3762261527767006E-2</v>
      </c>
      <c r="H206" s="40">
        <v>3</v>
      </c>
      <c r="I206" s="40">
        <v>0.31413612565445198</v>
      </c>
    </row>
    <row r="207" spans="1:9" x14ac:dyDescent="0.25">
      <c r="A207" s="40" t="s">
        <v>438</v>
      </c>
      <c r="B207" s="40" t="s">
        <v>439</v>
      </c>
      <c r="C207" s="40" t="s">
        <v>309</v>
      </c>
      <c r="D207" s="40">
        <v>1040</v>
      </c>
      <c r="E207" s="40">
        <v>0.28399781540142</v>
      </c>
      <c r="F207" s="40">
        <v>1037</v>
      </c>
      <c r="G207" s="40">
        <v>0.28302401746724898</v>
      </c>
      <c r="H207" s="40">
        <v>3</v>
      </c>
      <c r="I207" s="40">
        <v>0.289296046287357</v>
      </c>
    </row>
    <row r="208" spans="1:9" x14ac:dyDescent="0.25">
      <c r="A208" s="40" t="s">
        <v>446</v>
      </c>
      <c r="B208" s="40" t="s">
        <v>447</v>
      </c>
      <c r="C208" s="40" t="s">
        <v>557</v>
      </c>
      <c r="D208" s="40">
        <v>93</v>
      </c>
      <c r="E208" s="40">
        <v>0.24668435013262599</v>
      </c>
      <c r="F208" s="40">
        <v>90</v>
      </c>
      <c r="G208" s="40">
        <v>0.23936170212766</v>
      </c>
      <c r="H208" s="40">
        <v>3</v>
      </c>
      <c r="I208" s="40">
        <v>3.3333333333333401</v>
      </c>
    </row>
    <row r="209" spans="1:9" x14ac:dyDescent="0.25">
      <c r="A209" s="40" t="s">
        <v>448</v>
      </c>
      <c r="B209" s="40" t="s">
        <v>449</v>
      </c>
      <c r="C209" s="40" t="s">
        <v>551</v>
      </c>
      <c r="D209" s="40">
        <v>20</v>
      </c>
      <c r="E209" s="40">
        <v>2.8425241614553698E-3</v>
      </c>
      <c r="F209" s="40">
        <v>17</v>
      </c>
      <c r="G209" s="40">
        <v>2.19439783141861E-3</v>
      </c>
      <c r="H209" s="40">
        <v>3</v>
      </c>
      <c r="I209" s="40">
        <v>17.647058823529399</v>
      </c>
    </row>
    <row r="210" spans="1:9" x14ac:dyDescent="0.25">
      <c r="A210" s="40" t="s">
        <v>324</v>
      </c>
      <c r="B210" s="40" t="s">
        <v>325</v>
      </c>
      <c r="C210" s="40" t="s">
        <v>524</v>
      </c>
      <c r="D210" s="40">
        <v>144</v>
      </c>
      <c r="E210" s="40">
        <v>0.130909090909091</v>
      </c>
      <c r="F210" s="40">
        <v>141</v>
      </c>
      <c r="G210" s="40">
        <v>0.12818181818181801</v>
      </c>
      <c r="H210" s="40">
        <v>3</v>
      </c>
      <c r="I210" s="40">
        <v>2.1276595744680802</v>
      </c>
    </row>
    <row r="211" spans="1:9" x14ac:dyDescent="0.25">
      <c r="A211" s="40" t="s">
        <v>462</v>
      </c>
      <c r="B211" s="40" t="s">
        <v>463</v>
      </c>
      <c r="C211" s="40" t="s">
        <v>561</v>
      </c>
      <c r="D211" s="40">
        <v>55</v>
      </c>
      <c r="E211" s="40">
        <v>0.17241379310344801</v>
      </c>
      <c r="F211" s="40">
        <v>52</v>
      </c>
      <c r="G211" s="40">
        <v>0.16560509554140099</v>
      </c>
      <c r="H211" s="40">
        <v>3</v>
      </c>
      <c r="I211" s="40">
        <v>5.7692307692307701</v>
      </c>
    </row>
    <row r="212" spans="1:9" x14ac:dyDescent="0.25">
      <c r="A212" s="40" t="s">
        <v>470</v>
      </c>
      <c r="B212" s="40" t="s">
        <v>471</v>
      </c>
      <c r="C212" s="40" t="s">
        <v>558</v>
      </c>
      <c r="D212" s="40">
        <v>149</v>
      </c>
      <c r="E212" s="40">
        <v>0.26465364120781498</v>
      </c>
      <c r="F212" s="40">
        <v>146</v>
      </c>
      <c r="G212" s="40">
        <v>0.25259515570934299</v>
      </c>
      <c r="H212" s="40">
        <v>3</v>
      </c>
      <c r="I212" s="40">
        <v>2.0547945205479499</v>
      </c>
    </row>
    <row r="213" spans="1:9" x14ac:dyDescent="0.25">
      <c r="A213" s="40" t="s">
        <v>307</v>
      </c>
      <c r="B213" s="40" t="s">
        <v>308</v>
      </c>
      <c r="C213" s="40" t="s">
        <v>561</v>
      </c>
      <c r="D213" s="40">
        <v>112</v>
      </c>
      <c r="E213" s="40">
        <v>2.3774145616641901E-2</v>
      </c>
      <c r="F213" s="40">
        <v>110</v>
      </c>
      <c r="G213" s="40">
        <v>2.31432779297286E-2</v>
      </c>
      <c r="H213" s="40">
        <v>2</v>
      </c>
      <c r="I213" s="40">
        <v>1.8181818181818099</v>
      </c>
    </row>
    <row r="214" spans="1:9" x14ac:dyDescent="0.25">
      <c r="A214" s="40" t="s">
        <v>481</v>
      </c>
      <c r="B214" s="40" t="s">
        <v>482</v>
      </c>
      <c r="C214" s="40" t="s">
        <v>557</v>
      </c>
      <c r="D214" s="40">
        <v>127</v>
      </c>
      <c r="E214" s="40">
        <v>0.13641245972072999</v>
      </c>
      <c r="F214" s="40">
        <v>125</v>
      </c>
      <c r="G214" s="40">
        <v>0.136314067611778</v>
      </c>
      <c r="H214" s="40">
        <v>2</v>
      </c>
      <c r="I214" s="40">
        <v>1.6</v>
      </c>
    </row>
    <row r="215" spans="1:9" x14ac:dyDescent="0.25">
      <c r="A215" s="40" t="s">
        <v>547</v>
      </c>
      <c r="B215" s="40" t="s">
        <v>548</v>
      </c>
      <c r="C215" s="40" t="s">
        <v>552</v>
      </c>
      <c r="D215" s="40">
        <v>4</v>
      </c>
      <c r="E215" s="40">
        <v>9.3023255813953501E-2</v>
      </c>
      <c r="F215" s="40">
        <v>2</v>
      </c>
      <c r="G215" s="40">
        <v>4.8780487804878099E-2</v>
      </c>
      <c r="H215" s="40">
        <v>2</v>
      </c>
      <c r="I215" s="40">
        <v>100</v>
      </c>
    </row>
    <row r="216" spans="1:9" x14ac:dyDescent="0.25">
      <c r="A216" s="40" t="s">
        <v>487</v>
      </c>
      <c r="B216" s="40" t="s">
        <v>488</v>
      </c>
      <c r="C216" s="40" t="s">
        <v>524</v>
      </c>
      <c r="D216" s="40">
        <v>11</v>
      </c>
      <c r="E216" s="40">
        <v>3.8828097423226301E-3</v>
      </c>
      <c r="F216" s="40">
        <v>9</v>
      </c>
      <c r="G216" s="40">
        <v>3.035413153457E-3</v>
      </c>
      <c r="H216" s="40">
        <v>2</v>
      </c>
      <c r="I216" s="40">
        <v>22.2222222222222</v>
      </c>
    </row>
    <row r="217" spans="1:9" x14ac:dyDescent="0.25">
      <c r="A217" s="40" t="s">
        <v>491</v>
      </c>
      <c r="B217" s="40" t="s">
        <v>492</v>
      </c>
      <c r="C217" s="40" t="s">
        <v>557</v>
      </c>
      <c r="D217" s="40">
        <v>296</v>
      </c>
      <c r="E217" s="40">
        <v>9.5576364223441998E-2</v>
      </c>
      <c r="F217" s="40">
        <v>294</v>
      </c>
      <c r="G217" s="40">
        <v>8.1014053458252994E-2</v>
      </c>
      <c r="H217" s="40">
        <v>2</v>
      </c>
      <c r="I217" s="40">
        <v>0.68027210884353795</v>
      </c>
    </row>
    <row r="218" spans="1:9" x14ac:dyDescent="0.25">
      <c r="A218" s="40" t="s">
        <v>493</v>
      </c>
      <c r="B218" s="40" t="s">
        <v>494</v>
      </c>
      <c r="C218" s="40" t="s">
        <v>552</v>
      </c>
      <c r="D218" s="40">
        <v>25</v>
      </c>
      <c r="E218" s="40">
        <v>2.1150592216582099E-2</v>
      </c>
      <c r="F218" s="40">
        <v>23</v>
      </c>
      <c r="G218" s="40">
        <v>1.9198664440734599E-2</v>
      </c>
      <c r="H218" s="40">
        <v>2</v>
      </c>
      <c r="I218" s="40">
        <v>8.6956521739130395</v>
      </c>
    </row>
    <row r="219" spans="1:9" x14ac:dyDescent="0.25">
      <c r="A219" s="40" t="s">
        <v>497</v>
      </c>
      <c r="B219" s="40" t="s">
        <v>498</v>
      </c>
      <c r="C219" s="40" t="s">
        <v>524</v>
      </c>
      <c r="D219" s="40">
        <v>89</v>
      </c>
      <c r="E219" s="40">
        <v>5.2476415094339597E-2</v>
      </c>
      <c r="F219" s="40">
        <v>87</v>
      </c>
      <c r="G219" s="40">
        <v>5.1632047477744802E-2</v>
      </c>
      <c r="H219" s="40">
        <v>2</v>
      </c>
      <c r="I219" s="40">
        <v>2.29885057471264</v>
      </c>
    </row>
    <row r="220" spans="1:9" x14ac:dyDescent="0.25">
      <c r="A220" s="40" t="s">
        <v>501</v>
      </c>
      <c r="B220" s="40" t="s">
        <v>502</v>
      </c>
      <c r="C220" s="40" t="s">
        <v>524</v>
      </c>
      <c r="D220" s="40">
        <v>147</v>
      </c>
      <c r="E220" s="40">
        <v>3.35539831088792E-2</v>
      </c>
      <c r="F220" s="40">
        <v>145</v>
      </c>
      <c r="G220" s="40">
        <v>3.5041082648622497E-2</v>
      </c>
      <c r="H220" s="40">
        <v>2</v>
      </c>
      <c r="I220" s="40">
        <v>1.3793103448275901</v>
      </c>
    </row>
    <row r="221" spans="1:9" x14ac:dyDescent="0.25">
      <c r="A221" s="40" t="s">
        <v>503</v>
      </c>
      <c r="B221" s="40" t="s">
        <v>504</v>
      </c>
      <c r="C221" s="40" t="s">
        <v>524</v>
      </c>
      <c r="D221" s="40">
        <v>122</v>
      </c>
      <c r="E221" s="40">
        <v>0.11742059672762301</v>
      </c>
      <c r="F221" s="40">
        <v>120</v>
      </c>
      <c r="G221" s="40">
        <v>0.11869436201780401</v>
      </c>
      <c r="H221" s="40">
        <v>2</v>
      </c>
      <c r="I221" s="40">
        <v>1.6666666666666601</v>
      </c>
    </row>
    <row r="222" spans="1:9" x14ac:dyDescent="0.25">
      <c r="A222" s="40" t="s">
        <v>511</v>
      </c>
      <c r="B222" s="40" t="s">
        <v>512</v>
      </c>
      <c r="C222" s="40" t="s">
        <v>561</v>
      </c>
      <c r="D222" s="40">
        <v>14</v>
      </c>
      <c r="E222" s="40">
        <v>1.9886363636363601E-2</v>
      </c>
      <c r="F222" s="40">
        <v>12</v>
      </c>
      <c r="G222" s="40">
        <v>1.6129032258064498E-2</v>
      </c>
      <c r="H222" s="40">
        <v>2</v>
      </c>
      <c r="I222" s="40">
        <v>16.6666666666667</v>
      </c>
    </row>
    <row r="223" spans="1:9" x14ac:dyDescent="0.25">
      <c r="A223" s="40" t="s">
        <v>516</v>
      </c>
      <c r="B223" s="40" t="s">
        <v>517</v>
      </c>
      <c r="C223" s="40" t="s">
        <v>558</v>
      </c>
      <c r="D223" s="40">
        <v>273</v>
      </c>
      <c r="E223" s="40">
        <v>3.9066971951917599E-2</v>
      </c>
      <c r="F223" s="40">
        <v>271</v>
      </c>
      <c r="G223" s="40">
        <v>3.7266226622662303E-2</v>
      </c>
      <c r="H223" s="40">
        <v>2</v>
      </c>
      <c r="I223" s="40">
        <v>0.73800738007379096</v>
      </c>
    </row>
    <row r="224" spans="1:9" x14ac:dyDescent="0.25">
      <c r="A224" s="40" t="s">
        <v>520</v>
      </c>
      <c r="B224" s="40" t="s">
        <v>521</v>
      </c>
      <c r="C224" s="40" t="s">
        <v>551</v>
      </c>
      <c r="D224" s="40">
        <v>31</v>
      </c>
      <c r="E224" s="40">
        <v>3.9820166987796996E-3</v>
      </c>
      <c r="F224" s="40">
        <v>29</v>
      </c>
      <c r="G224" s="40">
        <v>3.6694925977476902E-3</v>
      </c>
      <c r="H224" s="40">
        <v>2</v>
      </c>
      <c r="I224" s="40">
        <v>6.8965517241379199</v>
      </c>
    </row>
    <row r="225" spans="1:9" x14ac:dyDescent="0.25">
      <c r="A225" s="40" t="s">
        <v>334</v>
      </c>
      <c r="B225" s="40" t="s">
        <v>335</v>
      </c>
      <c r="C225" s="40" t="s">
        <v>557</v>
      </c>
      <c r="D225" s="40">
        <v>45</v>
      </c>
      <c r="E225" s="40">
        <v>1.56521739130435E-2</v>
      </c>
      <c r="F225" s="40">
        <v>43</v>
      </c>
      <c r="G225" s="40">
        <v>1.4786795048143101E-2</v>
      </c>
      <c r="H225" s="40">
        <v>2</v>
      </c>
      <c r="I225" s="40">
        <v>4.65116279069768</v>
      </c>
    </row>
    <row r="226" spans="1:9" x14ac:dyDescent="0.25">
      <c r="A226" s="40" t="s">
        <v>336</v>
      </c>
      <c r="B226" s="40" t="s">
        <v>337</v>
      </c>
      <c r="C226" s="40" t="s">
        <v>553</v>
      </c>
      <c r="D226" s="40">
        <v>71</v>
      </c>
      <c r="E226" s="40">
        <v>0.18882978723404301</v>
      </c>
      <c r="F226" s="40">
        <v>69</v>
      </c>
      <c r="G226" s="40">
        <v>0.188010899182561</v>
      </c>
      <c r="H226" s="40">
        <v>2</v>
      </c>
      <c r="I226" s="40">
        <v>2.8985507246376701</v>
      </c>
    </row>
    <row r="227" spans="1:9" x14ac:dyDescent="0.25">
      <c r="A227" s="40" t="s">
        <v>342</v>
      </c>
      <c r="B227" s="40" t="s">
        <v>343</v>
      </c>
      <c r="C227" s="40" t="s">
        <v>552</v>
      </c>
      <c r="D227" s="40">
        <v>17</v>
      </c>
      <c r="E227" s="40">
        <v>5.8459422283356297E-3</v>
      </c>
      <c r="F227" s="40">
        <v>15</v>
      </c>
      <c r="G227" s="40">
        <v>4.4816253361218998E-3</v>
      </c>
      <c r="H227" s="40">
        <v>2</v>
      </c>
      <c r="I227" s="40">
        <v>13.3333333333333</v>
      </c>
    </row>
    <row r="228" spans="1:9" x14ac:dyDescent="0.25">
      <c r="A228" s="40" t="s">
        <v>344</v>
      </c>
      <c r="B228" s="40" t="s">
        <v>345</v>
      </c>
      <c r="C228" s="40" t="s">
        <v>561</v>
      </c>
      <c r="D228" s="40">
        <v>42</v>
      </c>
      <c r="E228" s="40">
        <v>2.0348837209302299E-2</v>
      </c>
      <c r="F228" s="40">
        <v>40</v>
      </c>
      <c r="G228" s="40">
        <v>1.9685039370078702E-2</v>
      </c>
      <c r="H228" s="40">
        <v>2</v>
      </c>
      <c r="I228" s="40">
        <v>5</v>
      </c>
    </row>
    <row r="229" spans="1:9" x14ac:dyDescent="0.25">
      <c r="A229" s="40" t="s">
        <v>350</v>
      </c>
      <c r="B229" s="40" t="s">
        <v>351</v>
      </c>
      <c r="C229" s="40" t="s">
        <v>553</v>
      </c>
      <c r="D229" s="40">
        <v>60</v>
      </c>
      <c r="E229" s="40">
        <v>0.107719928186715</v>
      </c>
      <c r="F229" s="40">
        <v>58</v>
      </c>
      <c r="G229" s="40">
        <v>0.106032906764168</v>
      </c>
      <c r="H229" s="40">
        <v>2</v>
      </c>
      <c r="I229" s="40">
        <v>3.4482758620689702</v>
      </c>
    </row>
    <row r="230" spans="1:9" x14ac:dyDescent="0.25">
      <c r="A230" s="40" t="s">
        <v>350</v>
      </c>
      <c r="B230" s="40" t="s">
        <v>351</v>
      </c>
      <c r="C230" s="40" t="s">
        <v>561</v>
      </c>
      <c r="D230" s="40">
        <v>30</v>
      </c>
      <c r="E230" s="40">
        <v>5.3859964093357297E-2</v>
      </c>
      <c r="F230" s="40">
        <v>28</v>
      </c>
      <c r="G230" s="40">
        <v>5.1188299817184597E-2</v>
      </c>
      <c r="H230" s="40">
        <v>2</v>
      </c>
      <c r="I230" s="40">
        <v>7.1428571428571397</v>
      </c>
    </row>
    <row r="231" spans="1:9" x14ac:dyDescent="0.25">
      <c r="A231" s="40" t="s">
        <v>358</v>
      </c>
      <c r="B231" s="40" t="s">
        <v>359</v>
      </c>
      <c r="C231" s="40" t="s">
        <v>309</v>
      </c>
      <c r="D231" s="40">
        <v>8</v>
      </c>
      <c r="E231" s="40">
        <v>4.3956043956044001E-2</v>
      </c>
      <c r="F231" s="40">
        <v>6</v>
      </c>
      <c r="G231" s="40">
        <v>3.2786885245901599E-2</v>
      </c>
      <c r="H231" s="40">
        <v>2</v>
      </c>
      <c r="I231" s="40">
        <v>33.3333333333333</v>
      </c>
    </row>
    <row r="232" spans="1:9" x14ac:dyDescent="0.25">
      <c r="A232" s="40" t="s">
        <v>360</v>
      </c>
      <c r="B232" s="40" t="s">
        <v>361</v>
      </c>
      <c r="C232" s="40" t="s">
        <v>309</v>
      </c>
      <c r="D232" s="40">
        <v>138</v>
      </c>
      <c r="E232" s="40">
        <v>2.6640926640926599E-2</v>
      </c>
      <c r="F232" s="40">
        <v>136</v>
      </c>
      <c r="G232" s="40">
        <v>2.6325977545489699E-2</v>
      </c>
      <c r="H232" s="40">
        <v>2</v>
      </c>
      <c r="I232" s="40">
        <v>1.47058823529411</v>
      </c>
    </row>
    <row r="233" spans="1:9" x14ac:dyDescent="0.25">
      <c r="A233" s="40" t="s">
        <v>372</v>
      </c>
      <c r="B233" s="40" t="s">
        <v>373</v>
      </c>
      <c r="C233" s="40" t="s">
        <v>524</v>
      </c>
      <c r="D233" s="40">
        <v>207</v>
      </c>
      <c r="E233" s="40">
        <v>0.31506849315068503</v>
      </c>
      <c r="F233" s="40">
        <v>205</v>
      </c>
      <c r="G233" s="40">
        <v>0.31881804043545903</v>
      </c>
      <c r="H233" s="40">
        <v>2</v>
      </c>
      <c r="I233" s="40">
        <v>0.97560975609756195</v>
      </c>
    </row>
    <row r="234" spans="1:9" x14ac:dyDescent="0.25">
      <c r="A234" s="40" t="s">
        <v>372</v>
      </c>
      <c r="B234" s="40" t="s">
        <v>373</v>
      </c>
      <c r="C234" s="40" t="s">
        <v>553</v>
      </c>
      <c r="D234" s="40">
        <v>84</v>
      </c>
      <c r="E234" s="40">
        <v>0.127853881278539</v>
      </c>
      <c r="F234" s="40">
        <v>82</v>
      </c>
      <c r="G234" s="40">
        <v>0.127527216174184</v>
      </c>
      <c r="H234" s="40">
        <v>2</v>
      </c>
      <c r="I234" s="40">
        <v>2.4390243902439002</v>
      </c>
    </row>
    <row r="235" spans="1:9" x14ac:dyDescent="0.25">
      <c r="A235" s="40" t="s">
        <v>372</v>
      </c>
      <c r="B235" s="40" t="s">
        <v>373</v>
      </c>
      <c r="C235" s="40" t="s">
        <v>557</v>
      </c>
      <c r="D235" s="40">
        <v>78</v>
      </c>
      <c r="E235" s="40">
        <v>0.11872146118721499</v>
      </c>
      <c r="F235" s="40">
        <v>76</v>
      </c>
      <c r="G235" s="40">
        <v>0.118195956454121</v>
      </c>
      <c r="H235" s="40">
        <v>2</v>
      </c>
      <c r="I235" s="40">
        <v>2.6315789473684301</v>
      </c>
    </row>
    <row r="236" spans="1:9" x14ac:dyDescent="0.25">
      <c r="A236" s="40" t="s">
        <v>314</v>
      </c>
      <c r="B236" s="40" t="s">
        <v>315</v>
      </c>
      <c r="C236" s="40" t="s">
        <v>309</v>
      </c>
      <c r="D236" s="40">
        <v>28</v>
      </c>
      <c r="E236" s="40">
        <v>0.75675675675675702</v>
      </c>
      <c r="F236" s="40">
        <v>26</v>
      </c>
      <c r="G236" s="40">
        <v>0.8125</v>
      </c>
      <c r="H236" s="40">
        <v>2</v>
      </c>
      <c r="I236" s="40">
        <v>7.6923076923076898</v>
      </c>
    </row>
    <row r="237" spans="1:9" x14ac:dyDescent="0.25">
      <c r="A237" s="40" t="s">
        <v>379</v>
      </c>
      <c r="B237" s="40" t="s">
        <v>380</v>
      </c>
      <c r="C237" s="40" t="s">
        <v>561</v>
      </c>
      <c r="D237" s="40">
        <v>56</v>
      </c>
      <c r="E237" s="40">
        <v>0.269230769230769</v>
      </c>
      <c r="F237" s="40">
        <v>54</v>
      </c>
      <c r="G237" s="40">
        <v>0.248847926267281</v>
      </c>
      <c r="H237" s="40">
        <v>2</v>
      </c>
      <c r="I237" s="40">
        <v>3.7037037037037002</v>
      </c>
    </row>
    <row r="238" spans="1:9" x14ac:dyDescent="0.25">
      <c r="A238" s="40" t="s">
        <v>389</v>
      </c>
      <c r="B238" s="40" t="s">
        <v>390</v>
      </c>
      <c r="C238" s="40" t="s">
        <v>557</v>
      </c>
      <c r="D238" s="40">
        <v>291</v>
      </c>
      <c r="E238" s="40">
        <v>0.120247933884298</v>
      </c>
      <c r="F238" s="40">
        <v>289</v>
      </c>
      <c r="G238" s="40">
        <v>0.11893004115226299</v>
      </c>
      <c r="H238" s="40">
        <v>2</v>
      </c>
      <c r="I238" s="40">
        <v>0.69204152249135997</v>
      </c>
    </row>
    <row r="239" spans="1:9" x14ac:dyDescent="0.25">
      <c r="A239" s="40" t="s">
        <v>391</v>
      </c>
      <c r="B239" s="40" t="s">
        <v>392</v>
      </c>
      <c r="C239" s="40" t="s">
        <v>553</v>
      </c>
      <c r="D239" s="40">
        <v>566</v>
      </c>
      <c r="E239" s="40">
        <v>0.43808049535603699</v>
      </c>
      <c r="F239" s="40">
        <v>564</v>
      </c>
      <c r="G239" s="40">
        <v>0.43086325439266598</v>
      </c>
      <c r="H239" s="40">
        <v>2</v>
      </c>
      <c r="I239" s="40">
        <v>0.35460992907800898</v>
      </c>
    </row>
    <row r="240" spans="1:9" x14ac:dyDescent="0.25">
      <c r="A240" s="40" t="s">
        <v>393</v>
      </c>
      <c r="B240" s="40" t="s">
        <v>145</v>
      </c>
      <c r="C240" s="40" t="s">
        <v>557</v>
      </c>
      <c r="D240" s="40">
        <v>160</v>
      </c>
      <c r="E240" s="40">
        <v>9.5294818344252505E-2</v>
      </c>
      <c r="F240" s="40">
        <v>158</v>
      </c>
      <c r="G240" s="40">
        <v>9.4610778443113802E-2</v>
      </c>
      <c r="H240" s="40">
        <v>2</v>
      </c>
      <c r="I240" s="40">
        <v>1.26582278481013</v>
      </c>
    </row>
    <row r="241" spans="1:9" x14ac:dyDescent="0.25">
      <c r="A241" s="40" t="s">
        <v>316</v>
      </c>
      <c r="B241" s="40" t="s">
        <v>317</v>
      </c>
      <c r="C241" s="40" t="s">
        <v>557</v>
      </c>
      <c r="D241" s="40">
        <v>12</v>
      </c>
      <c r="E241" s="40">
        <v>8.1026333558406501E-3</v>
      </c>
      <c r="F241" s="40">
        <v>10</v>
      </c>
      <c r="G241" s="40">
        <v>6.8259385665529002E-3</v>
      </c>
      <c r="H241" s="40">
        <v>2</v>
      </c>
      <c r="I241" s="40">
        <v>20</v>
      </c>
    </row>
    <row r="242" spans="1:9" x14ac:dyDescent="0.25">
      <c r="A242" s="40" t="s">
        <v>394</v>
      </c>
      <c r="B242" s="40" t="s">
        <v>395</v>
      </c>
      <c r="C242" s="40" t="s">
        <v>561</v>
      </c>
      <c r="D242" s="40">
        <v>46</v>
      </c>
      <c r="E242" s="40">
        <v>6.6196575046769297E-3</v>
      </c>
      <c r="F242" s="40">
        <v>44</v>
      </c>
      <c r="G242" s="40">
        <v>6.13582485009064E-3</v>
      </c>
      <c r="H242" s="40">
        <v>2</v>
      </c>
      <c r="I242" s="40">
        <v>4.5454545454545396</v>
      </c>
    </row>
    <row r="243" spans="1:9" x14ac:dyDescent="0.25">
      <c r="A243" s="40" t="s">
        <v>396</v>
      </c>
      <c r="B243" s="40" t="s">
        <v>397</v>
      </c>
      <c r="C243" s="40" t="s">
        <v>561</v>
      </c>
      <c r="D243" s="40">
        <v>109</v>
      </c>
      <c r="E243" s="40">
        <v>0.100739371534196</v>
      </c>
      <c r="F243" s="40">
        <v>107</v>
      </c>
      <c r="G243" s="40">
        <v>9.97204100652377E-2</v>
      </c>
      <c r="H243" s="40">
        <v>2</v>
      </c>
      <c r="I243" s="40">
        <v>1.86915887850467</v>
      </c>
    </row>
    <row r="244" spans="1:9" x14ac:dyDescent="0.25">
      <c r="A244" s="40" t="s">
        <v>404</v>
      </c>
      <c r="B244" s="40" t="s">
        <v>405</v>
      </c>
      <c r="C244" s="40" t="s">
        <v>553</v>
      </c>
      <c r="D244" s="40">
        <v>35</v>
      </c>
      <c r="E244" s="40">
        <v>4.0887850467289703E-2</v>
      </c>
      <c r="F244" s="40">
        <v>33</v>
      </c>
      <c r="G244" s="40">
        <v>4.0841584158415802E-2</v>
      </c>
      <c r="H244" s="40">
        <v>2</v>
      </c>
      <c r="I244" s="40">
        <v>6.0606060606060597</v>
      </c>
    </row>
    <row r="245" spans="1:9" x14ac:dyDescent="0.25">
      <c r="A245" s="40" t="s">
        <v>410</v>
      </c>
      <c r="B245" s="40" t="s">
        <v>411</v>
      </c>
      <c r="C245" s="40" t="s">
        <v>561</v>
      </c>
      <c r="D245" s="40">
        <v>52</v>
      </c>
      <c r="E245" s="40">
        <v>4.2868920032976099E-2</v>
      </c>
      <c r="F245" s="40">
        <v>50</v>
      </c>
      <c r="G245" s="40">
        <v>4.2265426880811502E-2</v>
      </c>
      <c r="H245" s="40">
        <v>2</v>
      </c>
      <c r="I245" s="40">
        <v>4</v>
      </c>
    </row>
    <row r="246" spans="1:9" x14ac:dyDescent="0.25">
      <c r="A246" s="40" t="s">
        <v>418</v>
      </c>
      <c r="B246" s="40" t="s">
        <v>419</v>
      </c>
      <c r="C246" s="40" t="s">
        <v>557</v>
      </c>
      <c r="D246" s="40">
        <v>98</v>
      </c>
      <c r="E246" s="40">
        <v>0.22323462414578599</v>
      </c>
      <c r="F246" s="40">
        <v>96</v>
      </c>
      <c r="G246" s="40">
        <v>0.22588235294117601</v>
      </c>
      <c r="H246" s="40">
        <v>2</v>
      </c>
      <c r="I246" s="40">
        <v>2.0833333333333299</v>
      </c>
    </row>
    <row r="247" spans="1:9" x14ac:dyDescent="0.25">
      <c r="A247" s="40" t="s">
        <v>320</v>
      </c>
      <c r="B247" s="40" t="s">
        <v>321</v>
      </c>
      <c r="C247" s="40" t="s">
        <v>557</v>
      </c>
      <c r="D247" s="40">
        <v>2</v>
      </c>
      <c r="E247" s="40">
        <v>2.7777777777777801E-2</v>
      </c>
      <c r="F247" s="40">
        <v>0</v>
      </c>
      <c r="G247" s="40">
        <v>0</v>
      </c>
      <c r="H247" s="40">
        <v>2</v>
      </c>
      <c r="I247" s="40" t="e">
        <v>#NUM!</v>
      </c>
    </row>
    <row r="248" spans="1:9" x14ac:dyDescent="0.25">
      <c r="A248" s="40" t="s">
        <v>426</v>
      </c>
      <c r="B248" s="40" t="s">
        <v>427</v>
      </c>
      <c r="C248" s="40" t="s">
        <v>309</v>
      </c>
      <c r="D248" s="40">
        <v>186</v>
      </c>
      <c r="E248" s="40">
        <v>3.65853658536585E-3</v>
      </c>
      <c r="F248" s="40">
        <v>184</v>
      </c>
      <c r="G248" s="40">
        <v>3.6089045797783699E-3</v>
      </c>
      <c r="H248" s="40">
        <v>2</v>
      </c>
      <c r="I248" s="40">
        <v>1.0869565217391399</v>
      </c>
    </row>
    <row r="249" spans="1:9" x14ac:dyDescent="0.25">
      <c r="A249" s="40" t="s">
        <v>541</v>
      </c>
      <c r="B249" s="40" t="s">
        <v>542</v>
      </c>
      <c r="C249" s="40" t="s">
        <v>309</v>
      </c>
      <c r="D249" s="40">
        <v>2</v>
      </c>
      <c r="E249" s="40">
        <v>9.0497737556561094E-3</v>
      </c>
      <c r="F249" s="40">
        <v>0</v>
      </c>
      <c r="G249" s="40">
        <v>0</v>
      </c>
      <c r="H249" s="40">
        <v>2</v>
      </c>
      <c r="I249" s="40" t="e">
        <v>#NUM!</v>
      </c>
    </row>
    <row r="250" spans="1:9" x14ac:dyDescent="0.25">
      <c r="A250" s="40" t="s">
        <v>436</v>
      </c>
      <c r="B250" s="40" t="s">
        <v>437</v>
      </c>
      <c r="C250" s="40" t="s">
        <v>561</v>
      </c>
      <c r="D250" s="40">
        <v>95</v>
      </c>
      <c r="E250" s="40">
        <v>9.8140495867768601E-2</v>
      </c>
      <c r="F250" s="40">
        <v>93</v>
      </c>
      <c r="G250" s="40">
        <v>9.6373056994818698E-2</v>
      </c>
      <c r="H250" s="40">
        <v>2</v>
      </c>
      <c r="I250" s="40">
        <v>2.1505376344085998</v>
      </c>
    </row>
    <row r="251" spans="1:9" x14ac:dyDescent="0.25">
      <c r="A251" s="40" t="s">
        <v>438</v>
      </c>
      <c r="B251" s="40" t="s">
        <v>439</v>
      </c>
      <c r="C251" s="40" t="s">
        <v>558</v>
      </c>
      <c r="D251" s="40">
        <v>486</v>
      </c>
      <c r="E251" s="40">
        <v>0.132714363735664</v>
      </c>
      <c r="F251" s="40">
        <v>484</v>
      </c>
      <c r="G251" s="40">
        <v>0.132096069868996</v>
      </c>
      <c r="H251" s="40">
        <v>2</v>
      </c>
      <c r="I251" s="40">
        <v>0.41322314049587699</v>
      </c>
    </row>
    <row r="252" spans="1:9" x14ac:dyDescent="0.25">
      <c r="A252" s="40" t="s">
        <v>440</v>
      </c>
      <c r="B252" s="40" t="s">
        <v>441</v>
      </c>
      <c r="C252" s="40" t="s">
        <v>558</v>
      </c>
      <c r="D252" s="40">
        <v>75</v>
      </c>
      <c r="E252" s="40">
        <v>7.2463768115942004E-2</v>
      </c>
      <c r="F252" s="40">
        <v>73</v>
      </c>
      <c r="G252" s="40">
        <v>7.2854291417165706E-2</v>
      </c>
      <c r="H252" s="40">
        <v>2</v>
      </c>
      <c r="I252" s="40">
        <v>2.7397260273972699</v>
      </c>
    </row>
    <row r="253" spans="1:9" x14ac:dyDescent="0.25">
      <c r="A253" s="40" t="s">
        <v>545</v>
      </c>
      <c r="B253" s="40" t="s">
        <v>546</v>
      </c>
      <c r="C253" s="40" t="s">
        <v>552</v>
      </c>
      <c r="D253" s="40">
        <v>3</v>
      </c>
      <c r="E253" s="40">
        <v>5.7692307692307702E-2</v>
      </c>
      <c r="F253" s="40">
        <v>1</v>
      </c>
      <c r="G253" s="40">
        <v>1.9607843137254902E-2</v>
      </c>
      <c r="H253" s="40">
        <v>2</v>
      </c>
      <c r="I253" s="40">
        <v>200</v>
      </c>
    </row>
    <row r="254" spans="1:9" x14ac:dyDescent="0.25">
      <c r="A254" s="40" t="s">
        <v>442</v>
      </c>
      <c r="B254" s="40" t="s">
        <v>443</v>
      </c>
      <c r="C254" s="40" t="s">
        <v>309</v>
      </c>
      <c r="D254" s="40">
        <v>2764</v>
      </c>
      <c r="E254" s="40">
        <v>0.59530475985354303</v>
      </c>
      <c r="F254" s="40">
        <v>2762</v>
      </c>
      <c r="G254" s="40">
        <v>0.59244959244959206</v>
      </c>
      <c r="H254" s="40">
        <v>2</v>
      </c>
      <c r="I254" s="40">
        <v>7.2411296162200295E-2</v>
      </c>
    </row>
    <row r="255" spans="1:9" x14ac:dyDescent="0.25">
      <c r="A255" s="40" t="s">
        <v>444</v>
      </c>
      <c r="B255" s="40" t="s">
        <v>445</v>
      </c>
      <c r="C255" s="40" t="s">
        <v>561</v>
      </c>
      <c r="D255" s="40">
        <v>256</v>
      </c>
      <c r="E255" s="40">
        <v>1.8304018304018298E-2</v>
      </c>
      <c r="F255" s="40">
        <v>254</v>
      </c>
      <c r="G255" s="40">
        <v>1.8345973275550698E-2</v>
      </c>
      <c r="H255" s="40">
        <v>2</v>
      </c>
      <c r="I255" s="40">
        <v>0.78740157480314799</v>
      </c>
    </row>
    <row r="256" spans="1:9" x14ac:dyDescent="0.25">
      <c r="A256" s="40" t="s">
        <v>458</v>
      </c>
      <c r="B256" s="40" t="s">
        <v>459</v>
      </c>
      <c r="C256" s="40" t="s">
        <v>524</v>
      </c>
      <c r="D256" s="40">
        <v>49</v>
      </c>
      <c r="E256" s="40">
        <v>0.40833333333333299</v>
      </c>
      <c r="F256" s="40">
        <v>47</v>
      </c>
      <c r="G256" s="40">
        <v>0.39495798319327702</v>
      </c>
      <c r="H256" s="40">
        <v>2</v>
      </c>
      <c r="I256" s="40">
        <v>4.2553191489361799</v>
      </c>
    </row>
    <row r="257" spans="1:9" x14ac:dyDescent="0.25">
      <c r="A257" s="40" t="s">
        <v>307</v>
      </c>
      <c r="B257" s="40" t="s">
        <v>308</v>
      </c>
      <c r="C257" s="40" t="s">
        <v>552</v>
      </c>
      <c r="D257" s="40">
        <v>454</v>
      </c>
      <c r="E257" s="40">
        <v>9.6370197410316299E-2</v>
      </c>
      <c r="F257" s="40">
        <v>453</v>
      </c>
      <c r="G257" s="40">
        <v>9.5308226383336803E-2</v>
      </c>
      <c r="H257" s="40">
        <v>1</v>
      </c>
      <c r="I257" s="40">
        <v>0.22075055187638101</v>
      </c>
    </row>
    <row r="258" spans="1:9" x14ac:dyDescent="0.25">
      <c r="A258" s="40" t="s">
        <v>481</v>
      </c>
      <c r="B258" s="40" t="s">
        <v>482</v>
      </c>
      <c r="C258" s="40" t="s">
        <v>524</v>
      </c>
      <c r="D258" s="40">
        <v>38</v>
      </c>
      <c r="E258" s="40">
        <v>4.08163265306122E-2</v>
      </c>
      <c r="F258" s="40">
        <v>37</v>
      </c>
      <c r="G258" s="40">
        <v>4.03489640130862E-2</v>
      </c>
      <c r="H258" s="40">
        <v>1</v>
      </c>
      <c r="I258" s="40">
        <v>2.7027027027027</v>
      </c>
    </row>
    <row r="259" spans="1:9" x14ac:dyDescent="0.25">
      <c r="A259" s="40" t="s">
        <v>481</v>
      </c>
      <c r="B259" s="40" t="s">
        <v>482</v>
      </c>
      <c r="C259" s="40" t="s">
        <v>553</v>
      </c>
      <c r="D259" s="40">
        <v>344</v>
      </c>
      <c r="E259" s="40">
        <v>0.36949516648764802</v>
      </c>
      <c r="F259" s="40">
        <v>343</v>
      </c>
      <c r="G259" s="40">
        <v>0.37404580152671801</v>
      </c>
      <c r="H259" s="40">
        <v>1</v>
      </c>
      <c r="I259" s="40">
        <v>0.29154518950438302</v>
      </c>
    </row>
    <row r="260" spans="1:9" x14ac:dyDescent="0.25">
      <c r="A260" s="40" t="s">
        <v>485</v>
      </c>
      <c r="B260" s="40" t="s">
        <v>486</v>
      </c>
      <c r="C260" s="40" t="s">
        <v>558</v>
      </c>
      <c r="D260" s="40">
        <v>22</v>
      </c>
      <c r="E260" s="40">
        <v>1.18854673149649E-2</v>
      </c>
      <c r="F260" s="40">
        <v>21</v>
      </c>
      <c r="G260" s="40">
        <v>1.1538461538461499E-2</v>
      </c>
      <c r="H260" s="40">
        <v>1</v>
      </c>
      <c r="I260" s="40">
        <v>4.7619047619047699</v>
      </c>
    </row>
    <row r="261" spans="1:9" x14ac:dyDescent="0.25">
      <c r="A261" s="40" t="s">
        <v>485</v>
      </c>
      <c r="B261" s="40" t="s">
        <v>486</v>
      </c>
      <c r="C261" s="40" t="s">
        <v>561</v>
      </c>
      <c r="D261" s="40">
        <v>100</v>
      </c>
      <c r="E261" s="40">
        <v>5.4024851431658603E-2</v>
      </c>
      <c r="F261" s="40">
        <v>99</v>
      </c>
      <c r="G261" s="40">
        <v>5.4395604395604397E-2</v>
      </c>
      <c r="H261" s="40">
        <v>1</v>
      </c>
      <c r="I261" s="40">
        <v>1.0101010101010199</v>
      </c>
    </row>
    <row r="262" spans="1:9" x14ac:dyDescent="0.25">
      <c r="A262" s="40" t="s">
        <v>489</v>
      </c>
      <c r="B262" s="40" t="s">
        <v>490</v>
      </c>
      <c r="C262" s="40" t="s">
        <v>524</v>
      </c>
      <c r="D262" s="40">
        <v>33</v>
      </c>
      <c r="E262" s="40">
        <v>0.11</v>
      </c>
      <c r="F262" s="40">
        <v>32</v>
      </c>
      <c r="G262" s="40">
        <v>0.10847457627118599</v>
      </c>
      <c r="H262" s="40">
        <v>1</v>
      </c>
      <c r="I262" s="40">
        <v>3.125</v>
      </c>
    </row>
    <row r="263" spans="1:9" x14ac:dyDescent="0.25">
      <c r="A263" s="40" t="s">
        <v>491</v>
      </c>
      <c r="B263" s="40" t="s">
        <v>492</v>
      </c>
      <c r="C263" s="40" t="s">
        <v>524</v>
      </c>
      <c r="D263" s="40">
        <v>456</v>
      </c>
      <c r="E263" s="40">
        <v>0.14723926380368099</v>
      </c>
      <c r="F263" s="40">
        <v>455</v>
      </c>
      <c r="G263" s="40">
        <v>0.12537889225682</v>
      </c>
      <c r="H263" s="40">
        <v>1</v>
      </c>
      <c r="I263" s="40">
        <v>0.219780219780219</v>
      </c>
    </row>
    <row r="264" spans="1:9" x14ac:dyDescent="0.25">
      <c r="A264" s="40" t="s">
        <v>491</v>
      </c>
      <c r="B264" s="40" t="s">
        <v>492</v>
      </c>
      <c r="C264" s="40" t="s">
        <v>558</v>
      </c>
      <c r="D264" s="40">
        <v>41</v>
      </c>
      <c r="E264" s="40">
        <v>1.3238618017436201E-2</v>
      </c>
      <c r="F264" s="40">
        <v>40</v>
      </c>
      <c r="G264" s="40">
        <v>1.1022320198401801E-2</v>
      </c>
      <c r="H264" s="40">
        <v>1</v>
      </c>
      <c r="I264" s="40">
        <v>2.4999999999999898</v>
      </c>
    </row>
    <row r="265" spans="1:9" x14ac:dyDescent="0.25">
      <c r="A265" s="40" t="s">
        <v>495</v>
      </c>
      <c r="B265" s="40" t="s">
        <v>496</v>
      </c>
      <c r="C265" s="40" t="s">
        <v>561</v>
      </c>
      <c r="D265" s="40">
        <v>7</v>
      </c>
      <c r="E265" s="40">
        <v>1.4344262295082E-2</v>
      </c>
      <c r="F265" s="40">
        <v>6</v>
      </c>
      <c r="G265" s="40">
        <v>1.23203285420945E-2</v>
      </c>
      <c r="H265" s="40">
        <v>1</v>
      </c>
      <c r="I265" s="40">
        <v>16.6666666666667</v>
      </c>
    </row>
    <row r="266" spans="1:9" x14ac:dyDescent="0.25">
      <c r="A266" s="40" t="s">
        <v>499</v>
      </c>
      <c r="B266" s="40" t="s">
        <v>500</v>
      </c>
      <c r="C266" s="40" t="s">
        <v>309</v>
      </c>
      <c r="D266" s="40">
        <v>47</v>
      </c>
      <c r="E266" s="40">
        <v>0.17472118959107799</v>
      </c>
      <c r="F266" s="40">
        <v>46</v>
      </c>
      <c r="G266" s="40">
        <v>0.17358490566037699</v>
      </c>
      <c r="H266" s="40">
        <v>1</v>
      </c>
      <c r="I266" s="40">
        <v>2.1739130434782701</v>
      </c>
    </row>
    <row r="267" spans="1:9" x14ac:dyDescent="0.25">
      <c r="A267" s="40" t="s">
        <v>499</v>
      </c>
      <c r="B267" s="40" t="s">
        <v>500</v>
      </c>
      <c r="C267" s="40" t="s">
        <v>553</v>
      </c>
      <c r="D267" s="40">
        <v>62</v>
      </c>
      <c r="E267" s="40">
        <v>0.23048327137546501</v>
      </c>
      <c r="F267" s="40">
        <v>61</v>
      </c>
      <c r="G267" s="40">
        <v>0.230188679245283</v>
      </c>
      <c r="H267" s="40">
        <v>1</v>
      </c>
      <c r="I267" s="40">
        <v>1.63934426229508</v>
      </c>
    </row>
    <row r="268" spans="1:9" x14ac:dyDescent="0.25">
      <c r="A268" s="40" t="s">
        <v>501</v>
      </c>
      <c r="B268" s="40" t="s">
        <v>502</v>
      </c>
      <c r="C268" s="40" t="s">
        <v>557</v>
      </c>
      <c r="D268" s="40">
        <v>134</v>
      </c>
      <c r="E268" s="40">
        <v>3.0586624058434101E-2</v>
      </c>
      <c r="F268" s="40">
        <v>133</v>
      </c>
      <c r="G268" s="40">
        <v>3.2141130981150297E-2</v>
      </c>
      <c r="H268" s="40">
        <v>1</v>
      </c>
      <c r="I268" s="40">
        <v>0.75187969924812603</v>
      </c>
    </row>
    <row r="269" spans="1:9" x14ac:dyDescent="0.25">
      <c r="A269" s="40" t="s">
        <v>503</v>
      </c>
      <c r="B269" s="40" t="s">
        <v>504</v>
      </c>
      <c r="C269" s="40" t="s">
        <v>556</v>
      </c>
      <c r="D269" s="40">
        <v>166</v>
      </c>
      <c r="E269" s="40">
        <v>0.159769008662175</v>
      </c>
      <c r="F269" s="40">
        <v>165</v>
      </c>
      <c r="G269" s="40">
        <v>0.16320474777448099</v>
      </c>
      <c r="H269" s="40">
        <v>1</v>
      </c>
      <c r="I269" s="40">
        <v>0.60606060606060996</v>
      </c>
    </row>
    <row r="270" spans="1:9" x14ac:dyDescent="0.25">
      <c r="A270" s="40" t="s">
        <v>503</v>
      </c>
      <c r="B270" s="40" t="s">
        <v>504</v>
      </c>
      <c r="C270" s="40" t="s">
        <v>558</v>
      </c>
      <c r="D270" s="40">
        <v>31</v>
      </c>
      <c r="E270" s="40">
        <v>2.9836381135707399E-2</v>
      </c>
      <c r="F270" s="40">
        <v>30</v>
      </c>
      <c r="G270" s="40">
        <v>2.9673590504451001E-2</v>
      </c>
      <c r="H270" s="40">
        <v>1</v>
      </c>
      <c r="I270" s="40">
        <v>3.3333333333333401</v>
      </c>
    </row>
    <row r="271" spans="1:9" x14ac:dyDescent="0.25">
      <c r="A271" s="40" t="s">
        <v>511</v>
      </c>
      <c r="B271" s="40" t="s">
        <v>512</v>
      </c>
      <c r="C271" s="40" t="s">
        <v>524</v>
      </c>
      <c r="D271" s="40">
        <v>234</v>
      </c>
      <c r="E271" s="40">
        <v>0.33238636363636398</v>
      </c>
      <c r="F271" s="40">
        <v>233</v>
      </c>
      <c r="G271" s="40">
        <v>0.31317204301075302</v>
      </c>
      <c r="H271" s="40">
        <v>1</v>
      </c>
      <c r="I271" s="40">
        <v>0.42918454935623201</v>
      </c>
    </row>
    <row r="272" spans="1:9" x14ac:dyDescent="0.25">
      <c r="A272" s="40" t="s">
        <v>511</v>
      </c>
      <c r="B272" s="40" t="s">
        <v>512</v>
      </c>
      <c r="C272" s="40" t="s">
        <v>557</v>
      </c>
      <c r="D272" s="40">
        <v>55</v>
      </c>
      <c r="E272" s="40">
        <v>7.8125E-2</v>
      </c>
      <c r="F272" s="40">
        <v>54</v>
      </c>
      <c r="G272" s="40">
        <v>7.25806451612903E-2</v>
      </c>
      <c r="H272" s="40">
        <v>1</v>
      </c>
      <c r="I272" s="40">
        <v>1.8518518518518601</v>
      </c>
    </row>
    <row r="273" spans="1:9" x14ac:dyDescent="0.25">
      <c r="A273" s="40" t="s">
        <v>511</v>
      </c>
      <c r="B273" s="40" t="s">
        <v>512</v>
      </c>
      <c r="C273" s="40" t="s">
        <v>558</v>
      </c>
      <c r="D273" s="40">
        <v>58</v>
      </c>
      <c r="E273" s="40">
        <v>8.2386363636363605E-2</v>
      </c>
      <c r="F273" s="40">
        <v>57</v>
      </c>
      <c r="G273" s="40">
        <v>7.6612903225806495E-2</v>
      </c>
      <c r="H273" s="40">
        <v>1</v>
      </c>
      <c r="I273" s="40">
        <v>1.7543859649122899</v>
      </c>
    </row>
    <row r="274" spans="1:9" x14ac:dyDescent="0.25">
      <c r="A274" s="40" t="s">
        <v>513</v>
      </c>
      <c r="B274" s="40" t="s">
        <v>514</v>
      </c>
      <c r="C274" s="40" t="s">
        <v>553</v>
      </c>
      <c r="D274" s="40">
        <v>152</v>
      </c>
      <c r="E274" s="40">
        <v>5.1161225176708201E-2</v>
      </c>
      <c r="F274" s="40">
        <v>151</v>
      </c>
      <c r="G274" s="40">
        <v>5.1030753632984101E-2</v>
      </c>
      <c r="H274" s="40">
        <v>1</v>
      </c>
      <c r="I274" s="40">
        <v>0.66225165562914201</v>
      </c>
    </row>
    <row r="275" spans="1:9" x14ac:dyDescent="0.25">
      <c r="A275" s="40" t="s">
        <v>513</v>
      </c>
      <c r="B275" s="40" t="s">
        <v>514</v>
      </c>
      <c r="C275" s="40" t="s">
        <v>561</v>
      </c>
      <c r="D275" s="40">
        <v>25</v>
      </c>
      <c r="E275" s="40">
        <v>8.4146751935375297E-3</v>
      </c>
      <c r="F275" s="40">
        <v>24</v>
      </c>
      <c r="G275" s="40">
        <v>8.1108482595471394E-3</v>
      </c>
      <c r="H275" s="40">
        <v>1</v>
      </c>
      <c r="I275" s="40">
        <v>4.1666666666666696</v>
      </c>
    </row>
    <row r="276" spans="1:9" x14ac:dyDescent="0.25">
      <c r="A276" s="40" t="s">
        <v>527</v>
      </c>
      <c r="B276" s="40" t="s">
        <v>528</v>
      </c>
      <c r="C276" s="40" t="s">
        <v>553</v>
      </c>
      <c r="D276" s="40">
        <v>38</v>
      </c>
      <c r="E276" s="40">
        <v>0.69090909090909103</v>
      </c>
      <c r="F276" s="40">
        <v>37</v>
      </c>
      <c r="G276" s="40">
        <v>0.68518518518518501</v>
      </c>
      <c r="H276" s="40">
        <v>1</v>
      </c>
      <c r="I276" s="40">
        <v>2.7027027027027</v>
      </c>
    </row>
    <row r="277" spans="1:9" x14ac:dyDescent="0.25">
      <c r="A277" s="40" t="s">
        <v>518</v>
      </c>
      <c r="B277" s="40" t="s">
        <v>519</v>
      </c>
      <c r="C277" s="40" t="s">
        <v>309</v>
      </c>
      <c r="D277" s="40">
        <v>12</v>
      </c>
      <c r="E277" s="40">
        <v>4.8328634716069303E-3</v>
      </c>
      <c r="F277" s="40">
        <v>11</v>
      </c>
      <c r="G277" s="40">
        <v>4.3581616481774997E-3</v>
      </c>
      <c r="H277" s="40">
        <v>1</v>
      </c>
      <c r="I277" s="40">
        <v>9.0909090909090793</v>
      </c>
    </row>
    <row r="278" spans="1:9" x14ac:dyDescent="0.25">
      <c r="A278" s="40" t="s">
        <v>518</v>
      </c>
      <c r="B278" s="40" t="s">
        <v>519</v>
      </c>
      <c r="C278" s="40" t="s">
        <v>524</v>
      </c>
      <c r="D278" s="40">
        <v>82</v>
      </c>
      <c r="E278" s="40">
        <v>3.3024567055980697E-2</v>
      </c>
      <c r="F278" s="40">
        <v>81</v>
      </c>
      <c r="G278" s="40">
        <v>3.2091917591125202E-2</v>
      </c>
      <c r="H278" s="40">
        <v>1</v>
      </c>
      <c r="I278" s="40">
        <v>1.2345679012345701</v>
      </c>
    </row>
    <row r="279" spans="1:9" x14ac:dyDescent="0.25">
      <c r="A279" s="40" t="s">
        <v>330</v>
      </c>
      <c r="B279" s="40" t="s">
        <v>331</v>
      </c>
      <c r="C279" s="40" t="s">
        <v>524</v>
      </c>
      <c r="D279" s="40">
        <v>21</v>
      </c>
      <c r="E279" s="40">
        <v>2.97872340425532E-2</v>
      </c>
      <c r="F279" s="40">
        <v>20</v>
      </c>
      <c r="G279" s="40">
        <v>2.9239766081871298E-2</v>
      </c>
      <c r="H279" s="40">
        <v>1</v>
      </c>
      <c r="I279" s="40">
        <v>5</v>
      </c>
    </row>
    <row r="280" spans="1:9" x14ac:dyDescent="0.25">
      <c r="A280" s="40" t="s">
        <v>330</v>
      </c>
      <c r="B280" s="40" t="s">
        <v>331</v>
      </c>
      <c r="C280" s="40" t="s">
        <v>553</v>
      </c>
      <c r="D280" s="40">
        <v>101</v>
      </c>
      <c r="E280" s="40">
        <v>0.14326241134751799</v>
      </c>
      <c r="F280" s="40">
        <v>100</v>
      </c>
      <c r="G280" s="40">
        <v>0.14619883040935699</v>
      </c>
      <c r="H280" s="40">
        <v>1</v>
      </c>
      <c r="I280" s="40">
        <v>1</v>
      </c>
    </row>
    <row r="281" spans="1:9" x14ac:dyDescent="0.25">
      <c r="A281" s="40" t="s">
        <v>332</v>
      </c>
      <c r="B281" s="40" t="s">
        <v>333</v>
      </c>
      <c r="C281" s="40" t="s">
        <v>556</v>
      </c>
      <c r="D281" s="40">
        <v>33</v>
      </c>
      <c r="E281" s="40">
        <v>3.09249367444476E-3</v>
      </c>
      <c r="F281" s="40">
        <v>32</v>
      </c>
      <c r="G281" s="40">
        <v>2.9357798165137602E-3</v>
      </c>
      <c r="H281" s="40">
        <v>1</v>
      </c>
      <c r="I281" s="40">
        <v>3.125</v>
      </c>
    </row>
    <row r="282" spans="1:9" x14ac:dyDescent="0.25">
      <c r="A282" s="40" t="s">
        <v>334</v>
      </c>
      <c r="B282" s="40" t="s">
        <v>335</v>
      </c>
      <c r="C282" s="40" t="s">
        <v>524</v>
      </c>
      <c r="D282" s="40">
        <v>168</v>
      </c>
      <c r="E282" s="40">
        <v>5.8434782608695703E-2</v>
      </c>
      <c r="F282" s="40">
        <v>167</v>
      </c>
      <c r="G282" s="40">
        <v>5.74277854195323E-2</v>
      </c>
      <c r="H282" s="40">
        <v>1</v>
      </c>
      <c r="I282" s="40">
        <v>0.59880239520957401</v>
      </c>
    </row>
    <row r="283" spans="1:9" x14ac:dyDescent="0.25">
      <c r="A283" s="40" t="s">
        <v>336</v>
      </c>
      <c r="B283" s="40" t="s">
        <v>337</v>
      </c>
      <c r="C283" s="40" t="s">
        <v>524</v>
      </c>
      <c r="D283" s="40">
        <v>93</v>
      </c>
      <c r="E283" s="40">
        <v>0.24734042553191499</v>
      </c>
      <c r="F283" s="40">
        <v>92</v>
      </c>
      <c r="G283" s="40">
        <v>0.250681198910082</v>
      </c>
      <c r="H283" s="40">
        <v>1</v>
      </c>
      <c r="I283" s="40">
        <v>1.0869565217391399</v>
      </c>
    </row>
    <row r="284" spans="1:9" x14ac:dyDescent="0.25">
      <c r="A284" s="40" t="s">
        <v>342</v>
      </c>
      <c r="B284" s="40" t="s">
        <v>343</v>
      </c>
      <c r="C284" s="40" t="s">
        <v>561</v>
      </c>
      <c r="D284" s="40">
        <v>36</v>
      </c>
      <c r="E284" s="40">
        <v>1.23796423658872E-2</v>
      </c>
      <c r="F284" s="40">
        <v>35</v>
      </c>
      <c r="G284" s="40">
        <v>1.0457125784284401E-2</v>
      </c>
      <c r="H284" s="40">
        <v>1</v>
      </c>
      <c r="I284" s="40">
        <v>2.8571428571428501</v>
      </c>
    </row>
    <row r="285" spans="1:9" x14ac:dyDescent="0.25">
      <c r="A285" s="40" t="s">
        <v>344</v>
      </c>
      <c r="B285" s="40" t="s">
        <v>345</v>
      </c>
      <c r="C285" s="40" t="s">
        <v>524</v>
      </c>
      <c r="D285" s="40">
        <v>704</v>
      </c>
      <c r="E285" s="40">
        <v>0.34108527131782901</v>
      </c>
      <c r="F285" s="40">
        <v>703</v>
      </c>
      <c r="G285" s="40">
        <v>0.34596456692913402</v>
      </c>
      <c r="H285" s="40">
        <v>1</v>
      </c>
      <c r="I285" s="40">
        <v>0.14224751066855801</v>
      </c>
    </row>
    <row r="286" spans="1:9" x14ac:dyDescent="0.25">
      <c r="A286" s="40" t="s">
        <v>348</v>
      </c>
      <c r="B286" s="40" t="s">
        <v>349</v>
      </c>
      <c r="C286" s="40" t="s">
        <v>557</v>
      </c>
      <c r="D286" s="40">
        <v>137</v>
      </c>
      <c r="E286" s="40">
        <v>6.0299295774647897E-2</v>
      </c>
      <c r="F286" s="40">
        <v>136</v>
      </c>
      <c r="G286" s="40">
        <v>5.8119658119658101E-2</v>
      </c>
      <c r="H286" s="40">
        <v>1</v>
      </c>
      <c r="I286" s="40">
        <v>0.73529411764705599</v>
      </c>
    </row>
    <row r="287" spans="1:9" x14ac:dyDescent="0.25">
      <c r="A287" s="40" t="s">
        <v>350</v>
      </c>
      <c r="B287" s="40" t="s">
        <v>351</v>
      </c>
      <c r="C287" s="40" t="s">
        <v>309</v>
      </c>
      <c r="D287" s="40">
        <v>15</v>
      </c>
      <c r="E287" s="40">
        <v>2.69299820466786E-2</v>
      </c>
      <c r="F287" s="40">
        <v>14</v>
      </c>
      <c r="G287" s="40">
        <v>2.5594149908592299E-2</v>
      </c>
      <c r="H287" s="40">
        <v>1</v>
      </c>
      <c r="I287" s="40">
        <v>7.1428571428571397</v>
      </c>
    </row>
    <row r="288" spans="1:9" x14ac:dyDescent="0.25">
      <c r="A288" s="40" t="s">
        <v>350</v>
      </c>
      <c r="B288" s="40" t="s">
        <v>351</v>
      </c>
      <c r="C288" s="40" t="s">
        <v>552</v>
      </c>
      <c r="D288" s="40">
        <v>12</v>
      </c>
      <c r="E288" s="40">
        <v>2.1543985637342899E-2</v>
      </c>
      <c r="F288" s="40">
        <v>11</v>
      </c>
      <c r="G288" s="40">
        <v>2.0109689213894E-2</v>
      </c>
      <c r="H288" s="40">
        <v>1</v>
      </c>
      <c r="I288" s="40">
        <v>9.0909090909090793</v>
      </c>
    </row>
    <row r="289" spans="1:9" x14ac:dyDescent="0.25">
      <c r="A289" s="40" t="s">
        <v>352</v>
      </c>
      <c r="B289" s="40" t="s">
        <v>353</v>
      </c>
      <c r="C289" s="40" t="s">
        <v>309</v>
      </c>
      <c r="D289" s="40">
        <v>17</v>
      </c>
      <c r="E289" s="40">
        <v>0.151785714285714</v>
      </c>
      <c r="F289" s="40">
        <v>16</v>
      </c>
      <c r="G289" s="40">
        <v>0.145454545454545</v>
      </c>
      <c r="H289" s="40">
        <v>1</v>
      </c>
      <c r="I289" s="40">
        <v>6.25</v>
      </c>
    </row>
    <row r="290" spans="1:9" x14ac:dyDescent="0.25">
      <c r="A290" s="40" t="s">
        <v>352</v>
      </c>
      <c r="B290" s="40" t="s">
        <v>353</v>
      </c>
      <c r="C290" s="40" t="s">
        <v>553</v>
      </c>
      <c r="D290" s="40">
        <v>43</v>
      </c>
      <c r="E290" s="40">
        <v>0.38392857142857101</v>
      </c>
      <c r="F290" s="40">
        <v>42</v>
      </c>
      <c r="G290" s="40">
        <v>0.381818181818182</v>
      </c>
      <c r="H290" s="40">
        <v>1</v>
      </c>
      <c r="I290" s="40">
        <v>2.3809523809523698</v>
      </c>
    </row>
    <row r="291" spans="1:9" x14ac:dyDescent="0.25">
      <c r="A291" s="40" t="s">
        <v>356</v>
      </c>
      <c r="B291" s="40" t="s">
        <v>357</v>
      </c>
      <c r="C291" s="40" t="s">
        <v>552</v>
      </c>
      <c r="D291" s="40">
        <v>14</v>
      </c>
      <c r="E291" s="40">
        <v>0.202898550724638</v>
      </c>
      <c r="F291" s="40">
        <v>13</v>
      </c>
      <c r="G291" s="40">
        <v>0.183098591549296</v>
      </c>
      <c r="H291" s="40">
        <v>1</v>
      </c>
      <c r="I291" s="40">
        <v>7.6923076923076898</v>
      </c>
    </row>
    <row r="292" spans="1:9" x14ac:dyDescent="0.25">
      <c r="A292" s="40" t="s">
        <v>312</v>
      </c>
      <c r="B292" s="40" t="s">
        <v>313</v>
      </c>
      <c r="C292" s="40" t="s">
        <v>561</v>
      </c>
      <c r="D292" s="40">
        <v>9</v>
      </c>
      <c r="E292" s="40">
        <v>6.3920454545454497E-3</v>
      </c>
      <c r="F292" s="40">
        <v>8</v>
      </c>
      <c r="G292" s="40">
        <v>5.8823529411764696E-3</v>
      </c>
      <c r="H292" s="40">
        <v>1</v>
      </c>
      <c r="I292" s="40">
        <v>12.5</v>
      </c>
    </row>
    <row r="293" spans="1:9" x14ac:dyDescent="0.25">
      <c r="A293" s="40" t="s">
        <v>364</v>
      </c>
      <c r="B293" s="40" t="s">
        <v>365</v>
      </c>
      <c r="C293" s="40" t="s">
        <v>524</v>
      </c>
      <c r="D293" s="40">
        <v>20</v>
      </c>
      <c r="E293" s="40">
        <v>0.134228187919463</v>
      </c>
      <c r="F293" s="40">
        <v>19</v>
      </c>
      <c r="G293" s="40">
        <v>0.123376623376623</v>
      </c>
      <c r="H293" s="40">
        <v>1</v>
      </c>
      <c r="I293" s="40">
        <v>5.2631578947368398</v>
      </c>
    </row>
    <row r="294" spans="1:9" x14ac:dyDescent="0.25">
      <c r="A294" s="40" t="s">
        <v>372</v>
      </c>
      <c r="B294" s="40" t="s">
        <v>373</v>
      </c>
      <c r="C294" s="40" t="s">
        <v>561</v>
      </c>
      <c r="D294" s="40">
        <v>39</v>
      </c>
      <c r="E294" s="40">
        <v>5.9360730593607303E-2</v>
      </c>
      <c r="F294" s="40">
        <v>38</v>
      </c>
      <c r="G294" s="40">
        <v>5.9097978227060699E-2</v>
      </c>
      <c r="H294" s="40">
        <v>1</v>
      </c>
      <c r="I294" s="40">
        <v>2.6315789473684301</v>
      </c>
    </row>
    <row r="295" spans="1:9" x14ac:dyDescent="0.25">
      <c r="A295" s="40" t="s">
        <v>374</v>
      </c>
      <c r="B295" s="40" t="s">
        <v>375</v>
      </c>
      <c r="C295" s="40" t="s">
        <v>553</v>
      </c>
      <c r="D295" s="40">
        <v>178</v>
      </c>
      <c r="E295" s="40">
        <v>7.3584125671765199E-2</v>
      </c>
      <c r="F295" s="40">
        <v>177</v>
      </c>
      <c r="G295" s="40">
        <v>7.3504983388704301E-2</v>
      </c>
      <c r="H295" s="40">
        <v>1</v>
      </c>
      <c r="I295" s="40">
        <v>0.56497175141243505</v>
      </c>
    </row>
    <row r="296" spans="1:9" x14ac:dyDescent="0.25">
      <c r="A296" s="40" t="s">
        <v>376</v>
      </c>
      <c r="B296" s="40" t="s">
        <v>377</v>
      </c>
      <c r="C296" s="40" t="s">
        <v>557</v>
      </c>
      <c r="D296" s="40">
        <v>79</v>
      </c>
      <c r="E296" s="40">
        <v>0.47590361445783103</v>
      </c>
      <c r="F296" s="40">
        <v>78</v>
      </c>
      <c r="G296" s="40">
        <v>0.469879518072289</v>
      </c>
      <c r="H296" s="40">
        <v>1</v>
      </c>
      <c r="I296" s="40">
        <v>1.2820512820512799</v>
      </c>
    </row>
    <row r="297" spans="1:9" x14ac:dyDescent="0.25">
      <c r="A297" s="40" t="s">
        <v>381</v>
      </c>
      <c r="B297" s="40" t="s">
        <v>382</v>
      </c>
      <c r="C297" s="40" t="s">
        <v>524</v>
      </c>
      <c r="D297" s="40">
        <v>41</v>
      </c>
      <c r="E297" s="40">
        <v>0.48809523809523803</v>
      </c>
      <c r="F297" s="40">
        <v>40</v>
      </c>
      <c r="G297" s="40">
        <v>0.476190476190476</v>
      </c>
      <c r="H297" s="40">
        <v>1</v>
      </c>
      <c r="I297" s="40">
        <v>2.4999999999999898</v>
      </c>
    </row>
    <row r="298" spans="1:9" x14ac:dyDescent="0.25">
      <c r="A298" s="40" t="s">
        <v>531</v>
      </c>
      <c r="B298" s="40" t="s">
        <v>532</v>
      </c>
      <c r="C298" s="40" t="s">
        <v>552</v>
      </c>
      <c r="D298" s="40">
        <v>13</v>
      </c>
      <c r="E298" s="40">
        <v>0.107438016528926</v>
      </c>
      <c r="F298" s="40">
        <v>12</v>
      </c>
      <c r="G298" s="40">
        <v>0.125</v>
      </c>
      <c r="H298" s="40">
        <v>1</v>
      </c>
      <c r="I298" s="40">
        <v>8.3333333333333304</v>
      </c>
    </row>
    <row r="299" spans="1:9" x14ac:dyDescent="0.25">
      <c r="A299" s="40" t="s">
        <v>383</v>
      </c>
      <c r="B299" s="40" t="s">
        <v>384</v>
      </c>
      <c r="C299" s="40" t="s">
        <v>553</v>
      </c>
      <c r="D299" s="40">
        <v>35</v>
      </c>
      <c r="E299" s="40">
        <v>1.39331210191083E-2</v>
      </c>
      <c r="F299" s="40">
        <v>34</v>
      </c>
      <c r="G299" s="40">
        <v>1.3317665491578499E-2</v>
      </c>
      <c r="H299" s="40">
        <v>1</v>
      </c>
      <c r="I299" s="40">
        <v>2.94117647058822</v>
      </c>
    </row>
    <row r="300" spans="1:9" x14ac:dyDescent="0.25">
      <c r="A300" s="40" t="s">
        <v>383</v>
      </c>
      <c r="B300" s="40" t="s">
        <v>384</v>
      </c>
      <c r="C300" s="40" t="s">
        <v>561</v>
      </c>
      <c r="D300" s="40">
        <v>6</v>
      </c>
      <c r="E300" s="40">
        <v>2.3885350318471302E-3</v>
      </c>
      <c r="F300" s="40">
        <v>5</v>
      </c>
      <c r="G300" s="40">
        <v>1.9584802193497799E-3</v>
      </c>
      <c r="H300" s="40">
        <v>1</v>
      </c>
      <c r="I300" s="40">
        <v>20</v>
      </c>
    </row>
    <row r="301" spans="1:9" x14ac:dyDescent="0.25">
      <c r="A301" s="40" t="s">
        <v>387</v>
      </c>
      <c r="B301" s="40" t="s">
        <v>388</v>
      </c>
      <c r="C301" s="40" t="s">
        <v>557</v>
      </c>
      <c r="D301" s="40">
        <v>36</v>
      </c>
      <c r="E301" s="40">
        <v>7.2289156626505993E-2</v>
      </c>
      <c r="F301" s="40">
        <v>35</v>
      </c>
      <c r="G301" s="40">
        <v>7.0564516129032306E-2</v>
      </c>
      <c r="H301" s="40">
        <v>1</v>
      </c>
      <c r="I301" s="40">
        <v>2.8571428571428501</v>
      </c>
    </row>
    <row r="302" spans="1:9" x14ac:dyDescent="0.25">
      <c r="A302" s="40" t="s">
        <v>389</v>
      </c>
      <c r="B302" s="40" t="s">
        <v>390</v>
      </c>
      <c r="C302" s="40" t="s">
        <v>309</v>
      </c>
      <c r="D302" s="40">
        <v>92</v>
      </c>
      <c r="E302" s="40">
        <v>3.8016528925619797E-2</v>
      </c>
      <c r="F302" s="40">
        <v>91</v>
      </c>
      <c r="G302" s="40">
        <v>3.7448559670781902E-2</v>
      </c>
      <c r="H302" s="40">
        <v>1</v>
      </c>
      <c r="I302" s="40">
        <v>1.0989010989010899</v>
      </c>
    </row>
    <row r="303" spans="1:9" x14ac:dyDescent="0.25">
      <c r="A303" s="40" t="s">
        <v>389</v>
      </c>
      <c r="B303" s="40" t="s">
        <v>390</v>
      </c>
      <c r="C303" s="40" t="s">
        <v>558</v>
      </c>
      <c r="D303" s="40">
        <v>500</v>
      </c>
      <c r="E303" s="40">
        <v>0.206611570247934</v>
      </c>
      <c r="F303" s="40">
        <v>499</v>
      </c>
      <c r="G303" s="40">
        <v>0.20534979423868299</v>
      </c>
      <c r="H303" s="40">
        <v>1</v>
      </c>
      <c r="I303" s="40">
        <v>0.20040080160319601</v>
      </c>
    </row>
    <row r="304" spans="1:9" x14ac:dyDescent="0.25">
      <c r="A304" s="40" t="s">
        <v>391</v>
      </c>
      <c r="B304" s="40" t="s">
        <v>392</v>
      </c>
      <c r="C304" s="40" t="s">
        <v>561</v>
      </c>
      <c r="D304" s="40">
        <v>29</v>
      </c>
      <c r="E304" s="40">
        <v>2.24458204334365E-2</v>
      </c>
      <c r="F304" s="40">
        <v>28</v>
      </c>
      <c r="G304" s="40">
        <v>2.1390374331550801E-2</v>
      </c>
      <c r="H304" s="40">
        <v>1</v>
      </c>
      <c r="I304" s="40">
        <v>3.5714285714285801</v>
      </c>
    </row>
    <row r="305" spans="1:9" x14ac:dyDescent="0.25">
      <c r="A305" s="40" t="s">
        <v>396</v>
      </c>
      <c r="B305" s="40" t="s">
        <v>397</v>
      </c>
      <c r="C305" s="40" t="s">
        <v>558</v>
      </c>
      <c r="D305" s="40">
        <v>53</v>
      </c>
      <c r="E305" s="40">
        <v>4.8983364140480601E-2</v>
      </c>
      <c r="F305" s="40">
        <v>52</v>
      </c>
      <c r="G305" s="40">
        <v>4.8462255358807098E-2</v>
      </c>
      <c r="H305" s="40">
        <v>1</v>
      </c>
      <c r="I305" s="40">
        <v>1.92307692307692</v>
      </c>
    </row>
    <row r="306" spans="1:9" x14ac:dyDescent="0.25">
      <c r="A306" s="40" t="s">
        <v>398</v>
      </c>
      <c r="B306" s="40" t="s">
        <v>399</v>
      </c>
      <c r="C306" s="40" t="s">
        <v>524</v>
      </c>
      <c r="D306" s="40">
        <v>33</v>
      </c>
      <c r="E306" s="40">
        <v>0.33</v>
      </c>
      <c r="F306" s="40">
        <v>32</v>
      </c>
      <c r="G306" s="40">
        <v>0.32</v>
      </c>
      <c r="H306" s="40">
        <v>1</v>
      </c>
      <c r="I306" s="40">
        <v>3.125</v>
      </c>
    </row>
    <row r="307" spans="1:9" x14ac:dyDescent="0.25">
      <c r="A307" s="40" t="s">
        <v>537</v>
      </c>
      <c r="B307" s="40" t="s">
        <v>538</v>
      </c>
      <c r="C307" s="40" t="s">
        <v>552</v>
      </c>
      <c r="D307" s="40">
        <v>3</v>
      </c>
      <c r="E307" s="40">
        <v>1.6853932584269701E-2</v>
      </c>
      <c r="F307" s="40">
        <v>2</v>
      </c>
      <c r="G307" s="40">
        <v>1.16279069767442E-2</v>
      </c>
      <c r="H307" s="40">
        <v>1</v>
      </c>
      <c r="I307" s="40">
        <v>50</v>
      </c>
    </row>
    <row r="308" spans="1:9" x14ac:dyDescent="0.25">
      <c r="A308" s="40" t="s">
        <v>412</v>
      </c>
      <c r="B308" s="40" t="s">
        <v>413</v>
      </c>
      <c r="C308" s="40" t="s">
        <v>553</v>
      </c>
      <c r="D308" s="40">
        <v>8</v>
      </c>
      <c r="E308" s="40">
        <v>0.25806451612903197</v>
      </c>
      <c r="F308" s="40">
        <v>7</v>
      </c>
      <c r="G308" s="40">
        <v>0.233333333333333</v>
      </c>
      <c r="H308" s="40">
        <v>1</v>
      </c>
      <c r="I308" s="40">
        <v>14.285714285714301</v>
      </c>
    </row>
    <row r="309" spans="1:9" x14ac:dyDescent="0.25">
      <c r="A309" s="40" t="s">
        <v>416</v>
      </c>
      <c r="B309" s="40" t="s">
        <v>417</v>
      </c>
      <c r="C309" s="40" t="s">
        <v>557</v>
      </c>
      <c r="D309" s="40">
        <v>26</v>
      </c>
      <c r="E309" s="40">
        <v>5.99078341013825E-2</v>
      </c>
      <c r="F309" s="40">
        <v>25</v>
      </c>
      <c r="G309" s="40">
        <v>5.1759834368530003E-2</v>
      </c>
      <c r="H309" s="40">
        <v>1</v>
      </c>
      <c r="I309" s="40">
        <v>4</v>
      </c>
    </row>
    <row r="310" spans="1:9" x14ac:dyDescent="0.25">
      <c r="A310" s="40" t="s">
        <v>418</v>
      </c>
      <c r="B310" s="40" t="s">
        <v>419</v>
      </c>
      <c r="C310" s="40" t="s">
        <v>524</v>
      </c>
      <c r="D310" s="40">
        <v>43</v>
      </c>
      <c r="E310" s="40">
        <v>9.7949886104783598E-2</v>
      </c>
      <c r="F310" s="40">
        <v>42</v>
      </c>
      <c r="G310" s="40">
        <v>9.8823529411764699E-2</v>
      </c>
      <c r="H310" s="40">
        <v>1</v>
      </c>
      <c r="I310" s="40">
        <v>2.3809523809523698</v>
      </c>
    </row>
    <row r="311" spans="1:9" x14ac:dyDescent="0.25">
      <c r="A311" s="40" t="s">
        <v>418</v>
      </c>
      <c r="B311" s="40" t="s">
        <v>419</v>
      </c>
      <c r="C311" s="40" t="s">
        <v>552</v>
      </c>
      <c r="D311" s="40">
        <v>28</v>
      </c>
      <c r="E311" s="40">
        <v>6.3781321184510298E-2</v>
      </c>
      <c r="F311" s="40">
        <v>27</v>
      </c>
      <c r="G311" s="40">
        <v>6.3529411764705904E-2</v>
      </c>
      <c r="H311" s="40">
        <v>1</v>
      </c>
      <c r="I311" s="40">
        <v>3.7037037037037002</v>
      </c>
    </row>
    <row r="312" spans="1:9" x14ac:dyDescent="0.25">
      <c r="A312" s="40" t="s">
        <v>418</v>
      </c>
      <c r="B312" s="40" t="s">
        <v>419</v>
      </c>
      <c r="C312" s="40" t="s">
        <v>553</v>
      </c>
      <c r="D312" s="40">
        <v>11</v>
      </c>
      <c r="E312" s="40">
        <v>2.50569476082005E-2</v>
      </c>
      <c r="F312" s="40">
        <v>10</v>
      </c>
      <c r="G312" s="40">
        <v>2.3529411764705899E-2</v>
      </c>
      <c r="H312" s="40">
        <v>1</v>
      </c>
      <c r="I312" s="40">
        <v>10</v>
      </c>
    </row>
    <row r="313" spans="1:9" x14ac:dyDescent="0.25">
      <c r="A313" s="40" t="s">
        <v>418</v>
      </c>
      <c r="B313" s="40" t="s">
        <v>419</v>
      </c>
      <c r="C313" s="40" t="s">
        <v>561</v>
      </c>
      <c r="D313" s="40">
        <v>21</v>
      </c>
      <c r="E313" s="40">
        <v>4.7835990888382703E-2</v>
      </c>
      <c r="F313" s="40">
        <v>20</v>
      </c>
      <c r="G313" s="40">
        <v>4.7058823529411799E-2</v>
      </c>
      <c r="H313" s="40">
        <v>1</v>
      </c>
      <c r="I313" s="40">
        <v>5</v>
      </c>
    </row>
    <row r="314" spans="1:9" x14ac:dyDescent="0.25">
      <c r="A314" s="40" t="s">
        <v>420</v>
      </c>
      <c r="B314" s="40" t="s">
        <v>421</v>
      </c>
      <c r="C314" s="40" t="s">
        <v>551</v>
      </c>
      <c r="D314" s="40">
        <v>1</v>
      </c>
      <c r="E314" s="40">
        <v>2.1862702229995601E-4</v>
      </c>
      <c r="F314" s="40">
        <v>0</v>
      </c>
      <c r="G314" s="40">
        <v>0</v>
      </c>
      <c r="H314" s="40">
        <v>1</v>
      </c>
      <c r="I314" s="40" t="e">
        <v>#NUM!</v>
      </c>
    </row>
    <row r="315" spans="1:9" x14ac:dyDescent="0.25">
      <c r="A315" s="40" t="s">
        <v>422</v>
      </c>
      <c r="B315" s="40" t="s">
        <v>423</v>
      </c>
      <c r="C315" s="40" t="s">
        <v>558</v>
      </c>
      <c r="D315" s="40">
        <v>9083</v>
      </c>
      <c r="E315" s="40">
        <v>0.12526548062336201</v>
      </c>
      <c r="F315" s="40">
        <v>9082</v>
      </c>
      <c r="G315" s="40">
        <v>0.12553041507139001</v>
      </c>
      <c r="H315" s="40">
        <v>1</v>
      </c>
      <c r="I315" s="40">
        <v>1.10107905747725E-2</v>
      </c>
    </row>
    <row r="316" spans="1:9" x14ac:dyDescent="0.25">
      <c r="A316" s="40" t="s">
        <v>424</v>
      </c>
      <c r="B316" s="40" t="s">
        <v>425</v>
      </c>
      <c r="C316" s="40" t="s">
        <v>524</v>
      </c>
      <c r="D316" s="40">
        <v>58</v>
      </c>
      <c r="E316" s="40">
        <v>0.51785714285714302</v>
      </c>
      <c r="F316" s="40">
        <v>57</v>
      </c>
      <c r="G316" s="40">
        <v>0.50892857142857095</v>
      </c>
      <c r="H316" s="40">
        <v>1</v>
      </c>
      <c r="I316" s="40">
        <v>1.7543859649122899</v>
      </c>
    </row>
    <row r="317" spans="1:9" x14ac:dyDescent="0.25">
      <c r="A317" s="40" t="s">
        <v>424</v>
      </c>
      <c r="B317" s="40" t="s">
        <v>425</v>
      </c>
      <c r="C317" s="40" t="s">
        <v>557</v>
      </c>
      <c r="D317" s="40">
        <v>30</v>
      </c>
      <c r="E317" s="40">
        <v>0.26785714285714302</v>
      </c>
      <c r="F317" s="40">
        <v>29</v>
      </c>
      <c r="G317" s="40">
        <v>0.25892857142857101</v>
      </c>
      <c r="H317" s="40">
        <v>1</v>
      </c>
      <c r="I317" s="40">
        <v>3.4482758620689702</v>
      </c>
    </row>
    <row r="318" spans="1:9" x14ac:dyDescent="0.25">
      <c r="A318" s="40" t="s">
        <v>320</v>
      </c>
      <c r="B318" s="40" t="s">
        <v>321</v>
      </c>
      <c r="C318" s="40" t="s">
        <v>309</v>
      </c>
      <c r="D318" s="40">
        <v>21</v>
      </c>
      <c r="E318" s="40">
        <v>0.29166666666666702</v>
      </c>
      <c r="F318" s="40">
        <v>20</v>
      </c>
      <c r="G318" s="40">
        <v>0.29411764705882398</v>
      </c>
      <c r="H318" s="40">
        <v>1</v>
      </c>
      <c r="I318" s="40">
        <v>5</v>
      </c>
    </row>
    <row r="319" spans="1:9" x14ac:dyDescent="0.25">
      <c r="A319" s="40" t="s">
        <v>320</v>
      </c>
      <c r="B319" s="40" t="s">
        <v>321</v>
      </c>
      <c r="C319" s="40" t="s">
        <v>524</v>
      </c>
      <c r="D319" s="40">
        <v>8</v>
      </c>
      <c r="E319" s="40">
        <v>0.11111111111111099</v>
      </c>
      <c r="F319" s="40">
        <v>7</v>
      </c>
      <c r="G319" s="40">
        <v>0.10294117647058799</v>
      </c>
      <c r="H319" s="40">
        <v>1</v>
      </c>
      <c r="I319" s="40">
        <v>14.285714285714301</v>
      </c>
    </row>
    <row r="320" spans="1:9" x14ac:dyDescent="0.25">
      <c r="A320" s="40" t="s">
        <v>320</v>
      </c>
      <c r="B320" s="40" t="s">
        <v>321</v>
      </c>
      <c r="C320" s="40" t="s">
        <v>553</v>
      </c>
      <c r="D320" s="40">
        <v>33</v>
      </c>
      <c r="E320" s="40">
        <v>0.45833333333333298</v>
      </c>
      <c r="F320" s="40">
        <v>32</v>
      </c>
      <c r="G320" s="40">
        <v>0.47058823529411797</v>
      </c>
      <c r="H320" s="40">
        <v>1</v>
      </c>
      <c r="I320" s="40">
        <v>3.125</v>
      </c>
    </row>
    <row r="321" spans="1:9" x14ac:dyDescent="0.25">
      <c r="A321" s="40" t="s">
        <v>428</v>
      </c>
      <c r="B321" s="40" t="s">
        <v>429</v>
      </c>
      <c r="C321" s="40" t="s">
        <v>556</v>
      </c>
      <c r="D321" s="40">
        <v>6</v>
      </c>
      <c r="E321" s="40">
        <v>0.12765957446808501</v>
      </c>
      <c r="F321" s="40">
        <v>5</v>
      </c>
      <c r="G321" s="40">
        <v>0.17857142857142899</v>
      </c>
      <c r="H321" s="40">
        <v>1</v>
      </c>
      <c r="I321" s="40">
        <v>20</v>
      </c>
    </row>
    <row r="322" spans="1:9" x14ac:dyDescent="0.25">
      <c r="A322" s="40" t="s">
        <v>440</v>
      </c>
      <c r="B322" s="40" t="s">
        <v>441</v>
      </c>
      <c r="C322" s="40" t="s">
        <v>561</v>
      </c>
      <c r="D322" s="40">
        <v>57</v>
      </c>
      <c r="E322" s="40">
        <v>5.5072463768115899E-2</v>
      </c>
      <c r="F322" s="40">
        <v>56</v>
      </c>
      <c r="G322" s="40">
        <v>5.5888223552894203E-2</v>
      </c>
      <c r="H322" s="40">
        <v>1</v>
      </c>
      <c r="I322" s="40">
        <v>1.78571428571428</v>
      </c>
    </row>
    <row r="323" spans="1:9" x14ac:dyDescent="0.25">
      <c r="A323" s="40" t="s">
        <v>545</v>
      </c>
      <c r="B323" s="40" t="s">
        <v>546</v>
      </c>
      <c r="C323" s="40" t="s">
        <v>524</v>
      </c>
      <c r="D323" s="40">
        <v>15</v>
      </c>
      <c r="E323" s="40">
        <v>0.28846153846153799</v>
      </c>
      <c r="F323" s="40">
        <v>14</v>
      </c>
      <c r="G323" s="40">
        <v>0.27450980392156898</v>
      </c>
      <c r="H323" s="40">
        <v>1</v>
      </c>
      <c r="I323" s="40">
        <v>7.1428571428571397</v>
      </c>
    </row>
    <row r="324" spans="1:9" x14ac:dyDescent="0.25">
      <c r="A324" s="40" t="s">
        <v>446</v>
      </c>
      <c r="B324" s="40" t="s">
        <v>447</v>
      </c>
      <c r="C324" s="40" t="s">
        <v>309</v>
      </c>
      <c r="D324" s="40">
        <v>7</v>
      </c>
      <c r="E324" s="40">
        <v>1.8567639257294401E-2</v>
      </c>
      <c r="F324" s="40">
        <v>6</v>
      </c>
      <c r="G324" s="40">
        <v>1.5957446808510599E-2</v>
      </c>
      <c r="H324" s="40">
        <v>1</v>
      </c>
      <c r="I324" s="40">
        <v>16.6666666666667</v>
      </c>
    </row>
    <row r="325" spans="1:9" x14ac:dyDescent="0.25">
      <c r="A325" s="40" t="s">
        <v>456</v>
      </c>
      <c r="B325" s="40" t="s">
        <v>457</v>
      </c>
      <c r="C325" s="40" t="s">
        <v>557</v>
      </c>
      <c r="D325" s="40">
        <v>5</v>
      </c>
      <c r="E325" s="40">
        <v>0.13888888888888901</v>
      </c>
      <c r="F325" s="40">
        <v>4</v>
      </c>
      <c r="G325" s="40">
        <v>0.114285714285714</v>
      </c>
      <c r="H325" s="40">
        <v>1</v>
      </c>
      <c r="I325" s="40">
        <v>25</v>
      </c>
    </row>
    <row r="326" spans="1:9" x14ac:dyDescent="0.25">
      <c r="A326" s="40" t="s">
        <v>460</v>
      </c>
      <c r="B326" s="40" t="s">
        <v>461</v>
      </c>
      <c r="C326" s="40" t="s">
        <v>558</v>
      </c>
      <c r="D326" s="40">
        <v>182</v>
      </c>
      <c r="E326" s="40">
        <v>0.10299943406904399</v>
      </c>
      <c r="F326" s="40">
        <v>181</v>
      </c>
      <c r="G326" s="40">
        <v>0.101230425055928</v>
      </c>
      <c r="H326" s="40">
        <v>1</v>
      </c>
      <c r="I326" s="40">
        <v>0.552486187845314</v>
      </c>
    </row>
    <row r="327" spans="1:9" x14ac:dyDescent="0.25">
      <c r="A327" s="40" t="s">
        <v>468</v>
      </c>
      <c r="B327" s="40" t="s">
        <v>469</v>
      </c>
      <c r="C327" s="40" t="s">
        <v>553</v>
      </c>
      <c r="D327" s="40">
        <v>3</v>
      </c>
      <c r="E327" s="40">
        <v>6.1983471074380202E-3</v>
      </c>
      <c r="F327" s="40">
        <v>2</v>
      </c>
      <c r="G327" s="40">
        <v>3.2520325203252002E-3</v>
      </c>
      <c r="H327" s="40">
        <v>1</v>
      </c>
      <c r="I327" s="40">
        <v>50</v>
      </c>
    </row>
    <row r="328" spans="1:9" x14ac:dyDescent="0.25">
      <c r="A328" s="40" t="s">
        <v>307</v>
      </c>
      <c r="B328" s="40" t="s">
        <v>308</v>
      </c>
      <c r="C328" s="40" t="s">
        <v>524</v>
      </c>
      <c r="D328" s="40">
        <v>118</v>
      </c>
      <c r="E328" s="40">
        <v>2.5047760560390601E-2</v>
      </c>
      <c r="F328" s="40">
        <v>118</v>
      </c>
      <c r="G328" s="40">
        <v>2.4826425415527001E-2</v>
      </c>
      <c r="H328" s="40">
        <v>0</v>
      </c>
      <c r="I328" s="40">
        <v>0</v>
      </c>
    </row>
    <row r="329" spans="1:9" x14ac:dyDescent="0.25">
      <c r="A329" s="40" t="s">
        <v>525</v>
      </c>
      <c r="B329" s="40" t="s">
        <v>526</v>
      </c>
      <c r="C329" s="40" t="s">
        <v>524</v>
      </c>
      <c r="D329" s="40">
        <v>8</v>
      </c>
      <c r="E329" s="40">
        <v>0.16666666666666699</v>
      </c>
      <c r="F329" s="40">
        <v>8</v>
      </c>
      <c r="G329" s="40">
        <v>0.16666666666666699</v>
      </c>
      <c r="H329" s="40">
        <v>0</v>
      </c>
      <c r="I329" s="40">
        <v>0</v>
      </c>
    </row>
    <row r="330" spans="1:9" x14ac:dyDescent="0.25">
      <c r="A330" s="40" t="s">
        <v>525</v>
      </c>
      <c r="B330" s="40" t="s">
        <v>526</v>
      </c>
      <c r="C330" s="40" t="s">
        <v>553</v>
      </c>
      <c r="D330" s="40">
        <v>7</v>
      </c>
      <c r="E330" s="40">
        <v>0.14583333333333301</v>
      </c>
      <c r="F330" s="40">
        <v>7</v>
      </c>
      <c r="G330" s="40">
        <v>0.14583333333333301</v>
      </c>
      <c r="H330" s="40">
        <v>0</v>
      </c>
      <c r="I330" s="40">
        <v>0</v>
      </c>
    </row>
    <row r="331" spans="1:9" x14ac:dyDescent="0.25">
      <c r="A331" s="40" t="s">
        <v>525</v>
      </c>
      <c r="B331" s="40" t="s">
        <v>526</v>
      </c>
      <c r="C331" s="40" t="s">
        <v>558</v>
      </c>
      <c r="D331" s="40">
        <v>2</v>
      </c>
      <c r="E331" s="40">
        <v>4.1666666666666699E-2</v>
      </c>
      <c r="F331" s="40">
        <v>2</v>
      </c>
      <c r="G331" s="40">
        <v>4.1666666666666699E-2</v>
      </c>
      <c r="H331" s="40">
        <v>0</v>
      </c>
      <c r="I331" s="40">
        <v>0</v>
      </c>
    </row>
    <row r="332" spans="1:9" x14ac:dyDescent="0.25">
      <c r="A332" s="40" t="s">
        <v>477</v>
      </c>
      <c r="B332" s="40" t="s">
        <v>478</v>
      </c>
      <c r="C332" s="40" t="s">
        <v>551</v>
      </c>
      <c r="D332" s="40">
        <v>1</v>
      </c>
      <c r="E332" s="40">
        <v>1.04275286757039E-3</v>
      </c>
      <c r="F332" s="40">
        <v>1</v>
      </c>
      <c r="G332" s="40">
        <v>1.01626016260163E-3</v>
      </c>
      <c r="H332" s="40">
        <v>0</v>
      </c>
      <c r="I332" s="40">
        <v>0</v>
      </c>
    </row>
    <row r="333" spans="1:9" x14ac:dyDescent="0.25">
      <c r="A333" s="40" t="s">
        <v>477</v>
      </c>
      <c r="B333" s="40" t="s">
        <v>478</v>
      </c>
      <c r="C333" s="40" t="s">
        <v>556</v>
      </c>
      <c r="D333" s="40">
        <v>8</v>
      </c>
      <c r="E333" s="40">
        <v>8.3420229405630902E-3</v>
      </c>
      <c r="F333" s="40">
        <v>8</v>
      </c>
      <c r="G333" s="40">
        <v>8.1300813008130107E-3</v>
      </c>
      <c r="H333" s="40">
        <v>0</v>
      </c>
      <c r="I333" s="40">
        <v>0</v>
      </c>
    </row>
    <row r="334" spans="1:9" x14ac:dyDescent="0.25">
      <c r="A334" s="40" t="s">
        <v>479</v>
      </c>
      <c r="B334" s="40" t="s">
        <v>480</v>
      </c>
      <c r="C334" s="40" t="s">
        <v>551</v>
      </c>
      <c r="D334" s="40">
        <v>10</v>
      </c>
      <c r="E334" s="40">
        <v>3.5258444397433199E-4</v>
      </c>
      <c r="F334" s="40">
        <v>10</v>
      </c>
      <c r="G334" s="40">
        <v>3.4855350296270499E-4</v>
      </c>
      <c r="H334" s="40">
        <v>0</v>
      </c>
      <c r="I334" s="40">
        <v>0</v>
      </c>
    </row>
    <row r="335" spans="1:9" x14ac:dyDescent="0.25">
      <c r="A335" s="40" t="s">
        <v>479</v>
      </c>
      <c r="B335" s="40" t="s">
        <v>480</v>
      </c>
      <c r="C335" s="40" t="s">
        <v>556</v>
      </c>
      <c r="D335" s="40">
        <v>28</v>
      </c>
      <c r="E335" s="40">
        <v>9.8723644312812909E-4</v>
      </c>
      <c r="F335" s="40">
        <v>28</v>
      </c>
      <c r="G335" s="40">
        <v>9.7594980829557299E-4</v>
      </c>
      <c r="H335" s="40">
        <v>0</v>
      </c>
      <c r="I335" s="40">
        <v>0</v>
      </c>
    </row>
    <row r="336" spans="1:9" x14ac:dyDescent="0.25">
      <c r="A336" s="40" t="s">
        <v>481</v>
      </c>
      <c r="B336" s="40" t="s">
        <v>482</v>
      </c>
      <c r="C336" s="40" t="s">
        <v>551</v>
      </c>
      <c r="D336" s="40">
        <v>1</v>
      </c>
      <c r="E336" s="40">
        <v>1.07411385606874E-3</v>
      </c>
      <c r="F336" s="40">
        <v>1</v>
      </c>
      <c r="G336" s="40">
        <v>1.0905125408942199E-3</v>
      </c>
      <c r="H336" s="40">
        <v>0</v>
      </c>
      <c r="I336" s="40">
        <v>0</v>
      </c>
    </row>
    <row r="337" spans="1:9" x14ac:dyDescent="0.25">
      <c r="A337" s="40" t="s">
        <v>481</v>
      </c>
      <c r="B337" s="40" t="s">
        <v>482</v>
      </c>
      <c r="C337" s="40" t="s">
        <v>552</v>
      </c>
      <c r="D337" s="40">
        <v>108</v>
      </c>
      <c r="E337" s="40">
        <v>0.116004296455424</v>
      </c>
      <c r="F337" s="40">
        <v>108</v>
      </c>
      <c r="G337" s="40">
        <v>0.11777535441657599</v>
      </c>
      <c r="H337" s="40">
        <v>0</v>
      </c>
      <c r="I337" s="40">
        <v>0</v>
      </c>
    </row>
    <row r="338" spans="1:9" x14ac:dyDescent="0.25">
      <c r="A338" s="40" t="s">
        <v>481</v>
      </c>
      <c r="B338" s="40" t="s">
        <v>482</v>
      </c>
      <c r="C338" s="40" t="s">
        <v>558</v>
      </c>
      <c r="D338" s="40">
        <v>2</v>
      </c>
      <c r="E338" s="40">
        <v>2.14822771213749E-3</v>
      </c>
      <c r="F338" s="40">
        <v>2</v>
      </c>
      <c r="G338" s="40">
        <v>2.1810250817884398E-3</v>
      </c>
      <c r="H338" s="40">
        <v>0</v>
      </c>
      <c r="I338" s="40">
        <v>0</v>
      </c>
    </row>
    <row r="339" spans="1:9" x14ac:dyDescent="0.25">
      <c r="A339" s="40" t="s">
        <v>483</v>
      </c>
      <c r="B339" s="40" t="s">
        <v>484</v>
      </c>
      <c r="C339" s="40" t="s">
        <v>556</v>
      </c>
      <c r="D339" s="40">
        <v>7</v>
      </c>
      <c r="E339" s="40">
        <v>1.6279069767441898E-2</v>
      </c>
      <c r="F339" s="40">
        <v>7</v>
      </c>
      <c r="G339" s="40">
        <v>1.6949152542372899E-2</v>
      </c>
      <c r="H339" s="40">
        <v>0</v>
      </c>
      <c r="I339" s="40">
        <v>0</v>
      </c>
    </row>
    <row r="340" spans="1:9" x14ac:dyDescent="0.25">
      <c r="A340" s="40" t="s">
        <v>547</v>
      </c>
      <c r="B340" s="40" t="s">
        <v>548</v>
      </c>
      <c r="C340" s="40" t="s">
        <v>309</v>
      </c>
      <c r="D340" s="40">
        <v>3</v>
      </c>
      <c r="E340" s="40">
        <v>6.9767441860465101E-2</v>
      </c>
      <c r="F340" s="40">
        <v>3</v>
      </c>
      <c r="G340" s="40">
        <v>7.3170731707317097E-2</v>
      </c>
      <c r="H340" s="40">
        <v>0</v>
      </c>
      <c r="I340" s="40">
        <v>0</v>
      </c>
    </row>
    <row r="341" spans="1:9" x14ac:dyDescent="0.25">
      <c r="A341" s="40" t="s">
        <v>547</v>
      </c>
      <c r="B341" s="40" t="s">
        <v>548</v>
      </c>
      <c r="C341" s="40" t="s">
        <v>524</v>
      </c>
      <c r="D341" s="40">
        <v>8</v>
      </c>
      <c r="E341" s="40">
        <v>0.186046511627907</v>
      </c>
      <c r="F341" s="40">
        <v>8</v>
      </c>
      <c r="G341" s="40">
        <v>0.19512195121951201</v>
      </c>
      <c r="H341" s="40">
        <v>0</v>
      </c>
      <c r="I341" s="40">
        <v>0</v>
      </c>
    </row>
    <row r="342" spans="1:9" x14ac:dyDescent="0.25">
      <c r="A342" s="40" t="s">
        <v>547</v>
      </c>
      <c r="B342" s="40" t="s">
        <v>548</v>
      </c>
      <c r="C342" s="40" t="s">
        <v>553</v>
      </c>
      <c r="D342" s="40">
        <v>12</v>
      </c>
      <c r="E342" s="40">
        <v>0.27906976744186002</v>
      </c>
      <c r="F342" s="40">
        <v>12</v>
      </c>
      <c r="G342" s="40">
        <v>0.292682926829268</v>
      </c>
      <c r="H342" s="40">
        <v>0</v>
      </c>
      <c r="I342" s="40">
        <v>0</v>
      </c>
    </row>
    <row r="343" spans="1:9" x14ac:dyDescent="0.25">
      <c r="A343" s="40" t="s">
        <v>547</v>
      </c>
      <c r="B343" s="40" t="s">
        <v>548</v>
      </c>
      <c r="C343" s="40" t="s">
        <v>557</v>
      </c>
      <c r="D343" s="40">
        <v>5</v>
      </c>
      <c r="E343" s="40">
        <v>0.116279069767442</v>
      </c>
      <c r="F343" s="40">
        <v>5</v>
      </c>
      <c r="G343" s="40">
        <v>0.12195121951219499</v>
      </c>
      <c r="H343" s="40">
        <v>0</v>
      </c>
      <c r="I343" s="40">
        <v>0</v>
      </c>
    </row>
    <row r="344" spans="1:9" x14ac:dyDescent="0.25">
      <c r="A344" s="40" t="s">
        <v>547</v>
      </c>
      <c r="B344" s="40" t="s">
        <v>548</v>
      </c>
      <c r="C344" s="40" t="s">
        <v>558</v>
      </c>
      <c r="D344" s="40">
        <v>6</v>
      </c>
      <c r="E344" s="40">
        <v>0.13953488372093001</v>
      </c>
      <c r="F344" s="40">
        <v>6</v>
      </c>
      <c r="G344" s="40">
        <v>0.146341463414634</v>
      </c>
      <c r="H344" s="40">
        <v>0</v>
      </c>
      <c r="I344" s="40">
        <v>0</v>
      </c>
    </row>
    <row r="345" spans="1:9" x14ac:dyDescent="0.25">
      <c r="A345" s="40" t="s">
        <v>547</v>
      </c>
      <c r="B345" s="40" t="s">
        <v>548</v>
      </c>
      <c r="C345" s="40" t="s">
        <v>561</v>
      </c>
      <c r="D345" s="40">
        <v>5</v>
      </c>
      <c r="E345" s="40">
        <v>0.116279069767442</v>
      </c>
      <c r="F345" s="40">
        <v>5</v>
      </c>
      <c r="G345" s="40">
        <v>0.12195121951219499</v>
      </c>
      <c r="H345" s="40">
        <v>0</v>
      </c>
      <c r="I345" s="40">
        <v>0</v>
      </c>
    </row>
    <row r="346" spans="1:9" x14ac:dyDescent="0.25">
      <c r="A346" s="40" t="s">
        <v>485</v>
      </c>
      <c r="B346" s="40" t="s">
        <v>486</v>
      </c>
      <c r="C346" s="40" t="s">
        <v>557</v>
      </c>
      <c r="D346" s="40">
        <v>28</v>
      </c>
      <c r="E346" s="40">
        <v>1.51269584008644E-2</v>
      </c>
      <c r="F346" s="40">
        <v>28</v>
      </c>
      <c r="G346" s="40">
        <v>1.5384615384615399E-2</v>
      </c>
      <c r="H346" s="40">
        <v>0</v>
      </c>
      <c r="I346" s="40">
        <v>0</v>
      </c>
    </row>
    <row r="347" spans="1:9" x14ac:dyDescent="0.25">
      <c r="A347" s="40" t="s">
        <v>487</v>
      </c>
      <c r="B347" s="40" t="s">
        <v>488</v>
      </c>
      <c r="C347" s="40" t="s">
        <v>561</v>
      </c>
      <c r="D347" s="40">
        <v>13</v>
      </c>
      <c r="E347" s="40">
        <v>4.58877515001765E-3</v>
      </c>
      <c r="F347" s="40">
        <v>13</v>
      </c>
      <c r="G347" s="40">
        <v>4.3844856661045496E-3</v>
      </c>
      <c r="H347" s="40">
        <v>0</v>
      </c>
      <c r="I347" s="40">
        <v>0</v>
      </c>
    </row>
    <row r="348" spans="1:9" x14ac:dyDescent="0.25">
      <c r="A348" s="40" t="s">
        <v>489</v>
      </c>
      <c r="B348" s="40" t="s">
        <v>490</v>
      </c>
      <c r="C348" s="40" t="s">
        <v>552</v>
      </c>
      <c r="D348" s="40">
        <v>13</v>
      </c>
      <c r="E348" s="40">
        <v>4.33333333333333E-2</v>
      </c>
      <c r="F348" s="40">
        <v>13</v>
      </c>
      <c r="G348" s="40">
        <v>4.4067796610169498E-2</v>
      </c>
      <c r="H348" s="40">
        <v>0</v>
      </c>
      <c r="I348" s="40">
        <v>0</v>
      </c>
    </row>
    <row r="349" spans="1:9" x14ac:dyDescent="0.25">
      <c r="A349" s="40" t="s">
        <v>489</v>
      </c>
      <c r="B349" s="40" t="s">
        <v>490</v>
      </c>
      <c r="C349" s="40" t="s">
        <v>557</v>
      </c>
      <c r="D349" s="40">
        <v>6</v>
      </c>
      <c r="E349" s="40">
        <v>0.02</v>
      </c>
      <c r="F349" s="40">
        <v>6</v>
      </c>
      <c r="G349" s="40">
        <v>2.0338983050847501E-2</v>
      </c>
      <c r="H349" s="40">
        <v>0</v>
      </c>
      <c r="I349" s="40">
        <v>0</v>
      </c>
    </row>
    <row r="350" spans="1:9" x14ac:dyDescent="0.25">
      <c r="A350" s="40" t="s">
        <v>489</v>
      </c>
      <c r="B350" s="40" t="s">
        <v>490</v>
      </c>
      <c r="C350" s="40" t="s">
        <v>558</v>
      </c>
      <c r="D350" s="40">
        <v>1</v>
      </c>
      <c r="E350" s="40">
        <v>3.3333333333333301E-3</v>
      </c>
      <c r="F350" s="40">
        <v>1</v>
      </c>
      <c r="G350" s="40">
        <v>3.3898305084745801E-3</v>
      </c>
      <c r="H350" s="40">
        <v>0</v>
      </c>
      <c r="I350" s="40">
        <v>0</v>
      </c>
    </row>
    <row r="351" spans="1:9" x14ac:dyDescent="0.25">
      <c r="A351" s="40" t="s">
        <v>491</v>
      </c>
      <c r="B351" s="40" t="s">
        <v>492</v>
      </c>
      <c r="C351" s="40" t="s">
        <v>556</v>
      </c>
      <c r="D351" s="40">
        <v>18</v>
      </c>
      <c r="E351" s="40">
        <v>5.8120762027768797E-3</v>
      </c>
      <c r="F351" s="40">
        <v>18</v>
      </c>
      <c r="G351" s="40">
        <v>4.9600440892807896E-3</v>
      </c>
      <c r="H351" s="40">
        <v>0</v>
      </c>
      <c r="I351" s="40">
        <v>0</v>
      </c>
    </row>
    <row r="352" spans="1:9" x14ac:dyDescent="0.25">
      <c r="A352" s="40" t="s">
        <v>491</v>
      </c>
      <c r="B352" s="40" t="s">
        <v>492</v>
      </c>
      <c r="C352" s="40" t="s">
        <v>561</v>
      </c>
      <c r="D352" s="40">
        <v>55</v>
      </c>
      <c r="E352" s="40">
        <v>1.7759121730707102E-2</v>
      </c>
      <c r="F352" s="40">
        <v>55</v>
      </c>
      <c r="G352" s="40">
        <v>1.51556902728024E-2</v>
      </c>
      <c r="H352" s="40">
        <v>0</v>
      </c>
      <c r="I352" s="40">
        <v>0</v>
      </c>
    </row>
    <row r="353" spans="1:9" x14ac:dyDescent="0.25">
      <c r="A353" s="40" t="s">
        <v>493</v>
      </c>
      <c r="B353" s="40" t="s">
        <v>494</v>
      </c>
      <c r="C353" s="40" t="s">
        <v>557</v>
      </c>
      <c r="D353" s="40">
        <v>40</v>
      </c>
      <c r="E353" s="40">
        <v>3.3840947546531303E-2</v>
      </c>
      <c r="F353" s="40">
        <v>40</v>
      </c>
      <c r="G353" s="40">
        <v>3.3388981636060099E-2</v>
      </c>
      <c r="H353" s="40">
        <v>0</v>
      </c>
      <c r="I353" s="40">
        <v>0</v>
      </c>
    </row>
    <row r="354" spans="1:9" x14ac:dyDescent="0.25">
      <c r="A354" s="40" t="s">
        <v>493</v>
      </c>
      <c r="B354" s="40" t="s">
        <v>494</v>
      </c>
      <c r="C354" s="40" t="s">
        <v>558</v>
      </c>
      <c r="D354" s="40">
        <v>5</v>
      </c>
      <c r="E354" s="40">
        <v>4.2301184433164102E-3</v>
      </c>
      <c r="F354" s="40">
        <v>5</v>
      </c>
      <c r="G354" s="40">
        <v>4.1736227045075097E-3</v>
      </c>
      <c r="H354" s="40">
        <v>0</v>
      </c>
      <c r="I354" s="40">
        <v>0</v>
      </c>
    </row>
    <row r="355" spans="1:9" x14ac:dyDescent="0.25">
      <c r="A355" s="40" t="s">
        <v>493</v>
      </c>
      <c r="B355" s="40" t="s">
        <v>494</v>
      </c>
      <c r="C355" s="40" t="s">
        <v>561</v>
      </c>
      <c r="D355" s="40">
        <v>5</v>
      </c>
      <c r="E355" s="40">
        <v>4.2301184433164102E-3</v>
      </c>
      <c r="F355" s="40">
        <v>5</v>
      </c>
      <c r="G355" s="40">
        <v>4.1736227045075097E-3</v>
      </c>
      <c r="H355" s="40">
        <v>0</v>
      </c>
      <c r="I355" s="40">
        <v>0</v>
      </c>
    </row>
    <row r="356" spans="1:9" x14ac:dyDescent="0.25">
      <c r="A356" s="40" t="s">
        <v>326</v>
      </c>
      <c r="B356" s="40" t="s">
        <v>327</v>
      </c>
      <c r="C356" s="40" t="s">
        <v>309</v>
      </c>
      <c r="D356" s="40">
        <v>5</v>
      </c>
      <c r="E356" s="40">
        <v>0.35714285714285698</v>
      </c>
      <c r="F356" s="40">
        <v>5</v>
      </c>
      <c r="G356" s="40">
        <v>0.35714285714285698</v>
      </c>
      <c r="H356" s="40">
        <v>0</v>
      </c>
      <c r="I356" s="40">
        <v>0</v>
      </c>
    </row>
    <row r="357" spans="1:9" x14ac:dyDescent="0.25">
      <c r="A357" s="40" t="s">
        <v>326</v>
      </c>
      <c r="B357" s="40" t="s">
        <v>327</v>
      </c>
      <c r="C357" s="40" t="s">
        <v>524</v>
      </c>
      <c r="D357" s="40">
        <v>6</v>
      </c>
      <c r="E357" s="40">
        <v>0.42857142857142899</v>
      </c>
      <c r="F357" s="40">
        <v>6</v>
      </c>
      <c r="G357" s="40">
        <v>0.42857142857142899</v>
      </c>
      <c r="H357" s="40">
        <v>0</v>
      </c>
      <c r="I357" s="40">
        <v>0</v>
      </c>
    </row>
    <row r="358" spans="1:9" x14ac:dyDescent="0.25">
      <c r="A358" s="40" t="s">
        <v>326</v>
      </c>
      <c r="B358" s="40" t="s">
        <v>327</v>
      </c>
      <c r="C358" s="40" t="s">
        <v>558</v>
      </c>
      <c r="D358" s="40">
        <v>3</v>
      </c>
      <c r="E358" s="40">
        <v>0.214285714285714</v>
      </c>
      <c r="F358" s="40">
        <v>3</v>
      </c>
      <c r="G358" s="40">
        <v>0.214285714285714</v>
      </c>
      <c r="H358" s="40">
        <v>0</v>
      </c>
      <c r="I358" s="40">
        <v>0</v>
      </c>
    </row>
    <row r="359" spans="1:9" x14ac:dyDescent="0.25">
      <c r="A359" s="40" t="s">
        <v>495</v>
      </c>
      <c r="B359" s="40" t="s">
        <v>496</v>
      </c>
      <c r="C359" s="40" t="s">
        <v>309</v>
      </c>
      <c r="D359" s="40">
        <v>15</v>
      </c>
      <c r="E359" s="40">
        <v>3.07377049180328E-2</v>
      </c>
      <c r="F359" s="40">
        <v>15</v>
      </c>
      <c r="G359" s="40">
        <v>3.08008213552361E-2</v>
      </c>
      <c r="H359" s="40">
        <v>0</v>
      </c>
      <c r="I359" s="40">
        <v>0</v>
      </c>
    </row>
    <row r="360" spans="1:9" x14ac:dyDescent="0.25">
      <c r="A360" s="40" t="s">
        <v>495</v>
      </c>
      <c r="B360" s="40" t="s">
        <v>496</v>
      </c>
      <c r="C360" s="40" t="s">
        <v>553</v>
      </c>
      <c r="D360" s="40">
        <v>28</v>
      </c>
      <c r="E360" s="40">
        <v>5.7377049180327898E-2</v>
      </c>
      <c r="F360" s="40">
        <v>28</v>
      </c>
      <c r="G360" s="40">
        <v>5.7494866529774098E-2</v>
      </c>
      <c r="H360" s="40">
        <v>0</v>
      </c>
      <c r="I360" s="40">
        <v>0</v>
      </c>
    </row>
    <row r="361" spans="1:9" x14ac:dyDescent="0.25">
      <c r="A361" s="40" t="s">
        <v>495</v>
      </c>
      <c r="B361" s="40" t="s">
        <v>496</v>
      </c>
      <c r="C361" s="40" t="s">
        <v>557</v>
      </c>
      <c r="D361" s="40">
        <v>118</v>
      </c>
      <c r="E361" s="40">
        <v>0.241803278688525</v>
      </c>
      <c r="F361" s="40">
        <v>118</v>
      </c>
      <c r="G361" s="40">
        <v>0.242299794661191</v>
      </c>
      <c r="H361" s="40">
        <v>0</v>
      </c>
      <c r="I361" s="40">
        <v>0</v>
      </c>
    </row>
    <row r="362" spans="1:9" x14ac:dyDescent="0.25">
      <c r="A362" s="40" t="s">
        <v>497</v>
      </c>
      <c r="B362" s="40" t="s">
        <v>498</v>
      </c>
      <c r="C362" s="40" t="s">
        <v>558</v>
      </c>
      <c r="D362" s="40">
        <v>3</v>
      </c>
      <c r="E362" s="40">
        <v>1.7688679245283E-3</v>
      </c>
      <c r="F362" s="40">
        <v>3</v>
      </c>
      <c r="G362" s="40">
        <v>1.7804154302670601E-3</v>
      </c>
      <c r="H362" s="40">
        <v>0</v>
      </c>
      <c r="I362" s="40">
        <v>0</v>
      </c>
    </row>
    <row r="363" spans="1:9" x14ac:dyDescent="0.25">
      <c r="A363" s="40" t="s">
        <v>499</v>
      </c>
      <c r="B363" s="40" t="s">
        <v>500</v>
      </c>
      <c r="C363" s="40" t="s">
        <v>558</v>
      </c>
      <c r="D363" s="40">
        <v>6</v>
      </c>
      <c r="E363" s="40">
        <v>2.2304832713754601E-2</v>
      </c>
      <c r="F363" s="40">
        <v>6</v>
      </c>
      <c r="G363" s="40">
        <v>2.2641509433962301E-2</v>
      </c>
      <c r="H363" s="40">
        <v>0</v>
      </c>
      <c r="I363" s="40">
        <v>0</v>
      </c>
    </row>
    <row r="364" spans="1:9" x14ac:dyDescent="0.25">
      <c r="A364" s="40" t="s">
        <v>503</v>
      </c>
      <c r="B364" s="40" t="s">
        <v>504</v>
      </c>
      <c r="C364" s="40" t="s">
        <v>309</v>
      </c>
      <c r="D364" s="40">
        <v>83</v>
      </c>
      <c r="E364" s="40">
        <v>7.9884504331087597E-2</v>
      </c>
      <c r="F364" s="40">
        <v>83</v>
      </c>
      <c r="G364" s="40">
        <v>8.2096933728981206E-2</v>
      </c>
      <c r="H364" s="40">
        <v>0</v>
      </c>
      <c r="I364" s="40">
        <v>0</v>
      </c>
    </row>
    <row r="365" spans="1:9" x14ac:dyDescent="0.25">
      <c r="A365" s="40" t="s">
        <v>503</v>
      </c>
      <c r="B365" s="40" t="s">
        <v>504</v>
      </c>
      <c r="C365" s="40" t="s">
        <v>551</v>
      </c>
      <c r="D365" s="40">
        <v>1</v>
      </c>
      <c r="E365" s="40">
        <v>9.6246390760346503E-4</v>
      </c>
      <c r="F365" s="40">
        <v>1</v>
      </c>
      <c r="G365" s="40">
        <v>9.8911968348170103E-4</v>
      </c>
      <c r="H365" s="40">
        <v>0</v>
      </c>
      <c r="I365" s="40">
        <v>0</v>
      </c>
    </row>
    <row r="366" spans="1:9" x14ac:dyDescent="0.25">
      <c r="A366" s="40" t="s">
        <v>503</v>
      </c>
      <c r="B366" s="40" t="s">
        <v>504</v>
      </c>
      <c r="C366" s="40" t="s">
        <v>561</v>
      </c>
      <c r="D366" s="40">
        <v>14</v>
      </c>
      <c r="E366" s="40">
        <v>1.34744947064485E-2</v>
      </c>
      <c r="F366" s="40">
        <v>14</v>
      </c>
      <c r="G366" s="40">
        <v>1.3847675568743801E-2</v>
      </c>
      <c r="H366" s="40">
        <v>0</v>
      </c>
      <c r="I366" s="40">
        <v>0</v>
      </c>
    </row>
    <row r="367" spans="1:9" x14ac:dyDescent="0.25">
      <c r="A367" s="40" t="s">
        <v>505</v>
      </c>
      <c r="B367" s="40" t="s">
        <v>506</v>
      </c>
      <c r="C367" s="40" t="s">
        <v>309</v>
      </c>
      <c r="D367" s="40">
        <v>1</v>
      </c>
      <c r="E367" s="40">
        <v>3.125E-2</v>
      </c>
      <c r="F367" s="40">
        <v>1</v>
      </c>
      <c r="G367" s="40">
        <v>3.125E-2</v>
      </c>
      <c r="H367" s="40">
        <v>0</v>
      </c>
      <c r="I367" s="40">
        <v>0</v>
      </c>
    </row>
    <row r="368" spans="1:9" x14ac:dyDescent="0.25">
      <c r="A368" s="40" t="s">
        <v>505</v>
      </c>
      <c r="B368" s="40" t="s">
        <v>506</v>
      </c>
      <c r="C368" s="40" t="s">
        <v>524</v>
      </c>
      <c r="D368" s="40">
        <v>22</v>
      </c>
      <c r="E368" s="40">
        <v>0.6875</v>
      </c>
      <c r="F368" s="40">
        <v>22</v>
      </c>
      <c r="G368" s="40">
        <v>0.6875</v>
      </c>
      <c r="H368" s="40">
        <v>0</v>
      </c>
      <c r="I368" s="40">
        <v>0</v>
      </c>
    </row>
    <row r="369" spans="1:9" x14ac:dyDescent="0.25">
      <c r="A369" s="40" t="s">
        <v>505</v>
      </c>
      <c r="B369" s="40" t="s">
        <v>506</v>
      </c>
      <c r="C369" s="40" t="s">
        <v>553</v>
      </c>
      <c r="D369" s="40">
        <v>5</v>
      </c>
      <c r="E369" s="40">
        <v>0.15625</v>
      </c>
      <c r="F369" s="40">
        <v>5</v>
      </c>
      <c r="G369" s="40">
        <v>0.15625</v>
      </c>
      <c r="H369" s="40">
        <v>0</v>
      </c>
      <c r="I369" s="40">
        <v>0</v>
      </c>
    </row>
    <row r="370" spans="1:9" x14ac:dyDescent="0.25">
      <c r="A370" s="40" t="s">
        <v>505</v>
      </c>
      <c r="B370" s="40" t="s">
        <v>506</v>
      </c>
      <c r="C370" s="40" t="s">
        <v>557</v>
      </c>
      <c r="D370" s="40">
        <v>4</v>
      </c>
      <c r="E370" s="40">
        <v>0.125</v>
      </c>
      <c r="F370" s="40">
        <v>4</v>
      </c>
      <c r="G370" s="40">
        <v>0.125</v>
      </c>
      <c r="H370" s="40">
        <v>0</v>
      </c>
      <c r="I370" s="40">
        <v>0</v>
      </c>
    </row>
    <row r="371" spans="1:9" x14ac:dyDescent="0.25">
      <c r="A371" s="40" t="s">
        <v>507</v>
      </c>
      <c r="B371" s="40" t="s">
        <v>508</v>
      </c>
      <c r="C371" s="40" t="s">
        <v>309</v>
      </c>
      <c r="D371" s="40">
        <v>5</v>
      </c>
      <c r="E371" s="40">
        <v>6.6312997347480101E-3</v>
      </c>
      <c r="F371" s="40">
        <v>5</v>
      </c>
      <c r="G371" s="40">
        <v>6.7114093959731499E-3</v>
      </c>
      <c r="H371" s="40">
        <v>0</v>
      </c>
      <c r="I371" s="40">
        <v>0</v>
      </c>
    </row>
    <row r="372" spans="1:9" x14ac:dyDescent="0.25">
      <c r="A372" s="40" t="s">
        <v>507</v>
      </c>
      <c r="B372" s="40" t="s">
        <v>508</v>
      </c>
      <c r="C372" s="40" t="s">
        <v>557</v>
      </c>
      <c r="D372" s="40">
        <v>56</v>
      </c>
      <c r="E372" s="40">
        <v>7.4270557029177703E-2</v>
      </c>
      <c r="F372" s="40">
        <v>56</v>
      </c>
      <c r="G372" s="40">
        <v>7.5167785234899295E-2</v>
      </c>
      <c r="H372" s="40">
        <v>0</v>
      </c>
      <c r="I372" s="40">
        <v>0</v>
      </c>
    </row>
    <row r="373" spans="1:9" x14ac:dyDescent="0.25">
      <c r="A373" s="40" t="s">
        <v>509</v>
      </c>
      <c r="B373" s="40" t="s">
        <v>510</v>
      </c>
      <c r="C373" s="40" t="s">
        <v>309</v>
      </c>
      <c r="D373" s="40">
        <v>1</v>
      </c>
      <c r="E373" s="40">
        <v>3.8461538461538498E-2</v>
      </c>
      <c r="F373" s="40">
        <v>1</v>
      </c>
      <c r="G373" s="40">
        <v>5.8823529411764698E-2</v>
      </c>
      <c r="H373" s="40">
        <v>0</v>
      </c>
      <c r="I373" s="40">
        <v>0</v>
      </c>
    </row>
    <row r="374" spans="1:9" x14ac:dyDescent="0.25">
      <c r="A374" s="40" t="s">
        <v>509</v>
      </c>
      <c r="B374" s="40" t="s">
        <v>510</v>
      </c>
      <c r="C374" s="40" t="s">
        <v>524</v>
      </c>
      <c r="D374" s="40">
        <v>6</v>
      </c>
      <c r="E374" s="40">
        <v>0.230769230769231</v>
      </c>
      <c r="F374" s="40">
        <v>6</v>
      </c>
      <c r="G374" s="40">
        <v>0.35294117647058798</v>
      </c>
      <c r="H374" s="40">
        <v>0</v>
      </c>
      <c r="I374" s="40">
        <v>0</v>
      </c>
    </row>
    <row r="375" spans="1:9" x14ac:dyDescent="0.25">
      <c r="A375" s="40" t="s">
        <v>509</v>
      </c>
      <c r="B375" s="40" t="s">
        <v>510</v>
      </c>
      <c r="C375" s="40" t="s">
        <v>553</v>
      </c>
      <c r="D375" s="40">
        <v>2</v>
      </c>
      <c r="E375" s="40">
        <v>7.69230769230769E-2</v>
      </c>
      <c r="F375" s="40">
        <v>2</v>
      </c>
      <c r="G375" s="40">
        <v>0.11764705882352899</v>
      </c>
      <c r="H375" s="40">
        <v>0</v>
      </c>
      <c r="I375" s="40">
        <v>0</v>
      </c>
    </row>
    <row r="376" spans="1:9" x14ac:dyDescent="0.25">
      <c r="A376" s="40" t="s">
        <v>509</v>
      </c>
      <c r="B376" s="40" t="s">
        <v>510</v>
      </c>
      <c r="C376" s="40" t="s">
        <v>557</v>
      </c>
      <c r="D376" s="40">
        <v>4</v>
      </c>
      <c r="E376" s="40">
        <v>0.15384615384615399</v>
      </c>
      <c r="F376" s="40">
        <v>4</v>
      </c>
      <c r="G376" s="40">
        <v>0.23529411764705899</v>
      </c>
      <c r="H376" s="40">
        <v>0</v>
      </c>
      <c r="I376" s="40">
        <v>0</v>
      </c>
    </row>
    <row r="377" spans="1:9" x14ac:dyDescent="0.25">
      <c r="A377" s="40" t="s">
        <v>509</v>
      </c>
      <c r="B377" s="40" t="s">
        <v>510</v>
      </c>
      <c r="C377" s="40" t="s">
        <v>558</v>
      </c>
      <c r="D377" s="40">
        <v>1</v>
      </c>
      <c r="E377" s="40">
        <v>3.8461538461538498E-2</v>
      </c>
      <c r="F377" s="40">
        <v>1</v>
      </c>
      <c r="G377" s="40">
        <v>5.8823529411764698E-2</v>
      </c>
      <c r="H377" s="40">
        <v>0</v>
      </c>
      <c r="I377" s="40">
        <v>0</v>
      </c>
    </row>
    <row r="378" spans="1:9" x14ac:dyDescent="0.25">
      <c r="A378" s="40" t="s">
        <v>511</v>
      </c>
      <c r="B378" s="40" t="s">
        <v>512</v>
      </c>
      <c r="C378" s="40" t="s">
        <v>309</v>
      </c>
      <c r="D378" s="40">
        <v>15</v>
      </c>
      <c r="E378" s="40">
        <v>2.1306818181818201E-2</v>
      </c>
      <c r="F378" s="40">
        <v>15</v>
      </c>
      <c r="G378" s="40">
        <v>2.0161290322580599E-2</v>
      </c>
      <c r="H378" s="40">
        <v>0</v>
      </c>
      <c r="I378" s="40">
        <v>0</v>
      </c>
    </row>
    <row r="379" spans="1:9" x14ac:dyDescent="0.25">
      <c r="A379" s="40" t="s">
        <v>511</v>
      </c>
      <c r="B379" s="40" t="s">
        <v>512</v>
      </c>
      <c r="C379" s="40" t="s">
        <v>553</v>
      </c>
      <c r="D379" s="40">
        <v>111</v>
      </c>
      <c r="E379" s="40">
        <v>0.157670454545455</v>
      </c>
      <c r="F379" s="40">
        <v>111</v>
      </c>
      <c r="G379" s="40">
        <v>0.149193548387097</v>
      </c>
      <c r="H379" s="40">
        <v>0</v>
      </c>
      <c r="I379" s="40">
        <v>0</v>
      </c>
    </row>
    <row r="380" spans="1:9" x14ac:dyDescent="0.25">
      <c r="A380" s="40" t="s">
        <v>513</v>
      </c>
      <c r="B380" s="40" t="s">
        <v>514</v>
      </c>
      <c r="C380" s="40" t="s">
        <v>552</v>
      </c>
      <c r="D380" s="40">
        <v>20</v>
      </c>
      <c r="E380" s="40">
        <v>6.7317401548300203E-3</v>
      </c>
      <c r="F380" s="40">
        <v>20</v>
      </c>
      <c r="G380" s="40">
        <v>6.7590402162892903E-3</v>
      </c>
      <c r="H380" s="40">
        <v>0</v>
      </c>
      <c r="I380" s="40">
        <v>0</v>
      </c>
    </row>
    <row r="381" spans="1:9" x14ac:dyDescent="0.25">
      <c r="A381" s="40" t="s">
        <v>513</v>
      </c>
      <c r="B381" s="40" t="s">
        <v>514</v>
      </c>
      <c r="C381" s="40" t="s">
        <v>556</v>
      </c>
      <c r="D381" s="40">
        <v>1</v>
      </c>
      <c r="E381" s="40">
        <v>3.3658700774150102E-4</v>
      </c>
      <c r="F381" s="40">
        <v>1</v>
      </c>
      <c r="G381" s="40">
        <v>3.37952010814464E-4</v>
      </c>
      <c r="H381" s="40">
        <v>0</v>
      </c>
      <c r="I381" s="40">
        <v>0</v>
      </c>
    </row>
    <row r="382" spans="1:9" x14ac:dyDescent="0.25">
      <c r="A382" s="40" t="s">
        <v>513</v>
      </c>
      <c r="B382" s="40" t="s">
        <v>514</v>
      </c>
      <c r="C382" s="40" t="s">
        <v>558</v>
      </c>
      <c r="D382" s="40">
        <v>21</v>
      </c>
      <c r="E382" s="40">
        <v>7.0683271625715197E-3</v>
      </c>
      <c r="F382" s="40">
        <v>21</v>
      </c>
      <c r="G382" s="40">
        <v>7.0969922271037498E-3</v>
      </c>
      <c r="H382" s="40">
        <v>0</v>
      </c>
      <c r="I382" s="40">
        <v>0</v>
      </c>
    </row>
    <row r="383" spans="1:9" x14ac:dyDescent="0.25">
      <c r="A383" s="40" t="s">
        <v>527</v>
      </c>
      <c r="B383" s="40" t="s">
        <v>528</v>
      </c>
      <c r="C383" s="40" t="s">
        <v>524</v>
      </c>
      <c r="D383" s="40">
        <v>8</v>
      </c>
      <c r="E383" s="40">
        <v>0.145454545454545</v>
      </c>
      <c r="F383" s="40">
        <v>8</v>
      </c>
      <c r="G383" s="40">
        <v>0.148148148148148</v>
      </c>
      <c r="H383" s="40">
        <v>0</v>
      </c>
      <c r="I383" s="40">
        <v>0</v>
      </c>
    </row>
    <row r="384" spans="1:9" x14ac:dyDescent="0.25">
      <c r="A384" s="40" t="s">
        <v>527</v>
      </c>
      <c r="B384" s="40" t="s">
        <v>528</v>
      </c>
      <c r="C384" s="40" t="s">
        <v>552</v>
      </c>
      <c r="D384" s="40">
        <v>2</v>
      </c>
      <c r="E384" s="40">
        <v>3.6363636363636397E-2</v>
      </c>
      <c r="F384" s="40">
        <v>2</v>
      </c>
      <c r="G384" s="40">
        <v>3.7037037037037E-2</v>
      </c>
      <c r="H384" s="40">
        <v>0</v>
      </c>
      <c r="I384" s="40">
        <v>0</v>
      </c>
    </row>
    <row r="385" spans="1:9" x14ac:dyDescent="0.25">
      <c r="A385" s="40" t="s">
        <v>527</v>
      </c>
      <c r="B385" s="40" t="s">
        <v>528</v>
      </c>
      <c r="C385" s="40" t="s">
        <v>557</v>
      </c>
      <c r="D385" s="40">
        <v>7</v>
      </c>
      <c r="E385" s="40">
        <v>0.12727272727272701</v>
      </c>
      <c r="F385" s="40">
        <v>7</v>
      </c>
      <c r="G385" s="40">
        <v>0.12962962962963001</v>
      </c>
      <c r="H385" s="40">
        <v>0</v>
      </c>
      <c r="I385" s="40">
        <v>0</v>
      </c>
    </row>
    <row r="386" spans="1:9" x14ac:dyDescent="0.25">
      <c r="A386" s="40" t="s">
        <v>516</v>
      </c>
      <c r="B386" s="40" t="s">
        <v>517</v>
      </c>
      <c r="C386" s="40" t="s">
        <v>556</v>
      </c>
      <c r="D386" s="40">
        <v>75</v>
      </c>
      <c r="E386" s="40">
        <v>1.07326846021752E-2</v>
      </c>
      <c r="F386" s="40">
        <v>75</v>
      </c>
      <c r="G386" s="40">
        <v>1.03135313531353E-2</v>
      </c>
      <c r="H386" s="40">
        <v>0</v>
      </c>
      <c r="I386" s="40">
        <v>0</v>
      </c>
    </row>
    <row r="387" spans="1:9" x14ac:dyDescent="0.25">
      <c r="A387" s="40" t="s">
        <v>516</v>
      </c>
      <c r="B387" s="40" t="s">
        <v>517</v>
      </c>
      <c r="C387" s="40" t="s">
        <v>561</v>
      </c>
      <c r="D387" s="40">
        <v>515</v>
      </c>
      <c r="E387" s="40">
        <v>7.3697767601602807E-2</v>
      </c>
      <c r="F387" s="40">
        <v>515</v>
      </c>
      <c r="G387" s="40">
        <v>7.0819581958195807E-2</v>
      </c>
      <c r="H387" s="40">
        <v>0</v>
      </c>
      <c r="I387" s="40">
        <v>0</v>
      </c>
    </row>
    <row r="388" spans="1:9" x14ac:dyDescent="0.25">
      <c r="A388" s="40" t="s">
        <v>549</v>
      </c>
      <c r="B388" s="40" t="s">
        <v>550</v>
      </c>
      <c r="C388" s="40" t="s">
        <v>524</v>
      </c>
      <c r="D388" s="40">
        <v>21</v>
      </c>
      <c r="E388" s="40">
        <v>0.48837209302325602</v>
      </c>
      <c r="F388" s="40">
        <v>21</v>
      </c>
      <c r="G388" s="40">
        <v>0.47727272727272702</v>
      </c>
      <c r="H388" s="40">
        <v>0</v>
      </c>
      <c r="I388" s="40">
        <v>0</v>
      </c>
    </row>
    <row r="389" spans="1:9" x14ac:dyDescent="0.25">
      <c r="A389" s="40" t="s">
        <v>549</v>
      </c>
      <c r="B389" s="40" t="s">
        <v>550</v>
      </c>
      <c r="C389" s="40" t="s">
        <v>553</v>
      </c>
      <c r="D389" s="40">
        <v>6</v>
      </c>
      <c r="E389" s="40">
        <v>0.13953488372093001</v>
      </c>
      <c r="F389" s="40">
        <v>6</v>
      </c>
      <c r="G389" s="40">
        <v>0.13636363636363599</v>
      </c>
      <c r="H389" s="40">
        <v>0</v>
      </c>
      <c r="I389" s="40">
        <v>0</v>
      </c>
    </row>
    <row r="390" spans="1:9" x14ac:dyDescent="0.25">
      <c r="A390" s="40" t="s">
        <v>549</v>
      </c>
      <c r="B390" s="40" t="s">
        <v>550</v>
      </c>
      <c r="C390" s="40" t="s">
        <v>561</v>
      </c>
      <c r="D390" s="40">
        <v>2</v>
      </c>
      <c r="E390" s="40">
        <v>4.6511627906976702E-2</v>
      </c>
      <c r="F390" s="40">
        <v>2</v>
      </c>
      <c r="G390" s="40">
        <v>4.5454545454545497E-2</v>
      </c>
      <c r="H390" s="40">
        <v>0</v>
      </c>
      <c r="I390" s="40">
        <v>0</v>
      </c>
    </row>
    <row r="391" spans="1:9" x14ac:dyDescent="0.25">
      <c r="A391" s="40" t="s">
        <v>518</v>
      </c>
      <c r="B391" s="40" t="s">
        <v>519</v>
      </c>
      <c r="C391" s="40" t="s">
        <v>557</v>
      </c>
      <c r="D391" s="40">
        <v>5</v>
      </c>
      <c r="E391" s="40">
        <v>2.0136931131695501E-3</v>
      </c>
      <c r="F391" s="40">
        <v>5</v>
      </c>
      <c r="G391" s="40">
        <v>1.98098256735341E-3</v>
      </c>
      <c r="H391" s="40">
        <v>0</v>
      </c>
      <c r="I391" s="40">
        <v>0</v>
      </c>
    </row>
    <row r="392" spans="1:9" x14ac:dyDescent="0.25">
      <c r="A392" s="40" t="s">
        <v>520</v>
      </c>
      <c r="B392" s="40" t="s">
        <v>521</v>
      </c>
      <c r="C392" s="40" t="s">
        <v>556</v>
      </c>
      <c r="D392" s="40">
        <v>38</v>
      </c>
      <c r="E392" s="40">
        <v>4.88118175979448E-3</v>
      </c>
      <c r="F392" s="40">
        <v>38</v>
      </c>
      <c r="G392" s="40">
        <v>4.80830064532456E-3</v>
      </c>
      <c r="H392" s="40">
        <v>0</v>
      </c>
      <c r="I392" s="40">
        <v>0</v>
      </c>
    </row>
    <row r="393" spans="1:9" x14ac:dyDescent="0.25">
      <c r="A393" s="40" t="s">
        <v>522</v>
      </c>
      <c r="B393" s="40" t="s">
        <v>523</v>
      </c>
      <c r="C393" s="40" t="s">
        <v>309</v>
      </c>
      <c r="D393" s="40">
        <v>3</v>
      </c>
      <c r="E393" s="40">
        <v>4.6656298600311003E-3</v>
      </c>
      <c r="F393" s="40">
        <v>3</v>
      </c>
      <c r="G393" s="40">
        <v>4.6656298600311003E-3</v>
      </c>
      <c r="H393" s="40">
        <v>0</v>
      </c>
      <c r="I393" s="40">
        <v>0</v>
      </c>
    </row>
    <row r="394" spans="1:9" x14ac:dyDescent="0.25">
      <c r="A394" s="40" t="s">
        <v>522</v>
      </c>
      <c r="B394" s="40" t="s">
        <v>523</v>
      </c>
      <c r="C394" s="40" t="s">
        <v>551</v>
      </c>
      <c r="D394" s="40">
        <v>3</v>
      </c>
      <c r="E394" s="40">
        <v>4.6656298600311003E-3</v>
      </c>
      <c r="F394" s="40">
        <v>3</v>
      </c>
      <c r="G394" s="40">
        <v>4.6656298600311003E-3</v>
      </c>
      <c r="H394" s="40">
        <v>0</v>
      </c>
      <c r="I394" s="40">
        <v>0</v>
      </c>
    </row>
    <row r="395" spans="1:9" x14ac:dyDescent="0.25">
      <c r="A395" s="40" t="s">
        <v>522</v>
      </c>
      <c r="B395" s="40" t="s">
        <v>523</v>
      </c>
      <c r="C395" s="40" t="s">
        <v>557</v>
      </c>
      <c r="D395" s="40">
        <v>35</v>
      </c>
      <c r="E395" s="40">
        <v>5.44323483670296E-2</v>
      </c>
      <c r="F395" s="40">
        <v>35</v>
      </c>
      <c r="G395" s="40">
        <v>5.44323483670296E-2</v>
      </c>
      <c r="H395" s="40">
        <v>0</v>
      </c>
      <c r="I395" s="40">
        <v>0</v>
      </c>
    </row>
    <row r="396" spans="1:9" x14ac:dyDescent="0.25">
      <c r="A396" s="40" t="s">
        <v>522</v>
      </c>
      <c r="B396" s="40" t="s">
        <v>523</v>
      </c>
      <c r="C396" s="40" t="s">
        <v>561</v>
      </c>
      <c r="D396" s="40">
        <v>4</v>
      </c>
      <c r="E396" s="40">
        <v>6.2208398133748099E-3</v>
      </c>
      <c r="F396" s="40">
        <v>4</v>
      </c>
      <c r="G396" s="40">
        <v>6.2208398133748099E-3</v>
      </c>
      <c r="H396" s="40">
        <v>0</v>
      </c>
      <c r="I396" s="40">
        <v>0</v>
      </c>
    </row>
    <row r="397" spans="1:9" x14ac:dyDescent="0.25">
      <c r="A397" s="40" t="s">
        <v>330</v>
      </c>
      <c r="B397" s="40" t="s">
        <v>331</v>
      </c>
      <c r="C397" s="40" t="s">
        <v>558</v>
      </c>
      <c r="D397" s="40">
        <v>2</v>
      </c>
      <c r="E397" s="40">
        <v>2.8368794326241102E-3</v>
      </c>
      <c r="F397" s="40">
        <v>2</v>
      </c>
      <c r="G397" s="40">
        <v>2.92397660818713E-3</v>
      </c>
      <c r="H397" s="40">
        <v>0</v>
      </c>
      <c r="I397" s="40">
        <v>0</v>
      </c>
    </row>
    <row r="398" spans="1:9" x14ac:dyDescent="0.25">
      <c r="A398" s="40" t="s">
        <v>334</v>
      </c>
      <c r="B398" s="40" t="s">
        <v>335</v>
      </c>
      <c r="C398" s="40" t="s">
        <v>551</v>
      </c>
      <c r="D398" s="40">
        <v>15</v>
      </c>
      <c r="E398" s="40">
        <v>5.21739130434783E-3</v>
      </c>
      <c r="F398" s="40">
        <v>15</v>
      </c>
      <c r="G398" s="40">
        <v>5.1581843191196696E-3</v>
      </c>
      <c r="H398" s="40">
        <v>0</v>
      </c>
      <c r="I398" s="40">
        <v>0</v>
      </c>
    </row>
    <row r="399" spans="1:9" x14ac:dyDescent="0.25">
      <c r="A399" s="40" t="s">
        <v>334</v>
      </c>
      <c r="B399" s="40" t="s">
        <v>335</v>
      </c>
      <c r="C399" s="40" t="s">
        <v>552</v>
      </c>
      <c r="D399" s="40">
        <v>64</v>
      </c>
      <c r="E399" s="40">
        <v>2.22608695652174E-2</v>
      </c>
      <c r="F399" s="40">
        <v>64</v>
      </c>
      <c r="G399" s="40">
        <v>2.2008253094910599E-2</v>
      </c>
      <c r="H399" s="40">
        <v>0</v>
      </c>
      <c r="I399" s="40">
        <v>0</v>
      </c>
    </row>
    <row r="400" spans="1:9" x14ac:dyDescent="0.25">
      <c r="A400" s="40" t="s">
        <v>334</v>
      </c>
      <c r="B400" s="40" t="s">
        <v>335</v>
      </c>
      <c r="C400" s="40" t="s">
        <v>556</v>
      </c>
      <c r="D400" s="40">
        <v>1</v>
      </c>
      <c r="E400" s="40">
        <v>3.4782608695652198E-4</v>
      </c>
      <c r="F400" s="40">
        <v>1</v>
      </c>
      <c r="G400" s="40">
        <v>3.43878954607978E-4</v>
      </c>
      <c r="H400" s="40">
        <v>0</v>
      </c>
      <c r="I400" s="40">
        <v>0</v>
      </c>
    </row>
    <row r="401" spans="1:9" x14ac:dyDescent="0.25">
      <c r="A401" s="40" t="s">
        <v>334</v>
      </c>
      <c r="B401" s="40" t="s">
        <v>335</v>
      </c>
      <c r="C401" s="40" t="s">
        <v>558</v>
      </c>
      <c r="D401" s="40">
        <v>48</v>
      </c>
      <c r="E401" s="40">
        <v>1.6695652173913E-2</v>
      </c>
      <c r="F401" s="40">
        <v>48</v>
      </c>
      <c r="G401" s="40">
        <v>1.65061898211829E-2</v>
      </c>
      <c r="H401" s="40">
        <v>0</v>
      </c>
      <c r="I401" s="40">
        <v>0</v>
      </c>
    </row>
    <row r="402" spans="1:9" x14ac:dyDescent="0.25">
      <c r="A402" s="40" t="s">
        <v>334</v>
      </c>
      <c r="B402" s="40" t="s">
        <v>335</v>
      </c>
      <c r="C402" s="40" t="s">
        <v>561</v>
      </c>
      <c r="D402" s="40">
        <v>22</v>
      </c>
      <c r="E402" s="40">
        <v>7.6521739130434802E-3</v>
      </c>
      <c r="F402" s="40">
        <v>22</v>
      </c>
      <c r="G402" s="40">
        <v>7.5653370013755196E-3</v>
      </c>
      <c r="H402" s="40">
        <v>0</v>
      </c>
      <c r="I402" s="40">
        <v>0</v>
      </c>
    </row>
    <row r="403" spans="1:9" x14ac:dyDescent="0.25">
      <c r="A403" s="40" t="s">
        <v>336</v>
      </c>
      <c r="B403" s="40" t="s">
        <v>337</v>
      </c>
      <c r="C403" s="40" t="s">
        <v>557</v>
      </c>
      <c r="D403" s="40">
        <v>132</v>
      </c>
      <c r="E403" s="40">
        <v>0.35106382978723399</v>
      </c>
      <c r="F403" s="40">
        <v>132</v>
      </c>
      <c r="G403" s="40">
        <v>0.35967302452316102</v>
      </c>
      <c r="H403" s="40">
        <v>0</v>
      </c>
      <c r="I403" s="40">
        <v>0</v>
      </c>
    </row>
    <row r="404" spans="1:9" x14ac:dyDescent="0.25">
      <c r="A404" s="40" t="s">
        <v>336</v>
      </c>
      <c r="B404" s="40" t="s">
        <v>337</v>
      </c>
      <c r="C404" s="40" t="s">
        <v>558</v>
      </c>
      <c r="D404" s="40">
        <v>8</v>
      </c>
      <c r="E404" s="40">
        <v>2.1276595744680899E-2</v>
      </c>
      <c r="F404" s="40">
        <v>8</v>
      </c>
      <c r="G404" s="40">
        <v>2.17983651226158E-2</v>
      </c>
      <c r="H404" s="40">
        <v>0</v>
      </c>
      <c r="I404" s="40">
        <v>0</v>
      </c>
    </row>
    <row r="405" spans="1:9" x14ac:dyDescent="0.25">
      <c r="A405" s="40" t="s">
        <v>336</v>
      </c>
      <c r="B405" s="40" t="s">
        <v>337</v>
      </c>
      <c r="C405" s="40" t="s">
        <v>561</v>
      </c>
      <c r="D405" s="40">
        <v>8</v>
      </c>
      <c r="E405" s="40">
        <v>2.1276595744680899E-2</v>
      </c>
      <c r="F405" s="40">
        <v>8</v>
      </c>
      <c r="G405" s="40">
        <v>2.17983651226158E-2</v>
      </c>
      <c r="H405" s="40">
        <v>0</v>
      </c>
      <c r="I405" s="40">
        <v>0</v>
      </c>
    </row>
    <row r="406" spans="1:9" x14ac:dyDescent="0.25">
      <c r="A406" s="40" t="s">
        <v>338</v>
      </c>
      <c r="B406" s="40" t="s">
        <v>339</v>
      </c>
      <c r="C406" s="40" t="s">
        <v>551</v>
      </c>
      <c r="D406" s="40">
        <v>3</v>
      </c>
      <c r="E406" s="40">
        <v>6.29987400251995E-4</v>
      </c>
      <c r="F406" s="40">
        <v>3</v>
      </c>
      <c r="G406" s="40">
        <v>6.2669730520158802E-4</v>
      </c>
      <c r="H406" s="40">
        <v>0</v>
      </c>
      <c r="I406" s="40">
        <v>0</v>
      </c>
    </row>
    <row r="407" spans="1:9" x14ac:dyDescent="0.25">
      <c r="A407" s="40" t="s">
        <v>338</v>
      </c>
      <c r="B407" s="40" t="s">
        <v>339</v>
      </c>
      <c r="C407" s="40" t="s">
        <v>558</v>
      </c>
      <c r="D407" s="40">
        <v>251</v>
      </c>
      <c r="E407" s="40">
        <v>5.2708945821083597E-2</v>
      </c>
      <c r="F407" s="40">
        <v>251</v>
      </c>
      <c r="G407" s="40">
        <v>5.2433674535199502E-2</v>
      </c>
      <c r="H407" s="40">
        <v>0</v>
      </c>
      <c r="I407" s="40">
        <v>0</v>
      </c>
    </row>
    <row r="408" spans="1:9" x14ac:dyDescent="0.25">
      <c r="A408" s="40" t="s">
        <v>529</v>
      </c>
      <c r="B408" s="40" t="s">
        <v>530</v>
      </c>
      <c r="C408" s="40" t="s">
        <v>309</v>
      </c>
      <c r="D408" s="40">
        <v>1</v>
      </c>
      <c r="E408" s="40">
        <v>1.38121546961326E-3</v>
      </c>
      <c r="F408" s="40">
        <v>1</v>
      </c>
      <c r="G408" s="40">
        <v>1.3698630136986299E-3</v>
      </c>
      <c r="H408" s="40">
        <v>0</v>
      </c>
      <c r="I408" s="40">
        <v>0</v>
      </c>
    </row>
    <row r="409" spans="1:9" x14ac:dyDescent="0.25">
      <c r="A409" s="40" t="s">
        <v>529</v>
      </c>
      <c r="B409" s="40" t="s">
        <v>530</v>
      </c>
      <c r="C409" s="40" t="s">
        <v>524</v>
      </c>
      <c r="D409" s="40">
        <v>9</v>
      </c>
      <c r="E409" s="40">
        <v>1.24309392265193E-2</v>
      </c>
      <c r="F409" s="40">
        <v>9</v>
      </c>
      <c r="G409" s="40">
        <v>1.23287671232877E-2</v>
      </c>
      <c r="H409" s="40">
        <v>0</v>
      </c>
      <c r="I409" s="40">
        <v>0</v>
      </c>
    </row>
    <row r="410" spans="1:9" x14ac:dyDescent="0.25">
      <c r="A410" s="40" t="s">
        <v>529</v>
      </c>
      <c r="B410" s="40" t="s">
        <v>530</v>
      </c>
      <c r="C410" s="40" t="s">
        <v>552</v>
      </c>
      <c r="D410" s="40">
        <v>2</v>
      </c>
      <c r="E410" s="40">
        <v>2.7624309392265201E-3</v>
      </c>
      <c r="F410" s="40">
        <v>2</v>
      </c>
      <c r="G410" s="40">
        <v>2.7397260273972599E-3</v>
      </c>
      <c r="H410" s="40">
        <v>0</v>
      </c>
      <c r="I410" s="40">
        <v>0</v>
      </c>
    </row>
    <row r="411" spans="1:9" x14ac:dyDescent="0.25">
      <c r="A411" s="40" t="s">
        <v>529</v>
      </c>
      <c r="B411" s="40" t="s">
        <v>530</v>
      </c>
      <c r="C411" s="40" t="s">
        <v>561</v>
      </c>
      <c r="D411" s="40">
        <v>1</v>
      </c>
      <c r="E411" s="40">
        <v>1.38121546961326E-3</v>
      </c>
      <c r="F411" s="40">
        <v>1</v>
      </c>
      <c r="G411" s="40">
        <v>1.3698630136986299E-3</v>
      </c>
      <c r="H411" s="40">
        <v>0</v>
      </c>
      <c r="I411" s="40">
        <v>0</v>
      </c>
    </row>
    <row r="412" spans="1:9" x14ac:dyDescent="0.25">
      <c r="A412" s="40" t="s">
        <v>340</v>
      </c>
      <c r="B412" s="40" t="s">
        <v>341</v>
      </c>
      <c r="C412" s="40" t="s">
        <v>553</v>
      </c>
      <c r="D412" s="40">
        <v>16</v>
      </c>
      <c r="E412" s="40">
        <v>6.47773279352227E-2</v>
      </c>
      <c r="F412" s="40">
        <v>16</v>
      </c>
      <c r="G412" s="40">
        <v>6.47773279352227E-2</v>
      </c>
      <c r="H412" s="40">
        <v>0</v>
      </c>
      <c r="I412" s="40">
        <v>0</v>
      </c>
    </row>
    <row r="413" spans="1:9" x14ac:dyDescent="0.25">
      <c r="A413" s="40" t="s">
        <v>340</v>
      </c>
      <c r="B413" s="40" t="s">
        <v>341</v>
      </c>
      <c r="C413" s="40" t="s">
        <v>558</v>
      </c>
      <c r="D413" s="40">
        <v>4</v>
      </c>
      <c r="E413" s="40">
        <v>1.6194331983805699E-2</v>
      </c>
      <c r="F413" s="40">
        <v>4</v>
      </c>
      <c r="G413" s="40">
        <v>1.6194331983805699E-2</v>
      </c>
      <c r="H413" s="40">
        <v>0</v>
      </c>
      <c r="I413" s="40">
        <v>0</v>
      </c>
    </row>
    <row r="414" spans="1:9" x14ac:dyDescent="0.25">
      <c r="A414" s="40" t="s">
        <v>340</v>
      </c>
      <c r="B414" s="40" t="s">
        <v>341</v>
      </c>
      <c r="C414" s="40" t="s">
        <v>561</v>
      </c>
      <c r="D414" s="40">
        <v>18</v>
      </c>
      <c r="E414" s="40">
        <v>7.28744939271255E-2</v>
      </c>
      <c r="F414" s="40">
        <v>18</v>
      </c>
      <c r="G414" s="40">
        <v>7.28744939271255E-2</v>
      </c>
      <c r="H414" s="40">
        <v>0</v>
      </c>
      <c r="I414" s="40">
        <v>0</v>
      </c>
    </row>
    <row r="415" spans="1:9" x14ac:dyDescent="0.25">
      <c r="A415" s="40" t="s">
        <v>342</v>
      </c>
      <c r="B415" s="40" t="s">
        <v>343</v>
      </c>
      <c r="C415" s="40" t="s">
        <v>558</v>
      </c>
      <c r="D415" s="40">
        <v>12</v>
      </c>
      <c r="E415" s="40">
        <v>4.1265474552957399E-3</v>
      </c>
      <c r="F415" s="40">
        <v>12</v>
      </c>
      <c r="G415" s="40">
        <v>3.5853002688975202E-3</v>
      </c>
      <c r="H415" s="40">
        <v>0</v>
      </c>
      <c r="I415" s="40">
        <v>0</v>
      </c>
    </row>
    <row r="416" spans="1:9" x14ac:dyDescent="0.25">
      <c r="A416" s="40" t="s">
        <v>344</v>
      </c>
      <c r="B416" s="40" t="s">
        <v>345</v>
      </c>
      <c r="C416" s="40" t="s">
        <v>551</v>
      </c>
      <c r="D416" s="40">
        <v>22</v>
      </c>
      <c r="E416" s="40">
        <v>1.06589147286822E-2</v>
      </c>
      <c r="F416" s="40">
        <v>22</v>
      </c>
      <c r="G416" s="40">
        <v>1.08267716535433E-2</v>
      </c>
      <c r="H416" s="40">
        <v>0</v>
      </c>
      <c r="I416" s="40">
        <v>0</v>
      </c>
    </row>
    <row r="417" spans="1:9" x14ac:dyDescent="0.25">
      <c r="A417" s="40" t="s">
        <v>350</v>
      </c>
      <c r="B417" s="40" t="s">
        <v>351</v>
      </c>
      <c r="C417" s="40" t="s">
        <v>556</v>
      </c>
      <c r="D417" s="40">
        <v>2</v>
      </c>
      <c r="E417" s="40">
        <v>3.5906642728904801E-3</v>
      </c>
      <c r="F417" s="40">
        <v>2</v>
      </c>
      <c r="G417" s="40">
        <v>3.6563071297989001E-3</v>
      </c>
      <c r="H417" s="40">
        <v>0</v>
      </c>
      <c r="I417" s="40">
        <v>0</v>
      </c>
    </row>
    <row r="418" spans="1:9" x14ac:dyDescent="0.25">
      <c r="A418" s="40" t="s">
        <v>350</v>
      </c>
      <c r="B418" s="40" t="s">
        <v>351</v>
      </c>
      <c r="C418" s="40" t="s">
        <v>557</v>
      </c>
      <c r="D418" s="40">
        <v>123</v>
      </c>
      <c r="E418" s="40">
        <v>0.22082585278276501</v>
      </c>
      <c r="F418" s="40">
        <v>123</v>
      </c>
      <c r="G418" s="40">
        <v>0.224862888482633</v>
      </c>
      <c r="H418" s="40">
        <v>0</v>
      </c>
      <c r="I418" s="40">
        <v>0</v>
      </c>
    </row>
    <row r="419" spans="1:9" x14ac:dyDescent="0.25">
      <c r="A419" s="40" t="s">
        <v>350</v>
      </c>
      <c r="B419" s="40" t="s">
        <v>351</v>
      </c>
      <c r="C419" s="40" t="s">
        <v>558</v>
      </c>
      <c r="D419" s="40">
        <v>46</v>
      </c>
      <c r="E419" s="40">
        <v>8.2585278276481197E-2</v>
      </c>
      <c r="F419" s="40">
        <v>46</v>
      </c>
      <c r="G419" s="40">
        <v>8.4095063985374793E-2</v>
      </c>
      <c r="H419" s="40">
        <v>0</v>
      </c>
      <c r="I419" s="40">
        <v>0</v>
      </c>
    </row>
    <row r="420" spans="1:9" x14ac:dyDescent="0.25">
      <c r="A420" s="40" t="s">
        <v>352</v>
      </c>
      <c r="B420" s="40" t="s">
        <v>353</v>
      </c>
      <c r="C420" s="40" t="s">
        <v>524</v>
      </c>
      <c r="D420" s="40">
        <v>15</v>
      </c>
      <c r="E420" s="40">
        <v>0.13392857142857101</v>
      </c>
      <c r="F420" s="40">
        <v>15</v>
      </c>
      <c r="G420" s="40">
        <v>0.13636363636363599</v>
      </c>
      <c r="H420" s="40">
        <v>0</v>
      </c>
      <c r="I420" s="40">
        <v>0</v>
      </c>
    </row>
    <row r="421" spans="1:9" x14ac:dyDescent="0.25">
      <c r="A421" s="40" t="s">
        <v>352</v>
      </c>
      <c r="B421" s="40" t="s">
        <v>353</v>
      </c>
      <c r="C421" s="40" t="s">
        <v>552</v>
      </c>
      <c r="D421" s="40">
        <v>6</v>
      </c>
      <c r="E421" s="40">
        <v>5.3571428571428603E-2</v>
      </c>
      <c r="F421" s="40">
        <v>6</v>
      </c>
      <c r="G421" s="40">
        <v>5.4545454545454501E-2</v>
      </c>
      <c r="H421" s="40">
        <v>0</v>
      </c>
      <c r="I421" s="40">
        <v>0</v>
      </c>
    </row>
    <row r="422" spans="1:9" x14ac:dyDescent="0.25">
      <c r="A422" s="40" t="s">
        <v>352</v>
      </c>
      <c r="B422" s="40" t="s">
        <v>353</v>
      </c>
      <c r="C422" s="40" t="s">
        <v>557</v>
      </c>
      <c r="D422" s="40">
        <v>26</v>
      </c>
      <c r="E422" s="40">
        <v>0.23214285714285701</v>
      </c>
      <c r="F422" s="40">
        <v>26</v>
      </c>
      <c r="G422" s="40">
        <v>0.236363636363636</v>
      </c>
      <c r="H422" s="40">
        <v>0</v>
      </c>
      <c r="I422" s="40">
        <v>0</v>
      </c>
    </row>
    <row r="423" spans="1:9" x14ac:dyDescent="0.25">
      <c r="A423" s="40" t="s">
        <v>352</v>
      </c>
      <c r="B423" s="40" t="s">
        <v>353</v>
      </c>
      <c r="C423" s="40" t="s">
        <v>558</v>
      </c>
      <c r="D423" s="40">
        <v>3</v>
      </c>
      <c r="E423" s="40">
        <v>2.6785714285714302E-2</v>
      </c>
      <c r="F423" s="40">
        <v>3</v>
      </c>
      <c r="G423" s="40">
        <v>2.7272727272727299E-2</v>
      </c>
      <c r="H423" s="40">
        <v>0</v>
      </c>
      <c r="I423" s="40">
        <v>0</v>
      </c>
    </row>
    <row r="424" spans="1:9" x14ac:dyDescent="0.25">
      <c r="A424" s="40" t="s">
        <v>352</v>
      </c>
      <c r="B424" s="40" t="s">
        <v>353</v>
      </c>
      <c r="C424" s="40" t="s">
        <v>561</v>
      </c>
      <c r="D424" s="40">
        <v>2</v>
      </c>
      <c r="E424" s="40">
        <v>1.7857142857142901E-2</v>
      </c>
      <c r="F424" s="40">
        <v>2</v>
      </c>
      <c r="G424" s="40">
        <v>1.8181818181818198E-2</v>
      </c>
      <c r="H424" s="40">
        <v>0</v>
      </c>
      <c r="I424" s="40">
        <v>0</v>
      </c>
    </row>
    <row r="425" spans="1:9" x14ac:dyDescent="0.25">
      <c r="A425" s="40" t="s">
        <v>354</v>
      </c>
      <c r="B425" s="40" t="s">
        <v>355</v>
      </c>
      <c r="C425" s="40" t="s">
        <v>309</v>
      </c>
      <c r="D425" s="40">
        <v>1</v>
      </c>
      <c r="E425" s="40">
        <v>3.8461538461538498E-2</v>
      </c>
      <c r="F425" s="40">
        <v>1</v>
      </c>
      <c r="G425" s="40">
        <v>3.7037037037037E-2</v>
      </c>
      <c r="H425" s="40">
        <v>0</v>
      </c>
      <c r="I425" s="40">
        <v>0</v>
      </c>
    </row>
    <row r="426" spans="1:9" x14ac:dyDescent="0.25">
      <c r="A426" s="40" t="s">
        <v>354</v>
      </c>
      <c r="B426" s="40" t="s">
        <v>355</v>
      </c>
      <c r="C426" s="40" t="s">
        <v>524</v>
      </c>
      <c r="D426" s="40">
        <v>3</v>
      </c>
      <c r="E426" s="40">
        <v>0.115384615384615</v>
      </c>
      <c r="F426" s="40">
        <v>3</v>
      </c>
      <c r="G426" s="40">
        <v>0.11111111111111099</v>
      </c>
      <c r="H426" s="40">
        <v>0</v>
      </c>
      <c r="I426" s="40">
        <v>0</v>
      </c>
    </row>
    <row r="427" spans="1:9" x14ac:dyDescent="0.25">
      <c r="A427" s="40" t="s">
        <v>354</v>
      </c>
      <c r="B427" s="40" t="s">
        <v>355</v>
      </c>
      <c r="C427" s="40" t="s">
        <v>557</v>
      </c>
      <c r="D427" s="40">
        <v>21</v>
      </c>
      <c r="E427" s="40">
        <v>0.80769230769230804</v>
      </c>
      <c r="F427" s="40">
        <v>21</v>
      </c>
      <c r="G427" s="40">
        <v>0.77777777777777801</v>
      </c>
      <c r="H427" s="40">
        <v>0</v>
      </c>
      <c r="I427" s="40">
        <v>0</v>
      </c>
    </row>
    <row r="428" spans="1:9" x14ac:dyDescent="0.25">
      <c r="A428" s="40" t="s">
        <v>356</v>
      </c>
      <c r="B428" s="40" t="s">
        <v>357</v>
      </c>
      <c r="C428" s="40" t="s">
        <v>524</v>
      </c>
      <c r="D428" s="40">
        <v>4</v>
      </c>
      <c r="E428" s="40">
        <v>5.7971014492753603E-2</v>
      </c>
      <c r="F428" s="40">
        <v>4</v>
      </c>
      <c r="G428" s="40">
        <v>5.63380281690141E-2</v>
      </c>
      <c r="H428" s="40">
        <v>0</v>
      </c>
      <c r="I428" s="40">
        <v>0</v>
      </c>
    </row>
    <row r="429" spans="1:9" x14ac:dyDescent="0.25">
      <c r="A429" s="40" t="s">
        <v>356</v>
      </c>
      <c r="B429" s="40" t="s">
        <v>357</v>
      </c>
      <c r="C429" s="40" t="s">
        <v>553</v>
      </c>
      <c r="D429" s="40">
        <v>2</v>
      </c>
      <c r="E429" s="40">
        <v>2.8985507246376802E-2</v>
      </c>
      <c r="F429" s="40">
        <v>2</v>
      </c>
      <c r="G429" s="40">
        <v>2.8169014084507001E-2</v>
      </c>
      <c r="H429" s="40">
        <v>0</v>
      </c>
      <c r="I429" s="40">
        <v>0</v>
      </c>
    </row>
    <row r="430" spans="1:9" x14ac:dyDescent="0.25">
      <c r="A430" s="40" t="s">
        <v>356</v>
      </c>
      <c r="B430" s="40" t="s">
        <v>357</v>
      </c>
      <c r="C430" s="40" t="s">
        <v>556</v>
      </c>
      <c r="D430" s="40">
        <v>1</v>
      </c>
      <c r="E430" s="40">
        <v>1.4492753623188401E-2</v>
      </c>
      <c r="F430" s="40">
        <v>1</v>
      </c>
      <c r="G430" s="40">
        <v>1.4084507042253501E-2</v>
      </c>
      <c r="H430" s="40">
        <v>0</v>
      </c>
      <c r="I430" s="40">
        <v>0</v>
      </c>
    </row>
    <row r="431" spans="1:9" x14ac:dyDescent="0.25">
      <c r="A431" s="40" t="s">
        <v>356</v>
      </c>
      <c r="B431" s="40" t="s">
        <v>357</v>
      </c>
      <c r="C431" s="40" t="s">
        <v>557</v>
      </c>
      <c r="D431" s="40">
        <v>7</v>
      </c>
      <c r="E431" s="40">
        <v>0.101449275362319</v>
      </c>
      <c r="F431" s="40">
        <v>7</v>
      </c>
      <c r="G431" s="40">
        <v>9.85915492957746E-2</v>
      </c>
      <c r="H431" s="40">
        <v>0</v>
      </c>
      <c r="I431" s="40">
        <v>0</v>
      </c>
    </row>
    <row r="432" spans="1:9" x14ac:dyDescent="0.25">
      <c r="A432" s="40" t="s">
        <v>358</v>
      </c>
      <c r="B432" s="40" t="s">
        <v>359</v>
      </c>
      <c r="C432" s="40" t="s">
        <v>552</v>
      </c>
      <c r="D432" s="40">
        <v>10</v>
      </c>
      <c r="E432" s="40">
        <v>5.4945054945054903E-2</v>
      </c>
      <c r="F432" s="40">
        <v>10</v>
      </c>
      <c r="G432" s="40">
        <v>5.4644808743169397E-2</v>
      </c>
      <c r="H432" s="40">
        <v>0</v>
      </c>
      <c r="I432" s="40">
        <v>0</v>
      </c>
    </row>
    <row r="433" spans="1:9" x14ac:dyDescent="0.25">
      <c r="A433" s="40" t="s">
        <v>358</v>
      </c>
      <c r="B433" s="40" t="s">
        <v>359</v>
      </c>
      <c r="C433" s="40" t="s">
        <v>553</v>
      </c>
      <c r="D433" s="40">
        <v>15</v>
      </c>
      <c r="E433" s="40">
        <v>8.2417582417582402E-2</v>
      </c>
      <c r="F433" s="40">
        <v>15</v>
      </c>
      <c r="G433" s="40">
        <v>8.1967213114754106E-2</v>
      </c>
      <c r="H433" s="40">
        <v>0</v>
      </c>
      <c r="I433" s="40">
        <v>0</v>
      </c>
    </row>
    <row r="434" spans="1:9" x14ac:dyDescent="0.25">
      <c r="A434" s="40" t="s">
        <v>358</v>
      </c>
      <c r="B434" s="40" t="s">
        <v>359</v>
      </c>
      <c r="C434" s="40" t="s">
        <v>557</v>
      </c>
      <c r="D434" s="40">
        <v>29</v>
      </c>
      <c r="E434" s="40">
        <v>0.159340659340659</v>
      </c>
      <c r="F434" s="40">
        <v>29</v>
      </c>
      <c r="G434" s="40">
        <v>0.15846994535519099</v>
      </c>
      <c r="H434" s="40">
        <v>0</v>
      </c>
      <c r="I434" s="40">
        <v>0</v>
      </c>
    </row>
    <row r="435" spans="1:9" x14ac:dyDescent="0.25">
      <c r="A435" s="40" t="s">
        <v>358</v>
      </c>
      <c r="B435" s="40" t="s">
        <v>359</v>
      </c>
      <c r="C435" s="40" t="s">
        <v>558</v>
      </c>
      <c r="D435" s="40">
        <v>18</v>
      </c>
      <c r="E435" s="40">
        <v>9.8901098901098897E-2</v>
      </c>
      <c r="F435" s="40">
        <v>18</v>
      </c>
      <c r="G435" s="40">
        <v>9.8360655737704902E-2</v>
      </c>
      <c r="H435" s="40">
        <v>0</v>
      </c>
      <c r="I435" s="40">
        <v>0</v>
      </c>
    </row>
    <row r="436" spans="1:9" x14ac:dyDescent="0.25">
      <c r="A436" s="40" t="s">
        <v>312</v>
      </c>
      <c r="B436" s="40" t="s">
        <v>313</v>
      </c>
      <c r="C436" s="40" t="s">
        <v>553</v>
      </c>
      <c r="D436" s="40">
        <v>145</v>
      </c>
      <c r="E436" s="40">
        <v>0.102982954545455</v>
      </c>
      <c r="F436" s="40">
        <v>145</v>
      </c>
      <c r="G436" s="40">
        <v>0.106617647058824</v>
      </c>
      <c r="H436" s="40">
        <v>0</v>
      </c>
      <c r="I436" s="40">
        <v>0</v>
      </c>
    </row>
    <row r="437" spans="1:9" x14ac:dyDescent="0.25">
      <c r="A437" s="40" t="s">
        <v>312</v>
      </c>
      <c r="B437" s="40" t="s">
        <v>313</v>
      </c>
      <c r="C437" s="40" t="s">
        <v>558</v>
      </c>
      <c r="D437" s="40">
        <v>29</v>
      </c>
      <c r="E437" s="40">
        <v>2.0596590909090901E-2</v>
      </c>
      <c r="F437" s="40">
        <v>29</v>
      </c>
      <c r="G437" s="40">
        <v>2.13235294117647E-2</v>
      </c>
      <c r="H437" s="40">
        <v>0</v>
      </c>
      <c r="I437" s="40">
        <v>0</v>
      </c>
    </row>
    <row r="438" spans="1:9" x14ac:dyDescent="0.25">
      <c r="A438" s="40" t="s">
        <v>362</v>
      </c>
      <c r="B438" s="40" t="s">
        <v>363</v>
      </c>
      <c r="C438" s="40" t="s">
        <v>309</v>
      </c>
      <c r="D438" s="40">
        <v>0</v>
      </c>
      <c r="E438" s="40" t="e">
        <v>#NUM!</v>
      </c>
      <c r="F438" s="40">
        <v>0</v>
      </c>
      <c r="G438" s="40" t="e">
        <v>#NUM!</v>
      </c>
      <c r="H438" s="40">
        <v>0</v>
      </c>
      <c r="I438" s="40" t="e">
        <v>#NUM!</v>
      </c>
    </row>
    <row r="439" spans="1:9" x14ac:dyDescent="0.25">
      <c r="A439" s="40" t="s">
        <v>362</v>
      </c>
      <c r="B439" s="40" t="s">
        <v>363</v>
      </c>
      <c r="C439" s="40" t="s">
        <v>524</v>
      </c>
      <c r="D439" s="40">
        <v>0</v>
      </c>
      <c r="E439" s="40" t="e">
        <v>#NUM!</v>
      </c>
      <c r="F439" s="40">
        <v>0</v>
      </c>
      <c r="G439" s="40" t="e">
        <v>#NUM!</v>
      </c>
      <c r="H439" s="40">
        <v>0</v>
      </c>
      <c r="I439" s="40" t="e">
        <v>#NUM!</v>
      </c>
    </row>
    <row r="440" spans="1:9" x14ac:dyDescent="0.25">
      <c r="A440" s="40" t="s">
        <v>362</v>
      </c>
      <c r="B440" s="40" t="s">
        <v>363</v>
      </c>
      <c r="C440" s="40" t="s">
        <v>551</v>
      </c>
      <c r="D440" s="40">
        <v>0</v>
      </c>
      <c r="E440" s="40" t="e">
        <v>#NUM!</v>
      </c>
      <c r="F440" s="40">
        <v>0</v>
      </c>
      <c r="G440" s="40" t="e">
        <v>#NUM!</v>
      </c>
      <c r="H440" s="40">
        <v>0</v>
      </c>
      <c r="I440" s="40" t="e">
        <v>#NUM!</v>
      </c>
    </row>
    <row r="441" spans="1:9" x14ac:dyDescent="0.25">
      <c r="A441" s="40" t="s">
        <v>362</v>
      </c>
      <c r="B441" s="40" t="s">
        <v>363</v>
      </c>
      <c r="C441" s="40" t="s">
        <v>552</v>
      </c>
      <c r="D441" s="40">
        <v>0</v>
      </c>
      <c r="E441" s="40" t="e">
        <v>#NUM!</v>
      </c>
      <c r="F441" s="40">
        <v>0</v>
      </c>
      <c r="G441" s="40" t="e">
        <v>#NUM!</v>
      </c>
      <c r="H441" s="40">
        <v>0</v>
      </c>
      <c r="I441" s="40" t="e">
        <v>#NUM!</v>
      </c>
    </row>
    <row r="442" spans="1:9" x14ac:dyDescent="0.25">
      <c r="A442" s="40" t="s">
        <v>362</v>
      </c>
      <c r="B442" s="40" t="s">
        <v>363</v>
      </c>
      <c r="C442" s="40" t="s">
        <v>553</v>
      </c>
      <c r="D442" s="40">
        <v>0</v>
      </c>
      <c r="E442" s="40" t="e">
        <v>#NUM!</v>
      </c>
      <c r="F442" s="40">
        <v>0</v>
      </c>
      <c r="G442" s="40" t="e">
        <v>#NUM!</v>
      </c>
      <c r="H442" s="40">
        <v>0</v>
      </c>
      <c r="I442" s="40" t="e">
        <v>#NUM!</v>
      </c>
    </row>
    <row r="443" spans="1:9" x14ac:dyDescent="0.25">
      <c r="A443" s="40" t="s">
        <v>362</v>
      </c>
      <c r="B443" s="40" t="s">
        <v>363</v>
      </c>
      <c r="C443" s="40" t="s">
        <v>556</v>
      </c>
      <c r="D443" s="40">
        <v>0</v>
      </c>
      <c r="E443" s="40" t="e">
        <v>#NUM!</v>
      </c>
      <c r="F443" s="40">
        <v>0</v>
      </c>
      <c r="G443" s="40" t="e">
        <v>#NUM!</v>
      </c>
      <c r="H443" s="40">
        <v>0</v>
      </c>
      <c r="I443" s="40" t="e">
        <v>#NUM!</v>
      </c>
    </row>
    <row r="444" spans="1:9" x14ac:dyDescent="0.25">
      <c r="A444" s="40" t="s">
        <v>362</v>
      </c>
      <c r="B444" s="40" t="s">
        <v>363</v>
      </c>
      <c r="C444" s="40" t="s">
        <v>557</v>
      </c>
      <c r="D444" s="40">
        <v>0</v>
      </c>
      <c r="E444" s="40" t="e">
        <v>#NUM!</v>
      </c>
      <c r="F444" s="40">
        <v>0</v>
      </c>
      <c r="G444" s="40" t="e">
        <v>#NUM!</v>
      </c>
      <c r="H444" s="40">
        <v>0</v>
      </c>
      <c r="I444" s="40" t="e">
        <v>#NUM!</v>
      </c>
    </row>
    <row r="445" spans="1:9" x14ac:dyDescent="0.25">
      <c r="A445" s="40" t="s">
        <v>362</v>
      </c>
      <c r="B445" s="40" t="s">
        <v>363</v>
      </c>
      <c r="C445" s="40" t="s">
        <v>558</v>
      </c>
      <c r="D445" s="40">
        <v>0</v>
      </c>
      <c r="E445" s="40" t="e">
        <v>#NUM!</v>
      </c>
      <c r="F445" s="40">
        <v>0</v>
      </c>
      <c r="G445" s="40" t="e">
        <v>#NUM!</v>
      </c>
      <c r="H445" s="40">
        <v>0</v>
      </c>
      <c r="I445" s="40" t="e">
        <v>#NUM!</v>
      </c>
    </row>
    <row r="446" spans="1:9" x14ac:dyDescent="0.25">
      <c r="A446" s="40" t="s">
        <v>362</v>
      </c>
      <c r="B446" s="40" t="s">
        <v>363</v>
      </c>
      <c r="C446" s="40" t="s">
        <v>561</v>
      </c>
      <c r="D446" s="40">
        <v>0</v>
      </c>
      <c r="E446" s="40" t="e">
        <v>#NUM!</v>
      </c>
      <c r="F446" s="40">
        <v>0</v>
      </c>
      <c r="G446" s="40" t="e">
        <v>#NUM!</v>
      </c>
      <c r="H446" s="40">
        <v>0</v>
      </c>
      <c r="I446" s="40" t="e">
        <v>#NUM!</v>
      </c>
    </row>
    <row r="447" spans="1:9" x14ac:dyDescent="0.25">
      <c r="A447" s="40" t="s">
        <v>364</v>
      </c>
      <c r="B447" s="40" t="s">
        <v>365</v>
      </c>
      <c r="C447" s="40" t="s">
        <v>309</v>
      </c>
      <c r="D447" s="40">
        <v>15</v>
      </c>
      <c r="E447" s="40">
        <v>0.100671140939597</v>
      </c>
      <c r="F447" s="40">
        <v>15</v>
      </c>
      <c r="G447" s="40">
        <v>9.7402597402597393E-2</v>
      </c>
      <c r="H447" s="40">
        <v>0</v>
      </c>
      <c r="I447" s="40">
        <v>0</v>
      </c>
    </row>
    <row r="448" spans="1:9" x14ac:dyDescent="0.25">
      <c r="A448" s="40" t="s">
        <v>364</v>
      </c>
      <c r="B448" s="40" t="s">
        <v>365</v>
      </c>
      <c r="C448" s="40" t="s">
        <v>553</v>
      </c>
      <c r="D448" s="40">
        <v>4</v>
      </c>
      <c r="E448" s="40">
        <v>2.68456375838926E-2</v>
      </c>
      <c r="F448" s="40">
        <v>4</v>
      </c>
      <c r="G448" s="40">
        <v>2.5974025974026E-2</v>
      </c>
      <c r="H448" s="40">
        <v>0</v>
      </c>
      <c r="I448" s="40">
        <v>0</v>
      </c>
    </row>
    <row r="449" spans="1:9" x14ac:dyDescent="0.25">
      <c r="A449" s="40" t="s">
        <v>364</v>
      </c>
      <c r="B449" s="40" t="s">
        <v>365</v>
      </c>
      <c r="C449" s="40" t="s">
        <v>556</v>
      </c>
      <c r="D449" s="40">
        <v>4</v>
      </c>
      <c r="E449" s="40">
        <v>2.68456375838926E-2</v>
      </c>
      <c r="F449" s="40">
        <v>4</v>
      </c>
      <c r="G449" s="40">
        <v>2.5974025974026E-2</v>
      </c>
      <c r="H449" s="40">
        <v>0</v>
      </c>
      <c r="I449" s="40">
        <v>0</v>
      </c>
    </row>
    <row r="450" spans="1:9" x14ac:dyDescent="0.25">
      <c r="A450" s="40" t="s">
        <v>364</v>
      </c>
      <c r="B450" s="40" t="s">
        <v>365</v>
      </c>
      <c r="C450" s="40" t="s">
        <v>557</v>
      </c>
      <c r="D450" s="40">
        <v>40</v>
      </c>
      <c r="E450" s="40">
        <v>0.26845637583892601</v>
      </c>
      <c r="F450" s="40">
        <v>40</v>
      </c>
      <c r="G450" s="40">
        <v>0.25974025974025999</v>
      </c>
      <c r="H450" s="40">
        <v>0</v>
      </c>
      <c r="I450" s="40">
        <v>0</v>
      </c>
    </row>
    <row r="451" spans="1:9" x14ac:dyDescent="0.25">
      <c r="A451" s="40" t="s">
        <v>364</v>
      </c>
      <c r="B451" s="40" t="s">
        <v>365</v>
      </c>
      <c r="C451" s="40" t="s">
        <v>558</v>
      </c>
      <c r="D451" s="40">
        <v>3</v>
      </c>
      <c r="E451" s="40">
        <v>2.01342281879195E-2</v>
      </c>
      <c r="F451" s="40">
        <v>3</v>
      </c>
      <c r="G451" s="40">
        <v>1.9480519480519501E-2</v>
      </c>
      <c r="H451" s="40">
        <v>0</v>
      </c>
      <c r="I451" s="40">
        <v>0</v>
      </c>
    </row>
    <row r="452" spans="1:9" x14ac:dyDescent="0.25">
      <c r="A452" s="40" t="s">
        <v>366</v>
      </c>
      <c r="B452" s="40" t="s">
        <v>367</v>
      </c>
      <c r="C452" s="40" t="s">
        <v>556</v>
      </c>
      <c r="D452" s="40">
        <v>6</v>
      </c>
      <c r="E452" s="40">
        <v>8.1743869209809292E-3</v>
      </c>
      <c r="F452" s="40">
        <v>6</v>
      </c>
      <c r="G452" s="40">
        <v>8.1967213114754103E-3</v>
      </c>
      <c r="H452" s="40">
        <v>0</v>
      </c>
      <c r="I452" s="40">
        <v>0</v>
      </c>
    </row>
    <row r="453" spans="1:9" x14ac:dyDescent="0.25">
      <c r="A453" s="40" t="s">
        <v>366</v>
      </c>
      <c r="B453" s="40" t="s">
        <v>367</v>
      </c>
      <c r="C453" s="40" t="s">
        <v>558</v>
      </c>
      <c r="D453" s="40">
        <v>24</v>
      </c>
      <c r="E453" s="40">
        <v>3.2697547683923703E-2</v>
      </c>
      <c r="F453" s="40">
        <v>24</v>
      </c>
      <c r="G453" s="40">
        <v>3.2786885245901599E-2</v>
      </c>
      <c r="H453" s="40">
        <v>0</v>
      </c>
      <c r="I453" s="40">
        <v>0</v>
      </c>
    </row>
    <row r="454" spans="1:9" x14ac:dyDescent="0.25">
      <c r="A454" s="40" t="s">
        <v>368</v>
      </c>
      <c r="B454" s="40" t="s">
        <v>369</v>
      </c>
      <c r="C454" s="40" t="s">
        <v>309</v>
      </c>
      <c r="D454" s="40">
        <v>1</v>
      </c>
      <c r="E454" s="40">
        <v>0.25</v>
      </c>
      <c r="F454" s="40">
        <v>1</v>
      </c>
      <c r="G454" s="40">
        <v>0.25</v>
      </c>
      <c r="H454" s="40">
        <v>0</v>
      </c>
      <c r="I454" s="40">
        <v>0</v>
      </c>
    </row>
    <row r="455" spans="1:9" x14ac:dyDescent="0.25">
      <c r="A455" s="40" t="s">
        <v>368</v>
      </c>
      <c r="B455" s="40" t="s">
        <v>369</v>
      </c>
      <c r="C455" s="40" t="s">
        <v>524</v>
      </c>
      <c r="D455" s="40">
        <v>1</v>
      </c>
      <c r="E455" s="40">
        <v>0.25</v>
      </c>
      <c r="F455" s="40">
        <v>1</v>
      </c>
      <c r="G455" s="40">
        <v>0.25</v>
      </c>
      <c r="H455" s="40">
        <v>0</v>
      </c>
      <c r="I455" s="40">
        <v>0</v>
      </c>
    </row>
    <row r="456" spans="1:9" x14ac:dyDescent="0.25">
      <c r="A456" s="40" t="s">
        <v>368</v>
      </c>
      <c r="B456" s="40" t="s">
        <v>369</v>
      </c>
      <c r="C456" s="40" t="s">
        <v>558</v>
      </c>
      <c r="D456" s="40">
        <v>2</v>
      </c>
      <c r="E456" s="40">
        <v>0.5</v>
      </c>
      <c r="F456" s="40">
        <v>2</v>
      </c>
      <c r="G456" s="40">
        <v>0.5</v>
      </c>
      <c r="H456" s="40">
        <v>0</v>
      </c>
      <c r="I456" s="40">
        <v>0</v>
      </c>
    </row>
    <row r="457" spans="1:9" x14ac:dyDescent="0.25">
      <c r="A457" s="40" t="s">
        <v>374</v>
      </c>
      <c r="B457" s="40" t="s">
        <v>375</v>
      </c>
      <c r="C457" s="40" t="s">
        <v>309</v>
      </c>
      <c r="D457" s="40">
        <v>82</v>
      </c>
      <c r="E457" s="40">
        <v>3.3898305084745797E-2</v>
      </c>
      <c r="F457" s="40">
        <v>82</v>
      </c>
      <c r="G457" s="40">
        <v>3.4053156146179403E-2</v>
      </c>
      <c r="H457" s="40">
        <v>0</v>
      </c>
      <c r="I457" s="40">
        <v>0</v>
      </c>
    </row>
    <row r="458" spans="1:9" x14ac:dyDescent="0.25">
      <c r="A458" s="40" t="s">
        <v>374</v>
      </c>
      <c r="B458" s="40" t="s">
        <v>375</v>
      </c>
      <c r="C458" s="40" t="s">
        <v>558</v>
      </c>
      <c r="D458" s="40">
        <v>461</v>
      </c>
      <c r="E458" s="40">
        <v>0.190574617610583</v>
      </c>
      <c r="F458" s="40">
        <v>461</v>
      </c>
      <c r="G458" s="40">
        <v>0.19144518272425201</v>
      </c>
      <c r="H458" s="40">
        <v>0</v>
      </c>
      <c r="I458" s="40">
        <v>0</v>
      </c>
    </row>
    <row r="459" spans="1:9" x14ac:dyDescent="0.25">
      <c r="A459" s="40" t="s">
        <v>374</v>
      </c>
      <c r="B459" s="40" t="s">
        <v>375</v>
      </c>
      <c r="C459" s="40" t="s">
        <v>561</v>
      </c>
      <c r="D459" s="40">
        <v>32</v>
      </c>
      <c r="E459" s="40">
        <v>1.3228606862339801E-2</v>
      </c>
      <c r="F459" s="40">
        <v>32</v>
      </c>
      <c r="G459" s="40">
        <v>1.32890365448505E-2</v>
      </c>
      <c r="H459" s="40">
        <v>0</v>
      </c>
      <c r="I459" s="40">
        <v>0</v>
      </c>
    </row>
    <row r="460" spans="1:9" x14ac:dyDescent="0.25">
      <c r="A460" s="40" t="s">
        <v>376</v>
      </c>
      <c r="B460" s="40" t="s">
        <v>377</v>
      </c>
      <c r="C460" s="40" t="s">
        <v>524</v>
      </c>
      <c r="D460" s="40">
        <v>1</v>
      </c>
      <c r="E460" s="40">
        <v>6.0240963855421699E-3</v>
      </c>
      <c r="F460" s="40">
        <v>1</v>
      </c>
      <c r="G460" s="40">
        <v>6.0240963855421699E-3</v>
      </c>
      <c r="H460" s="40">
        <v>0</v>
      </c>
      <c r="I460" s="40">
        <v>0</v>
      </c>
    </row>
    <row r="461" spans="1:9" x14ac:dyDescent="0.25">
      <c r="A461" s="40" t="s">
        <v>376</v>
      </c>
      <c r="B461" s="40" t="s">
        <v>377</v>
      </c>
      <c r="C461" s="40" t="s">
        <v>553</v>
      </c>
      <c r="D461" s="40">
        <v>2</v>
      </c>
      <c r="E461" s="40">
        <v>1.20481927710843E-2</v>
      </c>
      <c r="F461" s="40">
        <v>2</v>
      </c>
      <c r="G461" s="40">
        <v>1.20481927710843E-2</v>
      </c>
      <c r="H461" s="40">
        <v>0</v>
      </c>
      <c r="I461" s="40">
        <v>0</v>
      </c>
    </row>
    <row r="462" spans="1:9" x14ac:dyDescent="0.25">
      <c r="A462" s="40" t="s">
        <v>376</v>
      </c>
      <c r="B462" s="40" t="s">
        <v>377</v>
      </c>
      <c r="C462" s="40" t="s">
        <v>556</v>
      </c>
      <c r="D462" s="40">
        <v>22</v>
      </c>
      <c r="E462" s="40">
        <v>0.132530120481928</v>
      </c>
      <c r="F462" s="40">
        <v>22</v>
      </c>
      <c r="G462" s="40">
        <v>0.132530120481928</v>
      </c>
      <c r="H462" s="40">
        <v>0</v>
      </c>
      <c r="I462" s="40">
        <v>0</v>
      </c>
    </row>
    <row r="463" spans="1:9" x14ac:dyDescent="0.25">
      <c r="A463" s="40" t="s">
        <v>314</v>
      </c>
      <c r="B463" s="40" t="s">
        <v>315</v>
      </c>
      <c r="C463" s="40" t="s">
        <v>553</v>
      </c>
      <c r="D463" s="40">
        <v>4</v>
      </c>
      <c r="E463" s="40">
        <v>0.108108108108108</v>
      </c>
      <c r="F463" s="40">
        <v>4</v>
      </c>
      <c r="G463" s="40">
        <v>0.125</v>
      </c>
      <c r="H463" s="40">
        <v>0</v>
      </c>
      <c r="I463" s="40">
        <v>0</v>
      </c>
    </row>
    <row r="464" spans="1:9" x14ac:dyDescent="0.25">
      <c r="A464" s="40" t="s">
        <v>314</v>
      </c>
      <c r="B464" s="40" t="s">
        <v>315</v>
      </c>
      <c r="C464" s="40" t="s">
        <v>557</v>
      </c>
      <c r="D464" s="40">
        <v>2</v>
      </c>
      <c r="E464" s="40">
        <v>5.4054054054054099E-2</v>
      </c>
      <c r="F464" s="40">
        <v>2</v>
      </c>
      <c r="G464" s="40">
        <v>6.25E-2</v>
      </c>
      <c r="H464" s="40">
        <v>0</v>
      </c>
      <c r="I464" s="40">
        <v>0</v>
      </c>
    </row>
    <row r="465" spans="1:9" x14ac:dyDescent="0.25">
      <c r="A465" s="40" t="s">
        <v>379</v>
      </c>
      <c r="B465" s="40" t="s">
        <v>380</v>
      </c>
      <c r="C465" s="40" t="s">
        <v>309</v>
      </c>
      <c r="D465" s="40">
        <v>1</v>
      </c>
      <c r="E465" s="40">
        <v>4.8076923076923097E-3</v>
      </c>
      <c r="F465" s="40">
        <v>1</v>
      </c>
      <c r="G465" s="40">
        <v>4.6082949308755804E-3</v>
      </c>
      <c r="H465" s="40">
        <v>0</v>
      </c>
      <c r="I465" s="40">
        <v>0</v>
      </c>
    </row>
    <row r="466" spans="1:9" x14ac:dyDescent="0.25">
      <c r="A466" s="40" t="s">
        <v>379</v>
      </c>
      <c r="B466" s="40" t="s">
        <v>380</v>
      </c>
      <c r="C466" s="40" t="s">
        <v>524</v>
      </c>
      <c r="D466" s="40">
        <v>7</v>
      </c>
      <c r="E466" s="40">
        <v>3.3653846153846201E-2</v>
      </c>
      <c r="F466" s="40">
        <v>7</v>
      </c>
      <c r="G466" s="40">
        <v>3.2258064516128997E-2</v>
      </c>
      <c r="H466" s="40">
        <v>0</v>
      </c>
      <c r="I466" s="40">
        <v>0</v>
      </c>
    </row>
    <row r="467" spans="1:9" x14ac:dyDescent="0.25">
      <c r="A467" s="40" t="s">
        <v>379</v>
      </c>
      <c r="B467" s="40" t="s">
        <v>380</v>
      </c>
      <c r="C467" s="40" t="s">
        <v>558</v>
      </c>
      <c r="D467" s="40">
        <v>2</v>
      </c>
      <c r="E467" s="40">
        <v>9.6153846153846194E-3</v>
      </c>
      <c r="F467" s="40">
        <v>2</v>
      </c>
      <c r="G467" s="40">
        <v>9.2165898617511503E-3</v>
      </c>
      <c r="H467" s="40">
        <v>0</v>
      </c>
      <c r="I467" s="40">
        <v>0</v>
      </c>
    </row>
    <row r="468" spans="1:9" x14ac:dyDescent="0.25">
      <c r="A468" s="40" t="s">
        <v>381</v>
      </c>
      <c r="B468" s="40" t="s">
        <v>382</v>
      </c>
      <c r="C468" s="40" t="s">
        <v>309</v>
      </c>
      <c r="D468" s="40">
        <v>1</v>
      </c>
      <c r="E468" s="40">
        <v>1.1904761904761901E-2</v>
      </c>
      <c r="F468" s="40">
        <v>1</v>
      </c>
      <c r="G468" s="40">
        <v>1.1904761904761901E-2</v>
      </c>
      <c r="H468" s="40">
        <v>0</v>
      </c>
      <c r="I468" s="40">
        <v>0</v>
      </c>
    </row>
    <row r="469" spans="1:9" x14ac:dyDescent="0.25">
      <c r="A469" s="40" t="s">
        <v>381</v>
      </c>
      <c r="B469" s="40" t="s">
        <v>382</v>
      </c>
      <c r="C469" s="40" t="s">
        <v>553</v>
      </c>
      <c r="D469" s="40">
        <v>33</v>
      </c>
      <c r="E469" s="40">
        <v>0.39285714285714302</v>
      </c>
      <c r="F469" s="40">
        <v>33</v>
      </c>
      <c r="G469" s="40">
        <v>0.39285714285714302</v>
      </c>
      <c r="H469" s="40">
        <v>0</v>
      </c>
      <c r="I469" s="40">
        <v>0</v>
      </c>
    </row>
    <row r="470" spans="1:9" x14ac:dyDescent="0.25">
      <c r="A470" s="40" t="s">
        <v>381</v>
      </c>
      <c r="B470" s="40" t="s">
        <v>382</v>
      </c>
      <c r="C470" s="40" t="s">
        <v>557</v>
      </c>
      <c r="D470" s="40">
        <v>4</v>
      </c>
      <c r="E470" s="40">
        <v>4.7619047619047603E-2</v>
      </c>
      <c r="F470" s="40">
        <v>4</v>
      </c>
      <c r="G470" s="40">
        <v>4.7619047619047603E-2</v>
      </c>
      <c r="H470" s="40">
        <v>0</v>
      </c>
      <c r="I470" s="40">
        <v>0</v>
      </c>
    </row>
    <row r="471" spans="1:9" x14ac:dyDescent="0.25">
      <c r="A471" s="40" t="s">
        <v>381</v>
      </c>
      <c r="B471" s="40" t="s">
        <v>382</v>
      </c>
      <c r="C471" s="40" t="s">
        <v>558</v>
      </c>
      <c r="D471" s="40">
        <v>5</v>
      </c>
      <c r="E471" s="40">
        <v>5.95238095238095E-2</v>
      </c>
      <c r="F471" s="40">
        <v>5</v>
      </c>
      <c r="G471" s="40">
        <v>5.95238095238095E-2</v>
      </c>
      <c r="H471" s="40">
        <v>0</v>
      </c>
      <c r="I471" s="40">
        <v>0</v>
      </c>
    </row>
    <row r="472" spans="1:9" x14ac:dyDescent="0.25">
      <c r="A472" s="40" t="s">
        <v>531</v>
      </c>
      <c r="B472" s="40" t="s">
        <v>532</v>
      </c>
      <c r="C472" s="40" t="s">
        <v>558</v>
      </c>
      <c r="D472" s="40">
        <v>12</v>
      </c>
      <c r="E472" s="40">
        <v>9.9173553719008295E-2</v>
      </c>
      <c r="F472" s="40">
        <v>12</v>
      </c>
      <c r="G472" s="40">
        <v>0.125</v>
      </c>
      <c r="H472" s="40">
        <v>0</v>
      </c>
      <c r="I472" s="40">
        <v>0</v>
      </c>
    </row>
    <row r="473" spans="1:9" x14ac:dyDescent="0.25">
      <c r="A473" s="40" t="s">
        <v>383</v>
      </c>
      <c r="B473" s="40" t="s">
        <v>384</v>
      </c>
      <c r="C473" s="40" t="s">
        <v>524</v>
      </c>
      <c r="D473" s="40">
        <v>172</v>
      </c>
      <c r="E473" s="40">
        <v>6.8471337579617805E-2</v>
      </c>
      <c r="F473" s="40">
        <v>172</v>
      </c>
      <c r="G473" s="40">
        <v>6.7371719545632605E-2</v>
      </c>
      <c r="H473" s="40">
        <v>0</v>
      </c>
      <c r="I473" s="40">
        <v>0</v>
      </c>
    </row>
    <row r="474" spans="1:9" x14ac:dyDescent="0.25">
      <c r="A474" s="40" t="s">
        <v>383</v>
      </c>
      <c r="B474" s="40" t="s">
        <v>384</v>
      </c>
      <c r="C474" s="40" t="s">
        <v>556</v>
      </c>
      <c r="D474" s="40">
        <v>28</v>
      </c>
      <c r="E474" s="40">
        <v>1.1146496815286599E-2</v>
      </c>
      <c r="F474" s="40">
        <v>28</v>
      </c>
      <c r="G474" s="40">
        <v>1.0967489228358799E-2</v>
      </c>
      <c r="H474" s="40">
        <v>0</v>
      </c>
      <c r="I474" s="40">
        <v>0</v>
      </c>
    </row>
    <row r="475" spans="1:9" x14ac:dyDescent="0.25">
      <c r="A475" s="40" t="s">
        <v>383</v>
      </c>
      <c r="B475" s="40" t="s">
        <v>384</v>
      </c>
      <c r="C475" s="40" t="s">
        <v>558</v>
      </c>
      <c r="D475" s="40">
        <v>116</v>
      </c>
      <c r="E475" s="40">
        <v>4.6178343949044597E-2</v>
      </c>
      <c r="F475" s="40">
        <v>116</v>
      </c>
      <c r="G475" s="40">
        <v>4.5436741088915003E-2</v>
      </c>
      <c r="H475" s="40">
        <v>0</v>
      </c>
      <c r="I475" s="40">
        <v>0</v>
      </c>
    </row>
    <row r="476" spans="1:9" x14ac:dyDescent="0.25">
      <c r="A476" s="40" t="s">
        <v>385</v>
      </c>
      <c r="B476" s="40" t="s">
        <v>386</v>
      </c>
      <c r="C476" s="40" t="s">
        <v>561</v>
      </c>
      <c r="D476" s="40">
        <v>140</v>
      </c>
      <c r="E476" s="40">
        <v>3.5380338640384097E-2</v>
      </c>
      <c r="F476" s="40">
        <v>140</v>
      </c>
      <c r="G476" s="40">
        <v>3.6045314109165803E-2</v>
      </c>
      <c r="H476" s="40">
        <v>0</v>
      </c>
      <c r="I476" s="40">
        <v>0</v>
      </c>
    </row>
    <row r="477" spans="1:9" x14ac:dyDescent="0.25">
      <c r="A477" s="40" t="s">
        <v>387</v>
      </c>
      <c r="B477" s="40" t="s">
        <v>388</v>
      </c>
      <c r="C477" s="40" t="s">
        <v>553</v>
      </c>
      <c r="D477" s="40">
        <v>26</v>
      </c>
      <c r="E477" s="40">
        <v>5.22088353413655E-2</v>
      </c>
      <c r="F477" s="40">
        <v>26</v>
      </c>
      <c r="G477" s="40">
        <v>5.24193548387097E-2</v>
      </c>
      <c r="H477" s="40">
        <v>0</v>
      </c>
      <c r="I477" s="40">
        <v>0</v>
      </c>
    </row>
    <row r="478" spans="1:9" x14ac:dyDescent="0.25">
      <c r="A478" s="40" t="s">
        <v>387</v>
      </c>
      <c r="B478" s="40" t="s">
        <v>388</v>
      </c>
      <c r="C478" s="40" t="s">
        <v>558</v>
      </c>
      <c r="D478" s="40">
        <v>187</v>
      </c>
      <c r="E478" s="40">
        <v>0.37550200803212902</v>
      </c>
      <c r="F478" s="40">
        <v>187</v>
      </c>
      <c r="G478" s="40">
        <v>0.37701612903225801</v>
      </c>
      <c r="H478" s="40">
        <v>0</v>
      </c>
      <c r="I478" s="40">
        <v>0</v>
      </c>
    </row>
    <row r="479" spans="1:9" x14ac:dyDescent="0.25">
      <c r="A479" s="40" t="s">
        <v>391</v>
      </c>
      <c r="B479" s="40" t="s">
        <v>392</v>
      </c>
      <c r="C479" s="40" t="s">
        <v>524</v>
      </c>
      <c r="D479" s="40">
        <v>333</v>
      </c>
      <c r="E479" s="40">
        <v>0.257739938080495</v>
      </c>
      <c r="F479" s="40">
        <v>333</v>
      </c>
      <c r="G479" s="40">
        <v>0.25439266615737199</v>
      </c>
      <c r="H479" s="40">
        <v>0</v>
      </c>
      <c r="I479" s="40">
        <v>0</v>
      </c>
    </row>
    <row r="480" spans="1:9" x14ac:dyDescent="0.25">
      <c r="A480" s="40" t="s">
        <v>393</v>
      </c>
      <c r="B480" s="40" t="s">
        <v>145</v>
      </c>
      <c r="C480" s="40" t="s">
        <v>552</v>
      </c>
      <c r="D480" s="40">
        <v>29</v>
      </c>
      <c r="E480" s="40">
        <v>1.72721858248958E-2</v>
      </c>
      <c r="F480" s="40">
        <v>29</v>
      </c>
      <c r="G480" s="40">
        <v>1.73652694610778E-2</v>
      </c>
      <c r="H480" s="40">
        <v>0</v>
      </c>
      <c r="I480" s="40">
        <v>0</v>
      </c>
    </row>
    <row r="481" spans="1:9" x14ac:dyDescent="0.25">
      <c r="A481" s="40" t="s">
        <v>393</v>
      </c>
      <c r="B481" s="40" t="s">
        <v>145</v>
      </c>
      <c r="C481" s="40" t="s">
        <v>556</v>
      </c>
      <c r="D481" s="40">
        <v>12</v>
      </c>
      <c r="E481" s="40">
        <v>7.1471113758189396E-3</v>
      </c>
      <c r="F481" s="40">
        <v>12</v>
      </c>
      <c r="G481" s="40">
        <v>7.18562874251497E-3</v>
      </c>
      <c r="H481" s="40">
        <v>0</v>
      </c>
      <c r="I481" s="40">
        <v>0</v>
      </c>
    </row>
    <row r="482" spans="1:9" x14ac:dyDescent="0.25">
      <c r="A482" s="40" t="s">
        <v>393</v>
      </c>
      <c r="B482" s="40" t="s">
        <v>145</v>
      </c>
      <c r="C482" s="40" t="s">
        <v>561</v>
      </c>
      <c r="D482" s="40">
        <v>2</v>
      </c>
      <c r="E482" s="40">
        <v>1.19118522930316E-3</v>
      </c>
      <c r="F482" s="40">
        <v>2</v>
      </c>
      <c r="G482" s="40">
        <v>1.1976047904191599E-3</v>
      </c>
      <c r="H482" s="40">
        <v>0</v>
      </c>
      <c r="I482" s="40">
        <v>0</v>
      </c>
    </row>
    <row r="483" spans="1:9" x14ac:dyDescent="0.25">
      <c r="A483" s="40" t="s">
        <v>533</v>
      </c>
      <c r="B483" s="40" t="s">
        <v>534</v>
      </c>
      <c r="C483" s="40" t="s">
        <v>524</v>
      </c>
      <c r="D483" s="40">
        <v>31</v>
      </c>
      <c r="E483" s="40">
        <v>0.40789473684210498</v>
      </c>
      <c r="F483" s="40">
        <v>31</v>
      </c>
      <c r="G483" s="40">
        <v>0.40259740259740301</v>
      </c>
      <c r="H483" s="40">
        <v>0</v>
      </c>
      <c r="I483" s="40">
        <v>0</v>
      </c>
    </row>
    <row r="484" spans="1:9" x14ac:dyDescent="0.25">
      <c r="A484" s="40" t="s">
        <v>533</v>
      </c>
      <c r="B484" s="40" t="s">
        <v>534</v>
      </c>
      <c r="C484" s="40" t="s">
        <v>552</v>
      </c>
      <c r="D484" s="40">
        <v>34</v>
      </c>
      <c r="E484" s="40">
        <v>0.44736842105263203</v>
      </c>
      <c r="F484" s="40">
        <v>34</v>
      </c>
      <c r="G484" s="40">
        <v>0.44155844155844198</v>
      </c>
      <c r="H484" s="40">
        <v>0</v>
      </c>
      <c r="I484" s="40">
        <v>0</v>
      </c>
    </row>
    <row r="485" spans="1:9" x14ac:dyDescent="0.25">
      <c r="A485" s="40" t="s">
        <v>533</v>
      </c>
      <c r="B485" s="40" t="s">
        <v>534</v>
      </c>
      <c r="C485" s="40" t="s">
        <v>556</v>
      </c>
      <c r="D485" s="40">
        <v>8</v>
      </c>
      <c r="E485" s="40">
        <v>0.105263157894737</v>
      </c>
      <c r="F485" s="40">
        <v>8</v>
      </c>
      <c r="G485" s="40">
        <v>0.103896103896104</v>
      </c>
      <c r="H485" s="40">
        <v>0</v>
      </c>
      <c r="I485" s="40">
        <v>0</v>
      </c>
    </row>
    <row r="486" spans="1:9" x14ac:dyDescent="0.25">
      <c r="A486" s="40" t="s">
        <v>316</v>
      </c>
      <c r="B486" s="40" t="s">
        <v>317</v>
      </c>
      <c r="C486" s="40" t="s">
        <v>558</v>
      </c>
      <c r="D486" s="40">
        <v>96</v>
      </c>
      <c r="E486" s="40">
        <v>6.48210668467252E-2</v>
      </c>
      <c r="F486" s="40">
        <v>96</v>
      </c>
      <c r="G486" s="40">
        <v>6.5529010238907906E-2</v>
      </c>
      <c r="H486" s="40">
        <v>0</v>
      </c>
      <c r="I486" s="40">
        <v>0</v>
      </c>
    </row>
    <row r="487" spans="1:9" x14ac:dyDescent="0.25">
      <c r="A487" s="40" t="s">
        <v>394</v>
      </c>
      <c r="B487" s="40" t="s">
        <v>395</v>
      </c>
      <c r="C487" s="40" t="s">
        <v>552</v>
      </c>
      <c r="D487" s="40">
        <v>246</v>
      </c>
      <c r="E487" s="40">
        <v>3.5400777090228798E-2</v>
      </c>
      <c r="F487" s="40">
        <v>246</v>
      </c>
      <c r="G487" s="40">
        <v>3.4304838934597702E-2</v>
      </c>
      <c r="H487" s="40">
        <v>0</v>
      </c>
      <c r="I487" s="40">
        <v>0</v>
      </c>
    </row>
    <row r="488" spans="1:9" x14ac:dyDescent="0.25">
      <c r="A488" s="40" t="s">
        <v>394</v>
      </c>
      <c r="B488" s="40" t="s">
        <v>395</v>
      </c>
      <c r="C488" s="40" t="s">
        <v>556</v>
      </c>
      <c r="D488" s="40">
        <v>1</v>
      </c>
      <c r="E488" s="40">
        <v>1.4390559792775901E-4</v>
      </c>
      <c r="F488" s="40">
        <v>1</v>
      </c>
      <c r="G488" s="40">
        <v>1.39450564774787E-4</v>
      </c>
      <c r="H488" s="40">
        <v>0</v>
      </c>
      <c r="I488" s="40">
        <v>0</v>
      </c>
    </row>
    <row r="489" spans="1:9" x14ac:dyDescent="0.25">
      <c r="A489" s="40" t="s">
        <v>394</v>
      </c>
      <c r="B489" s="40" t="s">
        <v>395</v>
      </c>
      <c r="C489" s="40" t="s">
        <v>558</v>
      </c>
      <c r="D489" s="40">
        <v>131</v>
      </c>
      <c r="E489" s="40">
        <v>1.88516333285365E-2</v>
      </c>
      <c r="F489" s="40">
        <v>131</v>
      </c>
      <c r="G489" s="40">
        <v>1.8268023985497098E-2</v>
      </c>
      <c r="H489" s="40">
        <v>0</v>
      </c>
      <c r="I489" s="40">
        <v>0</v>
      </c>
    </row>
    <row r="490" spans="1:9" x14ac:dyDescent="0.25">
      <c r="A490" s="40" t="s">
        <v>396</v>
      </c>
      <c r="B490" s="40" t="s">
        <v>397</v>
      </c>
      <c r="C490" s="40" t="s">
        <v>309</v>
      </c>
      <c r="D490" s="40">
        <v>6</v>
      </c>
      <c r="E490" s="40">
        <v>5.5452865064695E-3</v>
      </c>
      <c r="F490" s="40">
        <v>6</v>
      </c>
      <c r="G490" s="40">
        <v>5.5917986952469696E-3</v>
      </c>
      <c r="H490" s="40">
        <v>0</v>
      </c>
      <c r="I490" s="40">
        <v>0</v>
      </c>
    </row>
    <row r="491" spans="1:9" x14ac:dyDescent="0.25">
      <c r="A491" s="40" t="s">
        <v>398</v>
      </c>
      <c r="B491" s="40" t="s">
        <v>399</v>
      </c>
      <c r="C491" s="40" t="s">
        <v>553</v>
      </c>
      <c r="D491" s="40">
        <v>31</v>
      </c>
      <c r="E491" s="40">
        <v>0.31</v>
      </c>
      <c r="F491" s="40">
        <v>31</v>
      </c>
      <c r="G491" s="40">
        <v>0.31</v>
      </c>
      <c r="H491" s="40">
        <v>0</v>
      </c>
      <c r="I491" s="40">
        <v>0</v>
      </c>
    </row>
    <row r="492" spans="1:9" x14ac:dyDescent="0.25">
      <c r="A492" s="40" t="s">
        <v>398</v>
      </c>
      <c r="B492" s="40" t="s">
        <v>399</v>
      </c>
      <c r="C492" s="40" t="s">
        <v>557</v>
      </c>
      <c r="D492" s="40">
        <v>26</v>
      </c>
      <c r="E492" s="40">
        <v>0.26</v>
      </c>
      <c r="F492" s="40">
        <v>26</v>
      </c>
      <c r="G492" s="40">
        <v>0.26</v>
      </c>
      <c r="H492" s="40">
        <v>0</v>
      </c>
      <c r="I492" s="40">
        <v>0</v>
      </c>
    </row>
    <row r="493" spans="1:9" x14ac:dyDescent="0.25">
      <c r="A493" s="40" t="s">
        <v>398</v>
      </c>
      <c r="B493" s="40" t="s">
        <v>399</v>
      </c>
      <c r="C493" s="40" t="s">
        <v>558</v>
      </c>
      <c r="D493" s="40">
        <v>1</v>
      </c>
      <c r="E493" s="40">
        <v>0.01</v>
      </c>
      <c r="F493" s="40">
        <v>1</v>
      </c>
      <c r="G493" s="40">
        <v>0.01</v>
      </c>
      <c r="H493" s="40">
        <v>0</v>
      </c>
      <c r="I493" s="40">
        <v>0</v>
      </c>
    </row>
    <row r="494" spans="1:9" x14ac:dyDescent="0.25">
      <c r="A494" s="40" t="s">
        <v>398</v>
      </c>
      <c r="B494" s="40" t="s">
        <v>399</v>
      </c>
      <c r="C494" s="40" t="s">
        <v>561</v>
      </c>
      <c r="D494" s="40">
        <v>2</v>
      </c>
      <c r="E494" s="40">
        <v>0.02</v>
      </c>
      <c r="F494" s="40">
        <v>2</v>
      </c>
      <c r="G494" s="40">
        <v>0.02</v>
      </c>
      <c r="H494" s="40">
        <v>0</v>
      </c>
      <c r="I494" s="40">
        <v>0</v>
      </c>
    </row>
    <row r="495" spans="1:9" x14ac:dyDescent="0.25">
      <c r="A495" s="40" t="s">
        <v>400</v>
      </c>
      <c r="B495" s="40" t="s">
        <v>401</v>
      </c>
      <c r="C495" s="40" t="s">
        <v>551</v>
      </c>
      <c r="D495" s="40">
        <v>14</v>
      </c>
      <c r="E495" s="40">
        <v>4.2284575191035698E-4</v>
      </c>
      <c r="F495" s="40">
        <v>14</v>
      </c>
      <c r="G495" s="40">
        <v>4.1952593569266698E-4</v>
      </c>
      <c r="H495" s="40">
        <v>0</v>
      </c>
      <c r="I495" s="40">
        <v>0</v>
      </c>
    </row>
    <row r="496" spans="1:9" x14ac:dyDescent="0.25">
      <c r="A496" s="40" t="s">
        <v>402</v>
      </c>
      <c r="B496" s="40" t="s">
        <v>403</v>
      </c>
      <c r="C496" s="40" t="s">
        <v>309</v>
      </c>
      <c r="D496" s="40">
        <v>18</v>
      </c>
      <c r="E496" s="40">
        <v>0.109756097560976</v>
      </c>
      <c r="F496" s="40">
        <v>18</v>
      </c>
      <c r="G496" s="40">
        <v>0.11688311688311701</v>
      </c>
      <c r="H496" s="40">
        <v>0</v>
      </c>
      <c r="I496" s="40">
        <v>0</v>
      </c>
    </row>
    <row r="497" spans="1:9" x14ac:dyDescent="0.25">
      <c r="A497" s="40" t="s">
        <v>402</v>
      </c>
      <c r="B497" s="40" t="s">
        <v>403</v>
      </c>
      <c r="C497" s="40" t="s">
        <v>524</v>
      </c>
      <c r="D497" s="40">
        <v>31</v>
      </c>
      <c r="E497" s="40">
        <v>0.189024390243902</v>
      </c>
      <c r="F497" s="40">
        <v>31</v>
      </c>
      <c r="G497" s="40">
        <v>0.201298701298701</v>
      </c>
      <c r="H497" s="40">
        <v>0</v>
      </c>
      <c r="I497" s="40">
        <v>0</v>
      </c>
    </row>
    <row r="498" spans="1:9" x14ac:dyDescent="0.25">
      <c r="A498" s="40" t="s">
        <v>402</v>
      </c>
      <c r="B498" s="40" t="s">
        <v>403</v>
      </c>
      <c r="C498" s="40" t="s">
        <v>553</v>
      </c>
      <c r="D498" s="40">
        <v>10</v>
      </c>
      <c r="E498" s="40">
        <v>6.0975609756097601E-2</v>
      </c>
      <c r="F498" s="40">
        <v>10</v>
      </c>
      <c r="G498" s="40">
        <v>6.4935064935064901E-2</v>
      </c>
      <c r="H498" s="40">
        <v>0</v>
      </c>
      <c r="I498" s="40">
        <v>0</v>
      </c>
    </row>
    <row r="499" spans="1:9" x14ac:dyDescent="0.25">
      <c r="A499" s="40" t="s">
        <v>402</v>
      </c>
      <c r="B499" s="40" t="s">
        <v>403</v>
      </c>
      <c r="C499" s="40" t="s">
        <v>557</v>
      </c>
      <c r="D499" s="40">
        <v>23</v>
      </c>
      <c r="E499" s="40">
        <v>0.14024390243902399</v>
      </c>
      <c r="F499" s="40">
        <v>23</v>
      </c>
      <c r="G499" s="40">
        <v>0.14935064935064901</v>
      </c>
      <c r="H499" s="40">
        <v>0</v>
      </c>
      <c r="I499" s="40">
        <v>0</v>
      </c>
    </row>
    <row r="500" spans="1:9" x14ac:dyDescent="0.25">
      <c r="A500" s="40" t="s">
        <v>404</v>
      </c>
      <c r="B500" s="40" t="s">
        <v>405</v>
      </c>
      <c r="C500" s="40" t="s">
        <v>551</v>
      </c>
      <c r="D500" s="40">
        <v>29</v>
      </c>
      <c r="E500" s="40">
        <v>3.38785046728972E-2</v>
      </c>
      <c r="F500" s="40">
        <v>29</v>
      </c>
      <c r="G500" s="40">
        <v>3.5891089108910902E-2</v>
      </c>
      <c r="H500" s="40">
        <v>0</v>
      </c>
      <c r="I500" s="40">
        <v>0</v>
      </c>
    </row>
    <row r="501" spans="1:9" x14ac:dyDescent="0.25">
      <c r="A501" s="40" t="s">
        <v>404</v>
      </c>
      <c r="B501" s="40" t="s">
        <v>405</v>
      </c>
      <c r="C501" s="40" t="s">
        <v>556</v>
      </c>
      <c r="D501" s="40">
        <v>1</v>
      </c>
      <c r="E501" s="40">
        <v>1.16822429906542E-3</v>
      </c>
      <c r="F501" s="40">
        <v>1</v>
      </c>
      <c r="G501" s="40">
        <v>1.23762376237624E-3</v>
      </c>
      <c r="H501" s="40">
        <v>0</v>
      </c>
      <c r="I501" s="40">
        <v>0</v>
      </c>
    </row>
    <row r="502" spans="1:9" x14ac:dyDescent="0.25">
      <c r="A502" s="40" t="s">
        <v>554</v>
      </c>
      <c r="B502" s="40" t="s">
        <v>555</v>
      </c>
      <c r="C502" s="40" t="s">
        <v>553</v>
      </c>
      <c r="D502" s="40">
        <v>1</v>
      </c>
      <c r="E502" s="40">
        <v>1</v>
      </c>
      <c r="F502" s="40">
        <v>1</v>
      </c>
      <c r="G502" s="40">
        <v>1</v>
      </c>
      <c r="H502" s="40">
        <v>0</v>
      </c>
      <c r="I502" s="40">
        <v>0</v>
      </c>
    </row>
    <row r="503" spans="1:9" x14ac:dyDescent="0.25">
      <c r="A503" s="40" t="s">
        <v>406</v>
      </c>
      <c r="B503" s="40" t="s">
        <v>407</v>
      </c>
      <c r="C503" s="40" t="s">
        <v>524</v>
      </c>
      <c r="D503" s="40">
        <v>14</v>
      </c>
      <c r="E503" s="40">
        <v>0.23728813559322001</v>
      </c>
      <c r="F503" s="40">
        <v>14</v>
      </c>
      <c r="G503" s="40">
        <v>0.24137931034482801</v>
      </c>
      <c r="H503" s="40">
        <v>0</v>
      </c>
      <c r="I503" s="40">
        <v>0</v>
      </c>
    </row>
    <row r="504" spans="1:9" x14ac:dyDescent="0.25">
      <c r="A504" s="40" t="s">
        <v>406</v>
      </c>
      <c r="B504" s="40" t="s">
        <v>407</v>
      </c>
      <c r="C504" s="40" t="s">
        <v>557</v>
      </c>
      <c r="D504" s="40">
        <v>20</v>
      </c>
      <c r="E504" s="40">
        <v>0.338983050847458</v>
      </c>
      <c r="F504" s="40">
        <v>20</v>
      </c>
      <c r="G504" s="40">
        <v>0.34482758620689702</v>
      </c>
      <c r="H504" s="40">
        <v>0</v>
      </c>
      <c r="I504" s="40">
        <v>0</v>
      </c>
    </row>
    <row r="505" spans="1:9" x14ac:dyDescent="0.25">
      <c r="A505" s="40" t="s">
        <v>406</v>
      </c>
      <c r="B505" s="40" t="s">
        <v>407</v>
      </c>
      <c r="C505" s="40" t="s">
        <v>558</v>
      </c>
      <c r="D505" s="40">
        <v>6</v>
      </c>
      <c r="E505" s="40">
        <v>0.101694915254237</v>
      </c>
      <c r="F505" s="40">
        <v>6</v>
      </c>
      <c r="G505" s="40">
        <v>0.10344827586206901</v>
      </c>
      <c r="H505" s="40">
        <v>0</v>
      </c>
      <c r="I505" s="40">
        <v>0</v>
      </c>
    </row>
    <row r="506" spans="1:9" x14ac:dyDescent="0.25">
      <c r="A506" s="40" t="s">
        <v>408</v>
      </c>
      <c r="B506" s="40" t="s">
        <v>409</v>
      </c>
      <c r="C506" s="40" t="s">
        <v>309</v>
      </c>
      <c r="D506" s="40">
        <v>39</v>
      </c>
      <c r="E506" s="40">
        <v>7.8E-2</v>
      </c>
      <c r="F506" s="40">
        <v>39</v>
      </c>
      <c r="G506" s="40">
        <v>7.7075098814229207E-2</v>
      </c>
      <c r="H506" s="40">
        <v>0</v>
      </c>
      <c r="I506" s="40">
        <v>0</v>
      </c>
    </row>
    <row r="507" spans="1:9" x14ac:dyDescent="0.25">
      <c r="A507" s="40" t="s">
        <v>408</v>
      </c>
      <c r="B507" s="40" t="s">
        <v>409</v>
      </c>
      <c r="C507" s="40" t="s">
        <v>553</v>
      </c>
      <c r="D507" s="40">
        <v>17</v>
      </c>
      <c r="E507" s="40">
        <v>3.4000000000000002E-2</v>
      </c>
      <c r="F507" s="40">
        <v>17</v>
      </c>
      <c r="G507" s="40">
        <v>3.3596837944663997E-2</v>
      </c>
      <c r="H507" s="40">
        <v>0</v>
      </c>
      <c r="I507" s="40">
        <v>0</v>
      </c>
    </row>
    <row r="508" spans="1:9" x14ac:dyDescent="0.25">
      <c r="A508" s="40" t="s">
        <v>408</v>
      </c>
      <c r="B508" s="40" t="s">
        <v>409</v>
      </c>
      <c r="C508" s="40" t="s">
        <v>558</v>
      </c>
      <c r="D508" s="40">
        <v>131</v>
      </c>
      <c r="E508" s="40">
        <v>0.26200000000000001</v>
      </c>
      <c r="F508" s="40">
        <v>131</v>
      </c>
      <c r="G508" s="40">
        <v>0.25889328063241102</v>
      </c>
      <c r="H508" s="40">
        <v>0</v>
      </c>
      <c r="I508" s="40">
        <v>0</v>
      </c>
    </row>
    <row r="509" spans="1:9" x14ac:dyDescent="0.25">
      <c r="A509" s="40" t="s">
        <v>408</v>
      </c>
      <c r="B509" s="40" t="s">
        <v>409</v>
      </c>
      <c r="C509" s="40" t="s">
        <v>561</v>
      </c>
      <c r="D509" s="40">
        <v>5</v>
      </c>
      <c r="E509" s="40">
        <v>0.01</v>
      </c>
      <c r="F509" s="40">
        <v>5</v>
      </c>
      <c r="G509" s="40">
        <v>9.8814229249011894E-3</v>
      </c>
      <c r="H509" s="40">
        <v>0</v>
      </c>
      <c r="I509" s="40">
        <v>0</v>
      </c>
    </row>
    <row r="510" spans="1:9" x14ac:dyDescent="0.25">
      <c r="A510" s="40" t="s">
        <v>410</v>
      </c>
      <c r="B510" s="40" t="s">
        <v>411</v>
      </c>
      <c r="C510" s="40" t="s">
        <v>558</v>
      </c>
      <c r="D510" s="40">
        <v>17</v>
      </c>
      <c r="E510" s="40">
        <v>1.4014839241549899E-2</v>
      </c>
      <c r="F510" s="40">
        <v>17</v>
      </c>
      <c r="G510" s="40">
        <v>1.43702451394759E-2</v>
      </c>
      <c r="H510" s="40">
        <v>0</v>
      </c>
      <c r="I510" s="40">
        <v>0</v>
      </c>
    </row>
    <row r="511" spans="1:9" x14ac:dyDescent="0.25">
      <c r="A511" s="40" t="s">
        <v>318</v>
      </c>
      <c r="B511" s="40" t="s">
        <v>319</v>
      </c>
      <c r="C511" s="40" t="s">
        <v>556</v>
      </c>
      <c r="D511" s="40">
        <v>6</v>
      </c>
      <c r="E511" s="40">
        <v>9.7008892481810797E-4</v>
      </c>
      <c r="F511" s="40">
        <v>6</v>
      </c>
      <c r="G511" s="40">
        <v>9.6836668818592602E-4</v>
      </c>
      <c r="H511" s="40">
        <v>0</v>
      </c>
      <c r="I511" s="40">
        <v>0</v>
      </c>
    </row>
    <row r="512" spans="1:9" x14ac:dyDescent="0.25">
      <c r="A512" s="40" t="s">
        <v>535</v>
      </c>
      <c r="B512" s="40" t="s">
        <v>536</v>
      </c>
      <c r="C512" s="40" t="s">
        <v>524</v>
      </c>
      <c r="D512" s="40">
        <v>1</v>
      </c>
      <c r="E512" s="40">
        <v>7.1428571428571397E-2</v>
      </c>
      <c r="F512" s="40">
        <v>1</v>
      </c>
      <c r="G512" s="40">
        <v>7.1428571428571397E-2</v>
      </c>
      <c r="H512" s="40">
        <v>0</v>
      </c>
      <c r="I512" s="40">
        <v>0</v>
      </c>
    </row>
    <row r="513" spans="1:9" x14ac:dyDescent="0.25">
      <c r="A513" s="40" t="s">
        <v>535</v>
      </c>
      <c r="B513" s="40" t="s">
        <v>536</v>
      </c>
      <c r="C513" s="40" t="s">
        <v>552</v>
      </c>
      <c r="D513" s="40">
        <v>10</v>
      </c>
      <c r="E513" s="40">
        <v>0.71428571428571397</v>
      </c>
      <c r="F513" s="40">
        <v>10</v>
      </c>
      <c r="G513" s="40">
        <v>0.71428571428571397</v>
      </c>
      <c r="H513" s="40">
        <v>0</v>
      </c>
      <c r="I513" s="40">
        <v>0</v>
      </c>
    </row>
    <row r="514" spans="1:9" x14ac:dyDescent="0.25">
      <c r="A514" s="40" t="s">
        <v>535</v>
      </c>
      <c r="B514" s="40" t="s">
        <v>536</v>
      </c>
      <c r="C514" s="40" t="s">
        <v>553</v>
      </c>
      <c r="D514" s="40">
        <v>2</v>
      </c>
      <c r="E514" s="40">
        <v>0.14285714285714299</v>
      </c>
      <c r="F514" s="40">
        <v>2</v>
      </c>
      <c r="G514" s="40">
        <v>0.14285714285714299</v>
      </c>
      <c r="H514" s="40">
        <v>0</v>
      </c>
      <c r="I514" s="40">
        <v>0</v>
      </c>
    </row>
    <row r="515" spans="1:9" x14ac:dyDescent="0.25">
      <c r="A515" s="40" t="s">
        <v>535</v>
      </c>
      <c r="B515" s="40" t="s">
        <v>536</v>
      </c>
      <c r="C515" s="40" t="s">
        <v>558</v>
      </c>
      <c r="D515" s="40">
        <v>1</v>
      </c>
      <c r="E515" s="40">
        <v>7.1428571428571397E-2</v>
      </c>
      <c r="F515" s="40">
        <v>1</v>
      </c>
      <c r="G515" s="40">
        <v>7.1428571428571397E-2</v>
      </c>
      <c r="H515" s="40">
        <v>0</v>
      </c>
      <c r="I515" s="40">
        <v>0</v>
      </c>
    </row>
    <row r="516" spans="1:9" x14ac:dyDescent="0.25">
      <c r="A516" s="40" t="s">
        <v>537</v>
      </c>
      <c r="B516" s="40" t="s">
        <v>538</v>
      </c>
      <c r="C516" s="40" t="s">
        <v>524</v>
      </c>
      <c r="D516" s="40">
        <v>6</v>
      </c>
      <c r="E516" s="40">
        <v>3.3707865168539297E-2</v>
      </c>
      <c r="F516" s="40">
        <v>6</v>
      </c>
      <c r="G516" s="40">
        <v>3.4883720930232599E-2</v>
      </c>
      <c r="H516" s="40">
        <v>0</v>
      </c>
      <c r="I516" s="40">
        <v>0</v>
      </c>
    </row>
    <row r="517" spans="1:9" x14ac:dyDescent="0.25">
      <c r="A517" s="40" t="s">
        <v>537</v>
      </c>
      <c r="B517" s="40" t="s">
        <v>538</v>
      </c>
      <c r="C517" s="40" t="s">
        <v>553</v>
      </c>
      <c r="D517" s="40">
        <v>1</v>
      </c>
      <c r="E517" s="40">
        <v>5.6179775280898901E-3</v>
      </c>
      <c r="F517" s="40">
        <v>1</v>
      </c>
      <c r="G517" s="40">
        <v>5.8139534883720903E-3</v>
      </c>
      <c r="H517" s="40">
        <v>0</v>
      </c>
      <c r="I517" s="40">
        <v>0</v>
      </c>
    </row>
    <row r="518" spans="1:9" x14ac:dyDescent="0.25">
      <c r="A518" s="40" t="s">
        <v>412</v>
      </c>
      <c r="B518" s="40" t="s">
        <v>413</v>
      </c>
      <c r="C518" s="40" t="s">
        <v>309</v>
      </c>
      <c r="D518" s="40">
        <v>1</v>
      </c>
      <c r="E518" s="40">
        <v>3.2258064516128997E-2</v>
      </c>
      <c r="F518" s="40">
        <v>1</v>
      </c>
      <c r="G518" s="40">
        <v>3.3333333333333298E-2</v>
      </c>
      <c r="H518" s="40">
        <v>0</v>
      </c>
      <c r="I518" s="40">
        <v>0</v>
      </c>
    </row>
    <row r="519" spans="1:9" x14ac:dyDescent="0.25">
      <c r="A519" s="40" t="s">
        <v>412</v>
      </c>
      <c r="B519" s="40" t="s">
        <v>413</v>
      </c>
      <c r="C519" s="40" t="s">
        <v>524</v>
      </c>
      <c r="D519" s="40">
        <v>10</v>
      </c>
      <c r="E519" s="40">
        <v>0.32258064516128998</v>
      </c>
      <c r="F519" s="40">
        <v>10</v>
      </c>
      <c r="G519" s="40">
        <v>0.33333333333333298</v>
      </c>
      <c r="H519" s="40">
        <v>0</v>
      </c>
      <c r="I519" s="40">
        <v>0</v>
      </c>
    </row>
    <row r="520" spans="1:9" x14ac:dyDescent="0.25">
      <c r="A520" s="40" t="s">
        <v>412</v>
      </c>
      <c r="B520" s="40" t="s">
        <v>413</v>
      </c>
      <c r="C520" s="40" t="s">
        <v>552</v>
      </c>
      <c r="D520" s="40">
        <v>3</v>
      </c>
      <c r="E520" s="40">
        <v>9.6774193548387094E-2</v>
      </c>
      <c r="F520" s="40">
        <v>3</v>
      </c>
      <c r="G520" s="40">
        <v>0.1</v>
      </c>
      <c r="H520" s="40">
        <v>0</v>
      </c>
      <c r="I520" s="40">
        <v>0</v>
      </c>
    </row>
    <row r="521" spans="1:9" x14ac:dyDescent="0.25">
      <c r="A521" s="40" t="s">
        <v>412</v>
      </c>
      <c r="B521" s="40" t="s">
        <v>413</v>
      </c>
      <c r="C521" s="40" t="s">
        <v>557</v>
      </c>
      <c r="D521" s="40">
        <v>9</v>
      </c>
      <c r="E521" s="40">
        <v>0.29032258064516098</v>
      </c>
      <c r="F521" s="40">
        <v>9</v>
      </c>
      <c r="G521" s="40">
        <v>0.3</v>
      </c>
      <c r="H521" s="40">
        <v>0</v>
      </c>
      <c r="I521" s="40">
        <v>0</v>
      </c>
    </row>
    <row r="522" spans="1:9" x14ac:dyDescent="0.25">
      <c r="A522" s="40" t="s">
        <v>414</v>
      </c>
      <c r="B522" s="40" t="s">
        <v>415</v>
      </c>
      <c r="C522" s="40" t="s">
        <v>556</v>
      </c>
      <c r="D522" s="40">
        <v>1</v>
      </c>
      <c r="E522" s="40">
        <v>4.2542329617969902E-5</v>
      </c>
      <c r="F522" s="40">
        <v>1</v>
      </c>
      <c r="G522" s="40">
        <v>4.2268999915461997E-5</v>
      </c>
      <c r="H522" s="40">
        <v>0</v>
      </c>
      <c r="I522" s="40">
        <v>0</v>
      </c>
    </row>
    <row r="523" spans="1:9" x14ac:dyDescent="0.25">
      <c r="A523" s="40" t="s">
        <v>416</v>
      </c>
      <c r="B523" s="40" t="s">
        <v>417</v>
      </c>
      <c r="C523" s="40" t="s">
        <v>309</v>
      </c>
      <c r="D523" s="40">
        <v>16</v>
      </c>
      <c r="E523" s="40">
        <v>3.6866359447004601E-2</v>
      </c>
      <c r="F523" s="40">
        <v>16</v>
      </c>
      <c r="G523" s="40">
        <v>3.3126293995859202E-2</v>
      </c>
      <c r="H523" s="40">
        <v>0</v>
      </c>
      <c r="I523" s="40">
        <v>0</v>
      </c>
    </row>
    <row r="524" spans="1:9" x14ac:dyDescent="0.25">
      <c r="A524" s="40" t="s">
        <v>416</v>
      </c>
      <c r="B524" s="40" t="s">
        <v>417</v>
      </c>
      <c r="C524" s="40" t="s">
        <v>561</v>
      </c>
      <c r="D524" s="40">
        <v>5</v>
      </c>
      <c r="E524" s="40">
        <v>1.1520737327188901E-2</v>
      </c>
      <c r="F524" s="40">
        <v>5</v>
      </c>
      <c r="G524" s="40">
        <v>1.0351966873706001E-2</v>
      </c>
      <c r="H524" s="40">
        <v>0</v>
      </c>
      <c r="I524" s="40">
        <v>0</v>
      </c>
    </row>
    <row r="525" spans="1:9" x14ac:dyDescent="0.25">
      <c r="A525" s="40" t="s">
        <v>418</v>
      </c>
      <c r="B525" s="40" t="s">
        <v>419</v>
      </c>
      <c r="C525" s="40" t="s">
        <v>309</v>
      </c>
      <c r="D525" s="40">
        <v>20</v>
      </c>
      <c r="E525" s="40">
        <v>4.5558086560364502E-2</v>
      </c>
      <c r="F525" s="40">
        <v>20</v>
      </c>
      <c r="G525" s="40">
        <v>4.7058823529411799E-2</v>
      </c>
      <c r="H525" s="40">
        <v>0</v>
      </c>
      <c r="I525" s="40">
        <v>0</v>
      </c>
    </row>
    <row r="526" spans="1:9" x14ac:dyDescent="0.25">
      <c r="A526" s="40" t="s">
        <v>420</v>
      </c>
      <c r="B526" s="40" t="s">
        <v>421</v>
      </c>
      <c r="C526" s="40" t="s">
        <v>561</v>
      </c>
      <c r="D526" s="40">
        <v>53</v>
      </c>
      <c r="E526" s="40">
        <v>1.1587232181897699E-2</v>
      </c>
      <c r="F526" s="40">
        <v>53</v>
      </c>
      <c r="G526" s="40">
        <v>1.1945007888212801E-2</v>
      </c>
      <c r="H526" s="40">
        <v>0</v>
      </c>
      <c r="I526" s="40">
        <v>0</v>
      </c>
    </row>
    <row r="527" spans="1:9" x14ac:dyDescent="0.25">
      <c r="A527" s="40" t="s">
        <v>424</v>
      </c>
      <c r="B527" s="40" t="s">
        <v>425</v>
      </c>
      <c r="C527" s="40" t="s">
        <v>553</v>
      </c>
      <c r="D527" s="40">
        <v>10</v>
      </c>
      <c r="E527" s="40">
        <v>8.9285714285714302E-2</v>
      </c>
      <c r="F527" s="40">
        <v>10</v>
      </c>
      <c r="G527" s="40">
        <v>8.9285714285714302E-2</v>
      </c>
      <c r="H527" s="40">
        <v>0</v>
      </c>
      <c r="I527" s="40">
        <v>0</v>
      </c>
    </row>
    <row r="528" spans="1:9" x14ac:dyDescent="0.25">
      <c r="A528" s="40" t="s">
        <v>424</v>
      </c>
      <c r="B528" s="40" t="s">
        <v>425</v>
      </c>
      <c r="C528" s="40" t="s">
        <v>558</v>
      </c>
      <c r="D528" s="40">
        <v>9</v>
      </c>
      <c r="E528" s="40">
        <v>8.0357142857142905E-2</v>
      </c>
      <c r="F528" s="40">
        <v>9</v>
      </c>
      <c r="G528" s="40">
        <v>8.0357142857142905E-2</v>
      </c>
      <c r="H528" s="40">
        <v>0</v>
      </c>
      <c r="I528" s="40">
        <v>0</v>
      </c>
    </row>
    <row r="529" spans="1:9" x14ac:dyDescent="0.25">
      <c r="A529" s="40" t="s">
        <v>539</v>
      </c>
      <c r="B529" s="40" t="s">
        <v>540</v>
      </c>
      <c r="C529" s="40" t="s">
        <v>309</v>
      </c>
      <c r="D529" s="40">
        <v>1</v>
      </c>
      <c r="E529" s="40">
        <v>0.11111111111111099</v>
      </c>
      <c r="F529" s="40">
        <v>1</v>
      </c>
      <c r="G529" s="40">
        <v>0.11111111111111099</v>
      </c>
      <c r="H529" s="40">
        <v>0</v>
      </c>
      <c r="I529" s="40">
        <v>0</v>
      </c>
    </row>
    <row r="530" spans="1:9" x14ac:dyDescent="0.25">
      <c r="A530" s="40" t="s">
        <v>539</v>
      </c>
      <c r="B530" s="40" t="s">
        <v>540</v>
      </c>
      <c r="C530" s="40" t="s">
        <v>524</v>
      </c>
      <c r="D530" s="40">
        <v>6</v>
      </c>
      <c r="E530" s="40">
        <v>0.66666666666666696</v>
      </c>
      <c r="F530" s="40">
        <v>6</v>
      </c>
      <c r="G530" s="40">
        <v>0.66666666666666696</v>
      </c>
      <c r="H530" s="40">
        <v>0</v>
      </c>
      <c r="I530" s="40">
        <v>0</v>
      </c>
    </row>
    <row r="531" spans="1:9" x14ac:dyDescent="0.25">
      <c r="A531" s="40" t="s">
        <v>539</v>
      </c>
      <c r="B531" s="40" t="s">
        <v>540</v>
      </c>
      <c r="C531" s="40" t="s">
        <v>553</v>
      </c>
      <c r="D531" s="40">
        <v>1</v>
      </c>
      <c r="E531" s="40">
        <v>0.11111111111111099</v>
      </c>
      <c r="F531" s="40">
        <v>1</v>
      </c>
      <c r="G531" s="40">
        <v>0.11111111111111099</v>
      </c>
      <c r="H531" s="40">
        <v>0</v>
      </c>
      <c r="I531" s="40">
        <v>0</v>
      </c>
    </row>
    <row r="532" spans="1:9" x14ac:dyDescent="0.25">
      <c r="A532" s="40" t="s">
        <v>539</v>
      </c>
      <c r="B532" s="40" t="s">
        <v>540</v>
      </c>
      <c r="C532" s="40" t="s">
        <v>557</v>
      </c>
      <c r="D532" s="40">
        <v>1</v>
      </c>
      <c r="E532" s="40">
        <v>0.11111111111111099</v>
      </c>
      <c r="F532" s="40">
        <v>1</v>
      </c>
      <c r="G532" s="40">
        <v>0.11111111111111099</v>
      </c>
      <c r="H532" s="40">
        <v>0</v>
      </c>
      <c r="I532" s="40">
        <v>0</v>
      </c>
    </row>
    <row r="533" spans="1:9" x14ac:dyDescent="0.25">
      <c r="A533" s="40" t="s">
        <v>320</v>
      </c>
      <c r="B533" s="40" t="s">
        <v>321</v>
      </c>
      <c r="C533" s="40" t="s">
        <v>552</v>
      </c>
      <c r="D533" s="40">
        <v>7</v>
      </c>
      <c r="E533" s="40">
        <v>9.7222222222222196E-2</v>
      </c>
      <c r="F533" s="40">
        <v>7</v>
      </c>
      <c r="G533" s="40">
        <v>0.10294117647058799</v>
      </c>
      <c r="H533" s="40">
        <v>0</v>
      </c>
      <c r="I533" s="40">
        <v>0</v>
      </c>
    </row>
    <row r="534" spans="1:9" x14ac:dyDescent="0.25">
      <c r="A534" s="40" t="s">
        <v>428</v>
      </c>
      <c r="B534" s="40" t="s">
        <v>429</v>
      </c>
      <c r="C534" s="40" t="s">
        <v>309</v>
      </c>
      <c r="D534" s="40">
        <v>9</v>
      </c>
      <c r="E534" s="40">
        <v>0.19148936170212799</v>
      </c>
      <c r="F534" s="40">
        <v>9</v>
      </c>
      <c r="G534" s="40">
        <v>0.32142857142857101</v>
      </c>
      <c r="H534" s="40">
        <v>0</v>
      </c>
      <c r="I534" s="40">
        <v>0</v>
      </c>
    </row>
    <row r="535" spans="1:9" x14ac:dyDescent="0.25">
      <c r="A535" s="40" t="s">
        <v>428</v>
      </c>
      <c r="B535" s="40" t="s">
        <v>429</v>
      </c>
      <c r="C535" s="40" t="s">
        <v>524</v>
      </c>
      <c r="D535" s="40">
        <v>4</v>
      </c>
      <c r="E535" s="40">
        <v>8.5106382978723402E-2</v>
      </c>
      <c r="F535" s="40">
        <v>4</v>
      </c>
      <c r="G535" s="40">
        <v>0.14285714285714299</v>
      </c>
      <c r="H535" s="40">
        <v>0</v>
      </c>
      <c r="I535" s="40">
        <v>0</v>
      </c>
    </row>
    <row r="536" spans="1:9" x14ac:dyDescent="0.25">
      <c r="A536" s="40" t="s">
        <v>428</v>
      </c>
      <c r="B536" s="40" t="s">
        <v>429</v>
      </c>
      <c r="C536" s="40" t="s">
        <v>553</v>
      </c>
      <c r="D536" s="40">
        <v>1</v>
      </c>
      <c r="E536" s="40">
        <v>2.1276595744680899E-2</v>
      </c>
      <c r="F536" s="40">
        <v>1</v>
      </c>
      <c r="G536" s="40">
        <v>3.5714285714285698E-2</v>
      </c>
      <c r="H536" s="40">
        <v>0</v>
      </c>
      <c r="I536" s="40">
        <v>0</v>
      </c>
    </row>
    <row r="537" spans="1:9" x14ac:dyDescent="0.25">
      <c r="A537" s="40" t="s">
        <v>428</v>
      </c>
      <c r="B537" s="40" t="s">
        <v>429</v>
      </c>
      <c r="C537" s="40" t="s">
        <v>557</v>
      </c>
      <c r="D537" s="40">
        <v>9</v>
      </c>
      <c r="E537" s="40">
        <v>0.19148936170212799</v>
      </c>
      <c r="F537" s="40">
        <v>9</v>
      </c>
      <c r="G537" s="40">
        <v>0.32142857142857101</v>
      </c>
      <c r="H537" s="40">
        <v>0</v>
      </c>
      <c r="I537" s="40">
        <v>0</v>
      </c>
    </row>
    <row r="538" spans="1:9" x14ac:dyDescent="0.25">
      <c r="A538" s="40" t="s">
        <v>541</v>
      </c>
      <c r="B538" s="40" t="s">
        <v>542</v>
      </c>
      <c r="C538" s="40" t="s">
        <v>524</v>
      </c>
      <c r="D538" s="40">
        <v>12</v>
      </c>
      <c r="E538" s="40">
        <v>5.4298642533936702E-2</v>
      </c>
      <c r="F538" s="40">
        <v>12</v>
      </c>
      <c r="G538" s="40">
        <v>5.4794520547945202E-2</v>
      </c>
      <c r="H538" s="40">
        <v>0</v>
      </c>
      <c r="I538" s="40">
        <v>0</v>
      </c>
    </row>
    <row r="539" spans="1:9" x14ac:dyDescent="0.25">
      <c r="A539" s="40" t="s">
        <v>541</v>
      </c>
      <c r="B539" s="40" t="s">
        <v>542</v>
      </c>
      <c r="C539" s="40" t="s">
        <v>552</v>
      </c>
      <c r="D539" s="40">
        <v>2</v>
      </c>
      <c r="E539" s="40">
        <v>9.0497737556561094E-3</v>
      </c>
      <c r="F539" s="40">
        <v>2</v>
      </c>
      <c r="G539" s="40">
        <v>9.1324200913242004E-3</v>
      </c>
      <c r="H539" s="40">
        <v>0</v>
      </c>
      <c r="I539" s="40">
        <v>0</v>
      </c>
    </row>
    <row r="540" spans="1:9" x14ac:dyDescent="0.25">
      <c r="A540" s="40" t="s">
        <v>541</v>
      </c>
      <c r="B540" s="40" t="s">
        <v>542</v>
      </c>
      <c r="C540" s="40" t="s">
        <v>553</v>
      </c>
      <c r="D540" s="40">
        <v>186</v>
      </c>
      <c r="E540" s="40">
        <v>0.841628959276018</v>
      </c>
      <c r="F540" s="40">
        <v>186</v>
      </c>
      <c r="G540" s="40">
        <v>0.84931506849315097</v>
      </c>
      <c r="H540" s="40">
        <v>0</v>
      </c>
      <c r="I540" s="40">
        <v>0</v>
      </c>
    </row>
    <row r="541" spans="1:9" x14ac:dyDescent="0.25">
      <c r="A541" s="40" t="s">
        <v>541</v>
      </c>
      <c r="B541" s="40" t="s">
        <v>542</v>
      </c>
      <c r="C541" s="40" t="s">
        <v>557</v>
      </c>
      <c r="D541" s="40">
        <v>17</v>
      </c>
      <c r="E541" s="40">
        <v>7.69230769230769E-2</v>
      </c>
      <c r="F541" s="40">
        <v>17</v>
      </c>
      <c r="G541" s="40">
        <v>7.7625570776255703E-2</v>
      </c>
      <c r="H541" s="40">
        <v>0</v>
      </c>
      <c r="I541" s="40">
        <v>0</v>
      </c>
    </row>
    <row r="542" spans="1:9" x14ac:dyDescent="0.25">
      <c r="A542" s="40" t="s">
        <v>541</v>
      </c>
      <c r="B542" s="40" t="s">
        <v>542</v>
      </c>
      <c r="C542" s="40" t="s">
        <v>558</v>
      </c>
      <c r="D542" s="40">
        <v>2</v>
      </c>
      <c r="E542" s="40">
        <v>9.0497737556561094E-3</v>
      </c>
      <c r="F542" s="40">
        <v>2</v>
      </c>
      <c r="G542" s="40">
        <v>9.1324200913242004E-3</v>
      </c>
      <c r="H542" s="40">
        <v>0</v>
      </c>
      <c r="I542" s="40">
        <v>0</v>
      </c>
    </row>
    <row r="543" spans="1:9" x14ac:dyDescent="0.25">
      <c r="A543" s="40" t="s">
        <v>430</v>
      </c>
      <c r="B543" s="40" t="s">
        <v>431</v>
      </c>
      <c r="C543" s="40" t="s">
        <v>551</v>
      </c>
      <c r="D543" s="40">
        <v>1</v>
      </c>
      <c r="E543" s="40">
        <v>7.6745970836531106E-5</v>
      </c>
      <c r="F543" s="40">
        <v>1</v>
      </c>
      <c r="G543" s="40">
        <v>7.7237970186143506E-5</v>
      </c>
      <c r="H543" s="40">
        <v>0</v>
      </c>
      <c r="I543" s="40">
        <v>0</v>
      </c>
    </row>
    <row r="544" spans="1:9" x14ac:dyDescent="0.25">
      <c r="A544" s="40" t="s">
        <v>432</v>
      </c>
      <c r="B544" s="40" t="s">
        <v>433</v>
      </c>
      <c r="C544" s="40" t="s">
        <v>309</v>
      </c>
      <c r="D544" s="40">
        <v>7</v>
      </c>
      <c r="E544" s="40">
        <v>9.1264667535854004E-3</v>
      </c>
      <c r="F544" s="40">
        <v>7</v>
      </c>
      <c r="G544" s="40">
        <v>9.0673575129533706E-3</v>
      </c>
      <c r="H544" s="40">
        <v>0</v>
      </c>
      <c r="I544" s="40">
        <v>0</v>
      </c>
    </row>
    <row r="545" spans="1:9" x14ac:dyDescent="0.25">
      <c r="A545" s="40" t="s">
        <v>432</v>
      </c>
      <c r="B545" s="40" t="s">
        <v>433</v>
      </c>
      <c r="C545" s="40" t="s">
        <v>557</v>
      </c>
      <c r="D545" s="40">
        <v>43</v>
      </c>
      <c r="E545" s="40">
        <v>5.6062581486310298E-2</v>
      </c>
      <c r="F545" s="40">
        <v>43</v>
      </c>
      <c r="G545" s="40">
        <v>5.5699481865284999E-2</v>
      </c>
      <c r="H545" s="40">
        <v>0</v>
      </c>
      <c r="I545" s="40">
        <v>0</v>
      </c>
    </row>
    <row r="546" spans="1:9" x14ac:dyDescent="0.25">
      <c r="A546" s="40" t="s">
        <v>434</v>
      </c>
      <c r="B546" s="40" t="s">
        <v>435</v>
      </c>
      <c r="C546" s="40" t="s">
        <v>309</v>
      </c>
      <c r="D546" s="40">
        <v>11</v>
      </c>
      <c r="E546" s="40">
        <v>0.29729729729729698</v>
      </c>
      <c r="F546" s="40">
        <v>11</v>
      </c>
      <c r="G546" s="40">
        <v>0.28947368421052599</v>
      </c>
      <c r="H546" s="40">
        <v>0</v>
      </c>
      <c r="I546" s="40">
        <v>0</v>
      </c>
    </row>
    <row r="547" spans="1:9" x14ac:dyDescent="0.25">
      <c r="A547" s="40" t="s">
        <v>434</v>
      </c>
      <c r="B547" s="40" t="s">
        <v>435</v>
      </c>
      <c r="C547" s="40" t="s">
        <v>552</v>
      </c>
      <c r="D547" s="40">
        <v>1</v>
      </c>
      <c r="E547" s="40">
        <v>2.7027027027027001E-2</v>
      </c>
      <c r="F547" s="40">
        <v>1</v>
      </c>
      <c r="G547" s="40">
        <v>2.6315789473684199E-2</v>
      </c>
      <c r="H547" s="40">
        <v>0</v>
      </c>
      <c r="I547" s="40">
        <v>0</v>
      </c>
    </row>
    <row r="548" spans="1:9" x14ac:dyDescent="0.25">
      <c r="A548" s="40" t="s">
        <v>434</v>
      </c>
      <c r="B548" s="40" t="s">
        <v>435</v>
      </c>
      <c r="C548" s="40" t="s">
        <v>553</v>
      </c>
      <c r="D548" s="40">
        <v>6</v>
      </c>
      <c r="E548" s="40">
        <v>0.162162162162162</v>
      </c>
      <c r="F548" s="40">
        <v>6</v>
      </c>
      <c r="G548" s="40">
        <v>0.157894736842105</v>
      </c>
      <c r="H548" s="40">
        <v>0</v>
      </c>
      <c r="I548" s="40">
        <v>0</v>
      </c>
    </row>
    <row r="549" spans="1:9" x14ac:dyDescent="0.25">
      <c r="A549" s="40" t="s">
        <v>434</v>
      </c>
      <c r="B549" s="40" t="s">
        <v>435</v>
      </c>
      <c r="C549" s="40" t="s">
        <v>557</v>
      </c>
      <c r="D549" s="40">
        <v>9</v>
      </c>
      <c r="E549" s="40">
        <v>0.24324324324324301</v>
      </c>
      <c r="F549" s="40">
        <v>9</v>
      </c>
      <c r="G549" s="40">
        <v>0.23684210526315799</v>
      </c>
      <c r="H549" s="40">
        <v>0</v>
      </c>
      <c r="I549" s="40">
        <v>0</v>
      </c>
    </row>
    <row r="550" spans="1:9" x14ac:dyDescent="0.25">
      <c r="A550" s="40" t="s">
        <v>543</v>
      </c>
      <c r="B550" s="40" t="s">
        <v>544</v>
      </c>
      <c r="C550" s="40" t="s">
        <v>558</v>
      </c>
      <c r="D550" s="40">
        <v>1</v>
      </c>
      <c r="E550" s="40">
        <v>2.6178010471204199E-3</v>
      </c>
      <c r="F550" s="40">
        <v>1</v>
      </c>
      <c r="G550" s="40">
        <v>2.3364485981308401E-3</v>
      </c>
      <c r="H550" s="40">
        <v>0</v>
      </c>
      <c r="I550" s="40">
        <v>0</v>
      </c>
    </row>
    <row r="551" spans="1:9" x14ac:dyDescent="0.25">
      <c r="A551" s="40" t="s">
        <v>543</v>
      </c>
      <c r="B551" s="40" t="s">
        <v>544</v>
      </c>
      <c r="C551" s="40" t="s">
        <v>561</v>
      </c>
      <c r="D551" s="40">
        <v>22</v>
      </c>
      <c r="E551" s="40">
        <v>5.7591623036649199E-2</v>
      </c>
      <c r="F551" s="40">
        <v>22</v>
      </c>
      <c r="G551" s="40">
        <v>5.1401869158878503E-2</v>
      </c>
      <c r="H551" s="40">
        <v>0</v>
      </c>
      <c r="I551" s="40">
        <v>0</v>
      </c>
    </row>
    <row r="552" spans="1:9" x14ac:dyDescent="0.25">
      <c r="A552" s="40" t="s">
        <v>436</v>
      </c>
      <c r="B552" s="40" t="s">
        <v>437</v>
      </c>
      <c r="C552" s="40" t="s">
        <v>551</v>
      </c>
      <c r="D552" s="40">
        <v>11</v>
      </c>
      <c r="E552" s="40">
        <v>1.13636363636364E-2</v>
      </c>
      <c r="F552" s="40">
        <v>11</v>
      </c>
      <c r="G552" s="40">
        <v>1.13989637305699E-2</v>
      </c>
      <c r="H552" s="40">
        <v>0</v>
      </c>
      <c r="I552" s="40">
        <v>0</v>
      </c>
    </row>
    <row r="553" spans="1:9" x14ac:dyDescent="0.25">
      <c r="A553" s="40" t="s">
        <v>436</v>
      </c>
      <c r="B553" s="40" t="s">
        <v>437</v>
      </c>
      <c r="C553" s="40" t="s">
        <v>557</v>
      </c>
      <c r="D553" s="40">
        <v>36</v>
      </c>
      <c r="E553" s="40">
        <v>3.71900826446281E-2</v>
      </c>
      <c r="F553" s="40">
        <v>36</v>
      </c>
      <c r="G553" s="40">
        <v>3.7305699481865302E-2</v>
      </c>
      <c r="H553" s="40">
        <v>0</v>
      </c>
      <c r="I553" s="40">
        <v>0</v>
      </c>
    </row>
    <row r="554" spans="1:9" x14ac:dyDescent="0.25">
      <c r="A554" s="40" t="s">
        <v>436</v>
      </c>
      <c r="B554" s="40" t="s">
        <v>437</v>
      </c>
      <c r="C554" s="40" t="s">
        <v>558</v>
      </c>
      <c r="D554" s="40">
        <v>35</v>
      </c>
      <c r="E554" s="40">
        <v>3.61570247933884E-2</v>
      </c>
      <c r="F554" s="40">
        <v>35</v>
      </c>
      <c r="G554" s="40">
        <v>3.6269430051813503E-2</v>
      </c>
      <c r="H554" s="40">
        <v>0</v>
      </c>
      <c r="I554" s="40">
        <v>0</v>
      </c>
    </row>
    <row r="555" spans="1:9" x14ac:dyDescent="0.25">
      <c r="A555" s="40" t="s">
        <v>438</v>
      </c>
      <c r="B555" s="40" t="s">
        <v>439</v>
      </c>
      <c r="C555" s="40" t="s">
        <v>551</v>
      </c>
      <c r="D555" s="40">
        <v>50</v>
      </c>
      <c r="E555" s="40">
        <v>1.36537411250683E-2</v>
      </c>
      <c r="F555" s="40">
        <v>50</v>
      </c>
      <c r="G555" s="40">
        <v>1.3646288209607E-2</v>
      </c>
      <c r="H555" s="40">
        <v>0</v>
      </c>
      <c r="I555" s="40">
        <v>0</v>
      </c>
    </row>
    <row r="556" spans="1:9" x14ac:dyDescent="0.25">
      <c r="A556" s="40" t="s">
        <v>438</v>
      </c>
      <c r="B556" s="40" t="s">
        <v>439</v>
      </c>
      <c r="C556" s="40" t="s">
        <v>556</v>
      </c>
      <c r="D556" s="40">
        <v>2</v>
      </c>
      <c r="E556" s="40">
        <v>5.4614964500273103E-4</v>
      </c>
      <c r="F556" s="40">
        <v>2</v>
      </c>
      <c r="G556" s="40">
        <v>5.4585152838427901E-4</v>
      </c>
      <c r="H556" s="40">
        <v>0</v>
      </c>
      <c r="I556" s="40">
        <v>0</v>
      </c>
    </row>
    <row r="557" spans="1:9" x14ac:dyDescent="0.25">
      <c r="A557" s="40" t="s">
        <v>438</v>
      </c>
      <c r="B557" s="40" t="s">
        <v>439</v>
      </c>
      <c r="C557" s="40" t="s">
        <v>557</v>
      </c>
      <c r="D557" s="40">
        <v>93</v>
      </c>
      <c r="E557" s="40">
        <v>2.5395958492627001E-2</v>
      </c>
      <c r="F557" s="40">
        <v>93</v>
      </c>
      <c r="G557" s="40">
        <v>2.5382096069868999E-2</v>
      </c>
      <c r="H557" s="40">
        <v>0</v>
      </c>
      <c r="I557" s="40">
        <v>0</v>
      </c>
    </row>
    <row r="558" spans="1:9" x14ac:dyDescent="0.25">
      <c r="A558" s="40" t="s">
        <v>440</v>
      </c>
      <c r="B558" s="40" t="s">
        <v>441</v>
      </c>
      <c r="C558" s="40" t="s">
        <v>557</v>
      </c>
      <c r="D558" s="40">
        <v>22</v>
      </c>
      <c r="E558" s="40">
        <v>2.1256038647343E-2</v>
      </c>
      <c r="F558" s="40">
        <v>22</v>
      </c>
      <c r="G558" s="40">
        <v>2.1956087824351302E-2</v>
      </c>
      <c r="H558" s="40">
        <v>0</v>
      </c>
      <c r="I558" s="40">
        <v>0</v>
      </c>
    </row>
    <row r="559" spans="1:9" x14ac:dyDescent="0.25">
      <c r="A559" s="40" t="s">
        <v>545</v>
      </c>
      <c r="B559" s="40" t="s">
        <v>546</v>
      </c>
      <c r="C559" s="40" t="s">
        <v>553</v>
      </c>
      <c r="D559" s="40">
        <v>5</v>
      </c>
      <c r="E559" s="40">
        <v>9.6153846153846201E-2</v>
      </c>
      <c r="F559" s="40">
        <v>5</v>
      </c>
      <c r="G559" s="40">
        <v>9.8039215686274495E-2</v>
      </c>
      <c r="H559" s="40">
        <v>0</v>
      </c>
      <c r="I559" s="40">
        <v>0</v>
      </c>
    </row>
    <row r="560" spans="1:9" x14ac:dyDescent="0.25">
      <c r="A560" s="40" t="s">
        <v>559</v>
      </c>
      <c r="B560" s="40" t="s">
        <v>560</v>
      </c>
      <c r="C560" s="40" t="s">
        <v>558</v>
      </c>
      <c r="D560" s="40">
        <v>1</v>
      </c>
      <c r="E560" s="40">
        <v>1</v>
      </c>
      <c r="F560" s="40">
        <v>1</v>
      </c>
      <c r="G560" s="40">
        <v>1</v>
      </c>
      <c r="H560" s="40">
        <v>0</v>
      </c>
      <c r="I560" s="40">
        <v>0</v>
      </c>
    </row>
    <row r="561" spans="1:9" x14ac:dyDescent="0.25">
      <c r="A561" s="40" t="s">
        <v>442</v>
      </c>
      <c r="B561" s="40" t="s">
        <v>443</v>
      </c>
      <c r="C561" s="40" t="s">
        <v>558</v>
      </c>
      <c r="D561" s="40">
        <v>126</v>
      </c>
      <c r="E561" s="40">
        <v>2.71376265345682E-2</v>
      </c>
      <c r="F561" s="40">
        <v>126</v>
      </c>
      <c r="G561" s="40">
        <v>2.7027027027027001E-2</v>
      </c>
      <c r="H561" s="40">
        <v>0</v>
      </c>
      <c r="I561" s="40">
        <v>0</v>
      </c>
    </row>
    <row r="562" spans="1:9" x14ac:dyDescent="0.25">
      <c r="A562" s="40" t="s">
        <v>446</v>
      </c>
      <c r="B562" s="40" t="s">
        <v>447</v>
      </c>
      <c r="C562" s="40" t="s">
        <v>553</v>
      </c>
      <c r="D562" s="40">
        <v>40</v>
      </c>
      <c r="E562" s="40">
        <v>0.10610079575596799</v>
      </c>
      <c r="F562" s="40">
        <v>40</v>
      </c>
      <c r="G562" s="40">
        <v>0.10638297872340401</v>
      </c>
      <c r="H562" s="40">
        <v>0</v>
      </c>
      <c r="I562" s="40">
        <v>0</v>
      </c>
    </row>
    <row r="563" spans="1:9" x14ac:dyDescent="0.25">
      <c r="A563" s="40" t="s">
        <v>446</v>
      </c>
      <c r="B563" s="40" t="s">
        <v>447</v>
      </c>
      <c r="C563" s="40" t="s">
        <v>556</v>
      </c>
      <c r="D563" s="40">
        <v>1</v>
      </c>
      <c r="E563" s="40">
        <v>2.6525198938992002E-3</v>
      </c>
      <c r="F563" s="40">
        <v>1</v>
      </c>
      <c r="G563" s="40">
        <v>2.6595744680851098E-3</v>
      </c>
      <c r="H563" s="40">
        <v>0</v>
      </c>
      <c r="I563" s="40">
        <v>0</v>
      </c>
    </row>
    <row r="564" spans="1:9" x14ac:dyDescent="0.25">
      <c r="A564" s="40" t="s">
        <v>446</v>
      </c>
      <c r="B564" s="40" t="s">
        <v>447</v>
      </c>
      <c r="C564" s="40" t="s">
        <v>561</v>
      </c>
      <c r="D564" s="40">
        <v>19</v>
      </c>
      <c r="E564" s="40">
        <v>5.0397877984084898E-2</v>
      </c>
      <c r="F564" s="40">
        <v>19</v>
      </c>
      <c r="G564" s="40">
        <v>5.0531914893616997E-2</v>
      </c>
      <c r="H564" s="40">
        <v>0</v>
      </c>
      <c r="I564" s="40">
        <v>0</v>
      </c>
    </row>
    <row r="565" spans="1:9" x14ac:dyDescent="0.25">
      <c r="A565" s="40" t="s">
        <v>448</v>
      </c>
      <c r="B565" s="40" t="s">
        <v>449</v>
      </c>
      <c r="C565" s="40" t="s">
        <v>556</v>
      </c>
      <c r="D565" s="40">
        <v>34</v>
      </c>
      <c r="E565" s="40">
        <v>4.8322910744741298E-3</v>
      </c>
      <c r="F565" s="40">
        <v>34</v>
      </c>
      <c r="G565" s="40">
        <v>4.3887956628372296E-3</v>
      </c>
      <c r="H565" s="40">
        <v>0</v>
      </c>
      <c r="I565" s="40">
        <v>0</v>
      </c>
    </row>
    <row r="566" spans="1:9" x14ac:dyDescent="0.25">
      <c r="A566" s="40" t="s">
        <v>450</v>
      </c>
      <c r="B566" s="40" t="s">
        <v>451</v>
      </c>
      <c r="C566" s="40" t="s">
        <v>558</v>
      </c>
      <c r="D566" s="40">
        <v>42</v>
      </c>
      <c r="E566" s="40">
        <v>2.3372287145242102E-2</v>
      </c>
      <c r="F566" s="40">
        <v>42</v>
      </c>
      <c r="G566" s="40">
        <v>2.23642172523962E-2</v>
      </c>
      <c r="H566" s="40">
        <v>0</v>
      </c>
      <c r="I566" s="40">
        <v>0</v>
      </c>
    </row>
    <row r="567" spans="1:9" x14ac:dyDescent="0.25">
      <c r="A567" s="40" t="s">
        <v>450</v>
      </c>
      <c r="B567" s="40" t="s">
        <v>451</v>
      </c>
      <c r="C567" s="40" t="s">
        <v>561</v>
      </c>
      <c r="D567" s="40">
        <v>5</v>
      </c>
      <c r="E567" s="40">
        <v>2.7824151363383398E-3</v>
      </c>
      <c r="F567" s="40">
        <v>5</v>
      </c>
      <c r="G567" s="40">
        <v>2.6624068157614501E-3</v>
      </c>
      <c r="H567" s="40">
        <v>0</v>
      </c>
      <c r="I567" s="40">
        <v>0</v>
      </c>
    </row>
    <row r="568" spans="1:9" x14ac:dyDescent="0.25">
      <c r="A568" s="40" t="s">
        <v>452</v>
      </c>
      <c r="B568" s="40" t="s">
        <v>453</v>
      </c>
      <c r="C568" s="40" t="s">
        <v>556</v>
      </c>
      <c r="D568" s="40">
        <v>15</v>
      </c>
      <c r="E568" s="40">
        <v>2.0746887966804999E-2</v>
      </c>
      <c r="F568" s="40">
        <v>15</v>
      </c>
      <c r="G568" s="40">
        <v>2.04638472032742E-2</v>
      </c>
      <c r="H568" s="40">
        <v>0</v>
      </c>
      <c r="I568" s="40">
        <v>0</v>
      </c>
    </row>
    <row r="569" spans="1:9" x14ac:dyDescent="0.25">
      <c r="A569" s="40" t="s">
        <v>452</v>
      </c>
      <c r="B569" s="40" t="s">
        <v>453</v>
      </c>
      <c r="C569" s="40" t="s">
        <v>558</v>
      </c>
      <c r="D569" s="40">
        <v>157</v>
      </c>
      <c r="E569" s="40">
        <v>0.21715076071922501</v>
      </c>
      <c r="F569" s="40">
        <v>157</v>
      </c>
      <c r="G569" s="40">
        <v>0.21418826739426999</v>
      </c>
      <c r="H569" s="40">
        <v>0</v>
      </c>
      <c r="I569" s="40">
        <v>0</v>
      </c>
    </row>
    <row r="570" spans="1:9" x14ac:dyDescent="0.25">
      <c r="A570" s="40" t="s">
        <v>452</v>
      </c>
      <c r="B570" s="40" t="s">
        <v>453</v>
      </c>
      <c r="C570" s="40" t="s">
        <v>561</v>
      </c>
      <c r="D570" s="40">
        <v>70</v>
      </c>
      <c r="E570" s="40">
        <v>9.6818810511756601E-2</v>
      </c>
      <c r="F570" s="40">
        <v>70</v>
      </c>
      <c r="G570" s="40">
        <v>9.5497953615279699E-2</v>
      </c>
      <c r="H570" s="40">
        <v>0</v>
      </c>
      <c r="I570" s="40">
        <v>0</v>
      </c>
    </row>
    <row r="571" spans="1:9" x14ac:dyDescent="0.25">
      <c r="A571" s="40" t="s">
        <v>454</v>
      </c>
      <c r="B571" s="40" t="s">
        <v>455</v>
      </c>
      <c r="C571" s="40" t="s">
        <v>309</v>
      </c>
      <c r="D571" s="40">
        <v>16</v>
      </c>
      <c r="E571" s="40">
        <v>1.67189132706374E-2</v>
      </c>
      <c r="F571" s="40">
        <v>16</v>
      </c>
      <c r="G571" s="40">
        <v>1.72043010752688E-2</v>
      </c>
      <c r="H571" s="40">
        <v>0</v>
      </c>
      <c r="I571" s="40">
        <v>0</v>
      </c>
    </row>
    <row r="572" spans="1:9" x14ac:dyDescent="0.25">
      <c r="A572" s="40" t="s">
        <v>454</v>
      </c>
      <c r="B572" s="40" t="s">
        <v>455</v>
      </c>
      <c r="C572" s="40" t="s">
        <v>524</v>
      </c>
      <c r="D572" s="40">
        <v>234</v>
      </c>
      <c r="E572" s="40">
        <v>0.24451410658307199</v>
      </c>
      <c r="F572" s="40">
        <v>234</v>
      </c>
      <c r="G572" s="40">
        <v>0.25161290322580598</v>
      </c>
      <c r="H572" s="40">
        <v>0</v>
      </c>
      <c r="I572" s="40">
        <v>0</v>
      </c>
    </row>
    <row r="573" spans="1:9" x14ac:dyDescent="0.25">
      <c r="A573" s="40" t="s">
        <v>456</v>
      </c>
      <c r="B573" s="40" t="s">
        <v>457</v>
      </c>
      <c r="C573" s="40" t="s">
        <v>309</v>
      </c>
      <c r="D573" s="40">
        <v>9</v>
      </c>
      <c r="E573" s="40">
        <v>0.25</v>
      </c>
      <c r="F573" s="40">
        <v>9</v>
      </c>
      <c r="G573" s="40">
        <v>0.25714285714285701</v>
      </c>
      <c r="H573" s="40">
        <v>0</v>
      </c>
      <c r="I573" s="40">
        <v>0</v>
      </c>
    </row>
    <row r="574" spans="1:9" x14ac:dyDescent="0.25">
      <c r="A574" s="40" t="s">
        <v>456</v>
      </c>
      <c r="B574" s="40" t="s">
        <v>457</v>
      </c>
      <c r="C574" s="40" t="s">
        <v>524</v>
      </c>
      <c r="D574" s="40">
        <v>14</v>
      </c>
      <c r="E574" s="40">
        <v>0.38888888888888901</v>
      </c>
      <c r="F574" s="40">
        <v>14</v>
      </c>
      <c r="G574" s="40">
        <v>0.4</v>
      </c>
      <c r="H574" s="40">
        <v>0</v>
      </c>
      <c r="I574" s="40">
        <v>0</v>
      </c>
    </row>
    <row r="575" spans="1:9" x14ac:dyDescent="0.25">
      <c r="A575" s="40" t="s">
        <v>456</v>
      </c>
      <c r="B575" s="40" t="s">
        <v>457</v>
      </c>
      <c r="C575" s="40" t="s">
        <v>552</v>
      </c>
      <c r="D575" s="40">
        <v>4</v>
      </c>
      <c r="E575" s="40">
        <v>0.11111111111111099</v>
      </c>
      <c r="F575" s="40">
        <v>4</v>
      </c>
      <c r="G575" s="40">
        <v>0.114285714285714</v>
      </c>
      <c r="H575" s="40">
        <v>0</v>
      </c>
      <c r="I575" s="40">
        <v>0</v>
      </c>
    </row>
    <row r="576" spans="1:9" x14ac:dyDescent="0.25">
      <c r="A576" s="40" t="s">
        <v>456</v>
      </c>
      <c r="B576" s="40" t="s">
        <v>457</v>
      </c>
      <c r="C576" s="40" t="s">
        <v>553</v>
      </c>
      <c r="D576" s="40">
        <v>3</v>
      </c>
      <c r="E576" s="40">
        <v>8.3333333333333301E-2</v>
      </c>
      <c r="F576" s="40">
        <v>3</v>
      </c>
      <c r="G576" s="40">
        <v>8.5714285714285701E-2</v>
      </c>
      <c r="H576" s="40">
        <v>0</v>
      </c>
      <c r="I576" s="40">
        <v>0</v>
      </c>
    </row>
    <row r="577" spans="1:9" x14ac:dyDescent="0.25">
      <c r="A577" s="40" t="s">
        <v>456</v>
      </c>
      <c r="B577" s="40" t="s">
        <v>457</v>
      </c>
      <c r="C577" s="40" t="s">
        <v>558</v>
      </c>
      <c r="D577" s="40">
        <v>1</v>
      </c>
      <c r="E577" s="40">
        <v>2.7777777777777801E-2</v>
      </c>
      <c r="F577" s="40">
        <v>1</v>
      </c>
      <c r="G577" s="40">
        <v>2.8571428571428598E-2</v>
      </c>
      <c r="H577" s="40">
        <v>0</v>
      </c>
      <c r="I577" s="40">
        <v>0</v>
      </c>
    </row>
    <row r="578" spans="1:9" x14ac:dyDescent="0.25">
      <c r="A578" s="40" t="s">
        <v>458</v>
      </c>
      <c r="B578" s="40" t="s">
        <v>459</v>
      </c>
      <c r="C578" s="40" t="s">
        <v>309</v>
      </c>
      <c r="D578" s="40">
        <v>21</v>
      </c>
      <c r="E578" s="40">
        <v>0.17499999999999999</v>
      </c>
      <c r="F578" s="40">
        <v>21</v>
      </c>
      <c r="G578" s="40">
        <v>0.17647058823529399</v>
      </c>
      <c r="H578" s="40">
        <v>0</v>
      </c>
      <c r="I578" s="40">
        <v>0</v>
      </c>
    </row>
    <row r="579" spans="1:9" x14ac:dyDescent="0.25">
      <c r="A579" s="40" t="s">
        <v>458</v>
      </c>
      <c r="B579" s="40" t="s">
        <v>459</v>
      </c>
      <c r="C579" s="40" t="s">
        <v>553</v>
      </c>
      <c r="D579" s="40">
        <v>9</v>
      </c>
      <c r="E579" s="40">
        <v>7.4999999999999997E-2</v>
      </c>
      <c r="F579" s="40">
        <v>9</v>
      </c>
      <c r="G579" s="40">
        <v>7.5630252100840303E-2</v>
      </c>
      <c r="H579" s="40">
        <v>0</v>
      </c>
      <c r="I579" s="40">
        <v>0</v>
      </c>
    </row>
    <row r="580" spans="1:9" x14ac:dyDescent="0.25">
      <c r="A580" s="40" t="s">
        <v>458</v>
      </c>
      <c r="B580" s="40" t="s">
        <v>459</v>
      </c>
      <c r="C580" s="40" t="s">
        <v>557</v>
      </c>
      <c r="D580" s="40">
        <v>18</v>
      </c>
      <c r="E580" s="40">
        <v>0.15</v>
      </c>
      <c r="F580" s="40">
        <v>18</v>
      </c>
      <c r="G580" s="40">
        <v>0.151260504201681</v>
      </c>
      <c r="H580" s="40">
        <v>0</v>
      </c>
      <c r="I580" s="40">
        <v>0</v>
      </c>
    </row>
    <row r="581" spans="1:9" x14ac:dyDescent="0.25">
      <c r="A581" s="40" t="s">
        <v>458</v>
      </c>
      <c r="B581" s="40" t="s">
        <v>459</v>
      </c>
      <c r="C581" s="40" t="s">
        <v>558</v>
      </c>
      <c r="D581" s="40">
        <v>13</v>
      </c>
      <c r="E581" s="40">
        <v>0.108333333333333</v>
      </c>
      <c r="F581" s="40">
        <v>13</v>
      </c>
      <c r="G581" s="40">
        <v>0.109243697478992</v>
      </c>
      <c r="H581" s="40">
        <v>0</v>
      </c>
      <c r="I581" s="40">
        <v>0</v>
      </c>
    </row>
    <row r="582" spans="1:9" x14ac:dyDescent="0.25">
      <c r="A582" s="40" t="s">
        <v>460</v>
      </c>
      <c r="B582" s="40" t="s">
        <v>461</v>
      </c>
      <c r="C582" s="40" t="s">
        <v>557</v>
      </c>
      <c r="D582" s="40">
        <v>116</v>
      </c>
      <c r="E582" s="40">
        <v>6.5647990945104706E-2</v>
      </c>
      <c r="F582" s="40">
        <v>116</v>
      </c>
      <c r="G582" s="40">
        <v>6.4876957494407195E-2</v>
      </c>
      <c r="H582" s="40">
        <v>0</v>
      </c>
      <c r="I582" s="40">
        <v>0</v>
      </c>
    </row>
    <row r="583" spans="1:9" x14ac:dyDescent="0.25">
      <c r="A583" s="40" t="s">
        <v>460</v>
      </c>
      <c r="B583" s="40" t="s">
        <v>461</v>
      </c>
      <c r="C583" s="40" t="s">
        <v>561</v>
      </c>
      <c r="D583" s="40">
        <v>12</v>
      </c>
      <c r="E583" s="40">
        <v>6.7911714770797996E-3</v>
      </c>
      <c r="F583" s="40">
        <v>12</v>
      </c>
      <c r="G583" s="40">
        <v>6.7114093959731499E-3</v>
      </c>
      <c r="H583" s="40">
        <v>0</v>
      </c>
      <c r="I583" s="40">
        <v>0</v>
      </c>
    </row>
    <row r="584" spans="1:9" x14ac:dyDescent="0.25">
      <c r="A584" s="40" t="s">
        <v>462</v>
      </c>
      <c r="B584" s="40" t="s">
        <v>463</v>
      </c>
      <c r="C584" s="40" t="s">
        <v>524</v>
      </c>
      <c r="D584" s="40">
        <v>33</v>
      </c>
      <c r="E584" s="40">
        <v>0.10344827586206901</v>
      </c>
      <c r="F584" s="40">
        <v>33</v>
      </c>
      <c r="G584" s="40">
        <v>0.105095541401274</v>
      </c>
      <c r="H584" s="40">
        <v>0</v>
      </c>
      <c r="I584" s="40">
        <v>0</v>
      </c>
    </row>
    <row r="585" spans="1:9" x14ac:dyDescent="0.25">
      <c r="A585" s="40" t="s">
        <v>462</v>
      </c>
      <c r="B585" s="40" t="s">
        <v>463</v>
      </c>
      <c r="C585" s="40" t="s">
        <v>552</v>
      </c>
      <c r="D585" s="40">
        <v>13</v>
      </c>
      <c r="E585" s="40">
        <v>4.0752351097178702E-2</v>
      </c>
      <c r="F585" s="40">
        <v>13</v>
      </c>
      <c r="G585" s="40">
        <v>4.1401273885350302E-2</v>
      </c>
      <c r="H585" s="40">
        <v>0</v>
      </c>
      <c r="I585" s="40">
        <v>0</v>
      </c>
    </row>
    <row r="586" spans="1:9" x14ac:dyDescent="0.25">
      <c r="A586" s="40" t="s">
        <v>462</v>
      </c>
      <c r="B586" s="40" t="s">
        <v>463</v>
      </c>
      <c r="C586" s="40" t="s">
        <v>557</v>
      </c>
      <c r="D586" s="40">
        <v>11</v>
      </c>
      <c r="E586" s="40">
        <v>3.4482758620689703E-2</v>
      </c>
      <c r="F586" s="40">
        <v>11</v>
      </c>
      <c r="G586" s="40">
        <v>3.5031847133758003E-2</v>
      </c>
      <c r="H586" s="40">
        <v>0</v>
      </c>
      <c r="I586" s="40">
        <v>0</v>
      </c>
    </row>
    <row r="587" spans="1:9" x14ac:dyDescent="0.25">
      <c r="A587" s="40" t="s">
        <v>462</v>
      </c>
      <c r="B587" s="40" t="s">
        <v>463</v>
      </c>
      <c r="C587" s="40" t="s">
        <v>558</v>
      </c>
      <c r="D587" s="40">
        <v>20</v>
      </c>
      <c r="E587" s="40">
        <v>6.2695924764890304E-2</v>
      </c>
      <c r="F587" s="40">
        <v>20</v>
      </c>
      <c r="G587" s="40">
        <v>6.3694267515923594E-2</v>
      </c>
      <c r="H587" s="40">
        <v>0</v>
      </c>
      <c r="I587" s="40">
        <v>0</v>
      </c>
    </row>
    <row r="588" spans="1:9" x14ac:dyDescent="0.25">
      <c r="A588" s="40" t="s">
        <v>464</v>
      </c>
      <c r="B588" s="40" t="s">
        <v>465</v>
      </c>
      <c r="C588" s="40" t="s">
        <v>556</v>
      </c>
      <c r="D588" s="40">
        <v>2</v>
      </c>
      <c r="E588" s="40">
        <v>5.8847760842699899E-5</v>
      </c>
      <c r="F588" s="40">
        <v>2</v>
      </c>
      <c r="G588" s="40">
        <v>5.9159345697636601E-5</v>
      </c>
      <c r="H588" s="40">
        <v>0</v>
      </c>
      <c r="I588" s="40">
        <v>0</v>
      </c>
    </row>
    <row r="589" spans="1:9" x14ac:dyDescent="0.25">
      <c r="A589" s="40" t="s">
        <v>468</v>
      </c>
      <c r="B589" s="40" t="s">
        <v>469</v>
      </c>
      <c r="C589" s="40" t="s">
        <v>524</v>
      </c>
      <c r="D589" s="40">
        <v>13</v>
      </c>
      <c r="E589" s="40">
        <v>2.6859504132231399E-2</v>
      </c>
      <c r="F589" s="40">
        <v>13</v>
      </c>
      <c r="G589" s="40">
        <v>2.1138211382113799E-2</v>
      </c>
      <c r="H589" s="40">
        <v>0</v>
      </c>
      <c r="I589" s="40">
        <v>0</v>
      </c>
    </row>
    <row r="590" spans="1:9" x14ac:dyDescent="0.25">
      <c r="A590" s="40" t="s">
        <v>468</v>
      </c>
      <c r="B590" s="40" t="s">
        <v>469</v>
      </c>
      <c r="C590" s="40" t="s">
        <v>557</v>
      </c>
      <c r="D590" s="40">
        <v>76</v>
      </c>
      <c r="E590" s="40">
        <v>0.15702479338843001</v>
      </c>
      <c r="F590" s="40">
        <v>76</v>
      </c>
      <c r="G590" s="40">
        <v>0.123577235772358</v>
      </c>
      <c r="H590" s="40">
        <v>0</v>
      </c>
      <c r="I590" s="40">
        <v>0</v>
      </c>
    </row>
    <row r="591" spans="1:9" x14ac:dyDescent="0.25">
      <c r="A591" s="40" t="s">
        <v>468</v>
      </c>
      <c r="B591" s="40" t="s">
        <v>469</v>
      </c>
      <c r="C591" s="40" t="s">
        <v>558</v>
      </c>
      <c r="D591" s="40">
        <v>2</v>
      </c>
      <c r="E591" s="40">
        <v>4.1322314049586804E-3</v>
      </c>
      <c r="F591" s="40">
        <v>2</v>
      </c>
      <c r="G591" s="40">
        <v>3.2520325203252002E-3</v>
      </c>
      <c r="H591" s="40">
        <v>0</v>
      </c>
      <c r="I591" s="40">
        <v>0</v>
      </c>
    </row>
    <row r="592" spans="1:9" x14ac:dyDescent="0.25">
      <c r="A592" s="40" t="s">
        <v>468</v>
      </c>
      <c r="B592" s="40" t="s">
        <v>469</v>
      </c>
      <c r="C592" s="40" t="s">
        <v>561</v>
      </c>
      <c r="D592" s="40">
        <v>11</v>
      </c>
      <c r="E592" s="40">
        <v>2.27272727272727E-2</v>
      </c>
      <c r="F592" s="40">
        <v>11</v>
      </c>
      <c r="G592" s="40">
        <v>1.7886178861788601E-2</v>
      </c>
      <c r="H592" s="40">
        <v>0</v>
      </c>
      <c r="I592" s="40">
        <v>0</v>
      </c>
    </row>
    <row r="593" spans="1:9" x14ac:dyDescent="0.25">
      <c r="A593" s="40" t="s">
        <v>470</v>
      </c>
      <c r="B593" s="40" t="s">
        <v>471</v>
      </c>
      <c r="C593" s="40" t="s">
        <v>551</v>
      </c>
      <c r="D593" s="40">
        <v>4</v>
      </c>
      <c r="E593" s="40">
        <v>7.1047957371225597E-3</v>
      </c>
      <c r="F593" s="40">
        <v>4</v>
      </c>
      <c r="G593" s="40">
        <v>6.9204152249135002E-3</v>
      </c>
      <c r="H593" s="40">
        <v>0</v>
      </c>
      <c r="I593" s="40">
        <v>0</v>
      </c>
    </row>
    <row r="594" spans="1:9" x14ac:dyDescent="0.25">
      <c r="A594" s="40" t="s">
        <v>470</v>
      </c>
      <c r="B594" s="40" t="s">
        <v>471</v>
      </c>
      <c r="C594" s="40" t="s">
        <v>557</v>
      </c>
      <c r="D594" s="40">
        <v>29</v>
      </c>
      <c r="E594" s="40">
        <v>5.1509769094138499E-2</v>
      </c>
      <c r="F594" s="40">
        <v>29</v>
      </c>
      <c r="G594" s="40">
        <v>5.0173010380622801E-2</v>
      </c>
      <c r="H594" s="40">
        <v>0</v>
      </c>
      <c r="I594" s="40">
        <v>0</v>
      </c>
    </row>
    <row r="595" spans="1:9" x14ac:dyDescent="0.25">
      <c r="A595" s="40" t="s">
        <v>470</v>
      </c>
      <c r="B595" s="40" t="s">
        <v>471</v>
      </c>
      <c r="C595" s="40" t="s">
        <v>561</v>
      </c>
      <c r="D595" s="40">
        <v>16</v>
      </c>
      <c r="E595" s="40">
        <v>2.8419182948490201E-2</v>
      </c>
      <c r="F595" s="40">
        <v>16</v>
      </c>
      <c r="G595" s="40">
        <v>2.7681660899654001E-2</v>
      </c>
      <c r="H595" s="40">
        <v>0</v>
      </c>
      <c r="I595" s="40">
        <v>0</v>
      </c>
    </row>
    <row r="596" spans="1:9" x14ac:dyDescent="0.25">
      <c r="A596" s="40" t="s">
        <v>473</v>
      </c>
      <c r="B596" s="40" t="s">
        <v>474</v>
      </c>
      <c r="C596" s="40" t="s">
        <v>556</v>
      </c>
      <c r="D596" s="40">
        <v>191</v>
      </c>
      <c r="E596" s="40">
        <v>1.68185620569718E-3</v>
      </c>
      <c r="F596" s="40">
        <v>191</v>
      </c>
      <c r="G596" s="40">
        <v>1.6973251577357101E-3</v>
      </c>
      <c r="H596" s="40">
        <v>0</v>
      </c>
      <c r="I596" s="40">
        <v>0</v>
      </c>
    </row>
    <row r="597" spans="1:9" x14ac:dyDescent="0.25">
      <c r="A597" s="40" t="s">
        <v>475</v>
      </c>
      <c r="B597" s="40" t="s">
        <v>476</v>
      </c>
      <c r="C597" s="40" t="s">
        <v>524</v>
      </c>
      <c r="D597" s="40">
        <v>12</v>
      </c>
      <c r="E597" s="40">
        <v>1.2526096033402901E-2</v>
      </c>
      <c r="F597" s="40">
        <v>12</v>
      </c>
      <c r="G597" s="40">
        <v>1.2500000000000001E-2</v>
      </c>
      <c r="H597" s="40">
        <v>0</v>
      </c>
      <c r="I597" s="40">
        <v>0</v>
      </c>
    </row>
    <row r="598" spans="1:9" x14ac:dyDescent="0.25">
      <c r="A598" s="40" t="s">
        <v>475</v>
      </c>
      <c r="B598" s="40" t="s">
        <v>476</v>
      </c>
      <c r="C598" s="40" t="s">
        <v>553</v>
      </c>
      <c r="D598" s="40">
        <v>6</v>
      </c>
      <c r="E598" s="40">
        <v>6.2630480167014599E-3</v>
      </c>
      <c r="F598" s="40">
        <v>6</v>
      </c>
      <c r="G598" s="40">
        <v>6.2500000000000003E-3</v>
      </c>
      <c r="H598" s="40">
        <v>0</v>
      </c>
      <c r="I598" s="40">
        <v>0</v>
      </c>
    </row>
    <row r="599" spans="1:9" x14ac:dyDescent="0.25">
      <c r="A599" s="40" t="s">
        <v>475</v>
      </c>
      <c r="B599" s="40" t="s">
        <v>476</v>
      </c>
      <c r="C599" s="40" t="s">
        <v>557</v>
      </c>
      <c r="D599" s="40">
        <v>9</v>
      </c>
      <c r="E599" s="40">
        <v>9.3945720250521898E-3</v>
      </c>
      <c r="F599" s="40">
        <v>9</v>
      </c>
      <c r="G599" s="40">
        <v>9.3749999999999997E-3</v>
      </c>
      <c r="H599" s="40">
        <v>0</v>
      </c>
      <c r="I599" s="40">
        <v>0</v>
      </c>
    </row>
    <row r="600" spans="1:9" x14ac:dyDescent="0.25">
      <c r="A600" s="40" t="s">
        <v>475</v>
      </c>
      <c r="B600" s="40" t="s">
        <v>476</v>
      </c>
      <c r="C600" s="40" t="s">
        <v>561</v>
      </c>
      <c r="D600" s="40">
        <v>3</v>
      </c>
      <c r="E600" s="40">
        <v>3.1315240083507299E-3</v>
      </c>
      <c r="F600" s="40">
        <v>3</v>
      </c>
      <c r="G600" s="40">
        <v>3.1250000000000002E-3</v>
      </c>
      <c r="H600" s="40">
        <v>0</v>
      </c>
      <c r="I600" s="40">
        <v>0</v>
      </c>
    </row>
    <row r="601" spans="1:9" x14ac:dyDescent="0.25">
      <c r="A601" s="40" t="s">
        <v>307</v>
      </c>
      <c r="B601" s="40" t="s">
        <v>308</v>
      </c>
      <c r="C601" s="40" t="s">
        <v>557</v>
      </c>
      <c r="D601" s="40">
        <v>65</v>
      </c>
      <c r="E601" s="40">
        <v>1.3797495223944E-2</v>
      </c>
      <c r="F601" s="40">
        <v>66</v>
      </c>
      <c r="G601" s="40">
        <v>1.3885966757837201E-2</v>
      </c>
      <c r="H601" s="40">
        <v>-1</v>
      </c>
      <c r="I601" s="40">
        <v>-1.51515151515151</v>
      </c>
    </row>
    <row r="602" spans="1:9" x14ac:dyDescent="0.25">
      <c r="A602" s="40" t="s">
        <v>477</v>
      </c>
      <c r="B602" s="40" t="s">
        <v>478</v>
      </c>
      <c r="C602" s="40" t="s">
        <v>309</v>
      </c>
      <c r="D602" s="40">
        <v>134</v>
      </c>
      <c r="E602" s="40">
        <v>0.139728884254432</v>
      </c>
      <c r="F602" s="40">
        <v>135</v>
      </c>
      <c r="G602" s="40">
        <v>0.13719512195121999</v>
      </c>
      <c r="H602" s="40">
        <v>-1</v>
      </c>
      <c r="I602" s="40">
        <v>-0.74074074074074203</v>
      </c>
    </row>
    <row r="603" spans="1:9" x14ac:dyDescent="0.25">
      <c r="A603" s="40" t="s">
        <v>477</v>
      </c>
      <c r="B603" s="40" t="s">
        <v>478</v>
      </c>
      <c r="C603" s="40" t="s">
        <v>558</v>
      </c>
      <c r="D603" s="40">
        <v>11</v>
      </c>
      <c r="E603" s="40">
        <v>1.1470281543274201E-2</v>
      </c>
      <c r="F603" s="40">
        <v>12</v>
      </c>
      <c r="G603" s="40">
        <v>1.21951219512195E-2</v>
      </c>
      <c r="H603" s="40">
        <v>-1</v>
      </c>
      <c r="I603" s="40">
        <v>-8.3333333333333393</v>
      </c>
    </row>
    <row r="604" spans="1:9" x14ac:dyDescent="0.25">
      <c r="A604" s="40" t="s">
        <v>477</v>
      </c>
      <c r="B604" s="40" t="s">
        <v>478</v>
      </c>
      <c r="C604" s="40" t="s">
        <v>561</v>
      </c>
      <c r="D604" s="40">
        <v>7</v>
      </c>
      <c r="E604" s="40">
        <v>7.2992700729926996E-3</v>
      </c>
      <c r="F604" s="40">
        <v>8</v>
      </c>
      <c r="G604" s="40">
        <v>8.1300813008130107E-3</v>
      </c>
      <c r="H604" s="40">
        <v>-1</v>
      </c>
      <c r="I604" s="40">
        <v>-12.5</v>
      </c>
    </row>
    <row r="605" spans="1:9" x14ac:dyDescent="0.25">
      <c r="A605" s="40" t="s">
        <v>481</v>
      </c>
      <c r="B605" s="40" t="s">
        <v>482</v>
      </c>
      <c r="C605" s="40" t="s">
        <v>561</v>
      </c>
      <c r="D605" s="40">
        <v>30</v>
      </c>
      <c r="E605" s="40">
        <v>3.2223415682062301E-2</v>
      </c>
      <c r="F605" s="40">
        <v>31</v>
      </c>
      <c r="G605" s="40">
        <v>3.3805888767720803E-2</v>
      </c>
      <c r="H605" s="40">
        <v>-1</v>
      </c>
      <c r="I605" s="40">
        <v>-3.2258064516128999</v>
      </c>
    </row>
    <row r="606" spans="1:9" x14ac:dyDescent="0.25">
      <c r="A606" s="40" t="s">
        <v>483</v>
      </c>
      <c r="B606" s="40" t="s">
        <v>484</v>
      </c>
      <c r="C606" s="40" t="s">
        <v>524</v>
      </c>
      <c r="D606" s="40">
        <v>50</v>
      </c>
      <c r="E606" s="40">
        <v>0.116279069767442</v>
      </c>
      <c r="F606" s="40">
        <v>51</v>
      </c>
      <c r="G606" s="40">
        <v>0.123486682808717</v>
      </c>
      <c r="H606" s="40">
        <v>-1</v>
      </c>
      <c r="I606" s="40">
        <v>-1.9607843137254899</v>
      </c>
    </row>
    <row r="607" spans="1:9" x14ac:dyDescent="0.25">
      <c r="A607" s="40" t="s">
        <v>487</v>
      </c>
      <c r="B607" s="40" t="s">
        <v>488</v>
      </c>
      <c r="C607" s="40" t="s">
        <v>557</v>
      </c>
      <c r="D607" s="40">
        <v>8</v>
      </c>
      <c r="E607" s="40">
        <v>2.82386163078009E-3</v>
      </c>
      <c r="F607" s="40">
        <v>9</v>
      </c>
      <c r="G607" s="40">
        <v>3.035413153457E-3</v>
      </c>
      <c r="H607" s="40">
        <v>-1</v>
      </c>
      <c r="I607" s="40">
        <v>-11.1111111111111</v>
      </c>
    </row>
    <row r="608" spans="1:9" x14ac:dyDescent="0.25">
      <c r="A608" s="40" t="s">
        <v>489</v>
      </c>
      <c r="B608" s="40" t="s">
        <v>490</v>
      </c>
      <c r="C608" s="40" t="s">
        <v>553</v>
      </c>
      <c r="D608" s="40">
        <v>11</v>
      </c>
      <c r="E608" s="40">
        <v>3.6666666666666702E-2</v>
      </c>
      <c r="F608" s="40">
        <v>12</v>
      </c>
      <c r="G608" s="40">
        <v>4.0677966101694898E-2</v>
      </c>
      <c r="H608" s="40">
        <v>-1</v>
      </c>
      <c r="I608" s="40">
        <v>-8.3333333333333393</v>
      </c>
    </row>
    <row r="609" spans="1:9" x14ac:dyDescent="0.25">
      <c r="A609" s="40" t="s">
        <v>495</v>
      </c>
      <c r="B609" s="40" t="s">
        <v>496</v>
      </c>
      <c r="C609" s="40" t="s">
        <v>524</v>
      </c>
      <c r="D609" s="40">
        <v>234</v>
      </c>
      <c r="E609" s="40">
        <v>0.47950819672131101</v>
      </c>
      <c r="F609" s="40">
        <v>235</v>
      </c>
      <c r="G609" s="40">
        <v>0.48254620123203301</v>
      </c>
      <c r="H609" s="40">
        <v>-1</v>
      </c>
      <c r="I609" s="40">
        <v>-0.42553191489361802</v>
      </c>
    </row>
    <row r="610" spans="1:9" x14ac:dyDescent="0.25">
      <c r="A610" s="40" t="s">
        <v>497</v>
      </c>
      <c r="B610" s="40" t="s">
        <v>498</v>
      </c>
      <c r="C610" s="40" t="s">
        <v>553</v>
      </c>
      <c r="D610" s="40">
        <v>373</v>
      </c>
      <c r="E610" s="40">
        <v>0.21992924528301899</v>
      </c>
      <c r="F610" s="40">
        <v>374</v>
      </c>
      <c r="G610" s="40">
        <v>0.221958456973294</v>
      </c>
      <c r="H610" s="40">
        <v>-1</v>
      </c>
      <c r="I610" s="40">
        <v>-0.26737967914438598</v>
      </c>
    </row>
    <row r="611" spans="1:9" x14ac:dyDescent="0.25">
      <c r="A611" s="40" t="s">
        <v>497</v>
      </c>
      <c r="B611" s="40" t="s">
        <v>498</v>
      </c>
      <c r="C611" s="40" t="s">
        <v>557</v>
      </c>
      <c r="D611" s="40">
        <v>91</v>
      </c>
      <c r="E611" s="40">
        <v>5.3655660377358499E-2</v>
      </c>
      <c r="F611" s="40">
        <v>92</v>
      </c>
      <c r="G611" s="40">
        <v>5.4599406528189898E-2</v>
      </c>
      <c r="H611" s="40">
        <v>-1</v>
      </c>
      <c r="I611" s="40">
        <v>-1.0869565217391399</v>
      </c>
    </row>
    <row r="612" spans="1:9" x14ac:dyDescent="0.25">
      <c r="A612" s="40" t="s">
        <v>497</v>
      </c>
      <c r="B612" s="40" t="s">
        <v>498</v>
      </c>
      <c r="C612" s="40" t="s">
        <v>561</v>
      </c>
      <c r="D612" s="40">
        <v>0</v>
      </c>
      <c r="E612" s="40">
        <v>0</v>
      </c>
      <c r="F612" s="40">
        <v>1</v>
      </c>
      <c r="G612" s="40">
        <v>5.9347181008902097E-4</v>
      </c>
      <c r="H612" s="40">
        <v>-1</v>
      </c>
      <c r="I612" s="40">
        <v>-100</v>
      </c>
    </row>
    <row r="613" spans="1:9" x14ac:dyDescent="0.25">
      <c r="A613" s="40" t="s">
        <v>499</v>
      </c>
      <c r="B613" s="40" t="s">
        <v>500</v>
      </c>
      <c r="C613" s="40" t="s">
        <v>524</v>
      </c>
      <c r="D613" s="40">
        <v>26</v>
      </c>
      <c r="E613" s="40">
        <v>9.6654275092936795E-2</v>
      </c>
      <c r="F613" s="40">
        <v>27</v>
      </c>
      <c r="G613" s="40">
        <v>0.10188679245283</v>
      </c>
      <c r="H613" s="40">
        <v>-1</v>
      </c>
      <c r="I613" s="40">
        <v>-3.7037037037037099</v>
      </c>
    </row>
    <row r="614" spans="1:9" x14ac:dyDescent="0.25">
      <c r="A614" s="40" t="s">
        <v>516</v>
      </c>
      <c r="B614" s="40" t="s">
        <v>517</v>
      </c>
      <c r="C614" s="40" t="s">
        <v>557</v>
      </c>
      <c r="D614" s="40">
        <v>236</v>
      </c>
      <c r="E614" s="40">
        <v>3.3772180881511203E-2</v>
      </c>
      <c r="F614" s="40">
        <v>237</v>
      </c>
      <c r="G614" s="40">
        <v>3.2590759075907597E-2</v>
      </c>
      <c r="H614" s="40">
        <v>-1</v>
      </c>
      <c r="I614" s="40">
        <v>-0.42194092827003699</v>
      </c>
    </row>
    <row r="615" spans="1:9" x14ac:dyDescent="0.25">
      <c r="A615" s="40" t="s">
        <v>549</v>
      </c>
      <c r="B615" s="40" t="s">
        <v>550</v>
      </c>
      <c r="C615" s="40" t="s">
        <v>557</v>
      </c>
      <c r="D615" s="40">
        <v>14</v>
      </c>
      <c r="E615" s="40">
        <v>0.32558139534883701</v>
      </c>
      <c r="F615" s="40">
        <v>15</v>
      </c>
      <c r="G615" s="40">
        <v>0.34090909090909099</v>
      </c>
      <c r="H615" s="40">
        <v>-1</v>
      </c>
      <c r="I615" s="40">
        <v>-6.6666666666666696</v>
      </c>
    </row>
    <row r="616" spans="1:9" x14ac:dyDescent="0.25">
      <c r="A616" s="40" t="s">
        <v>522</v>
      </c>
      <c r="B616" s="40" t="s">
        <v>523</v>
      </c>
      <c r="C616" s="40" t="s">
        <v>553</v>
      </c>
      <c r="D616" s="40">
        <v>351</v>
      </c>
      <c r="E616" s="40">
        <v>0.54587869362363906</v>
      </c>
      <c r="F616" s="40">
        <v>352</v>
      </c>
      <c r="G616" s="40">
        <v>0.54743390357698296</v>
      </c>
      <c r="H616" s="40">
        <v>-1</v>
      </c>
      <c r="I616" s="40">
        <v>-0.28409090909090601</v>
      </c>
    </row>
    <row r="617" spans="1:9" x14ac:dyDescent="0.25">
      <c r="A617" s="40" t="s">
        <v>328</v>
      </c>
      <c r="B617" s="40" t="s">
        <v>329</v>
      </c>
      <c r="C617" s="40" t="s">
        <v>551</v>
      </c>
      <c r="D617" s="40">
        <v>26</v>
      </c>
      <c r="E617" s="40">
        <v>3.0338389731621898E-3</v>
      </c>
      <c r="F617" s="40">
        <v>27</v>
      </c>
      <c r="G617" s="40">
        <v>3.1512605042016799E-3</v>
      </c>
      <c r="H617" s="40">
        <v>-1</v>
      </c>
      <c r="I617" s="40">
        <v>-3.7037037037037099</v>
      </c>
    </row>
    <row r="618" spans="1:9" x14ac:dyDescent="0.25">
      <c r="A618" s="40" t="s">
        <v>330</v>
      </c>
      <c r="B618" s="40" t="s">
        <v>331</v>
      </c>
      <c r="C618" s="40" t="s">
        <v>557</v>
      </c>
      <c r="D618" s="40">
        <v>18</v>
      </c>
      <c r="E618" s="40">
        <v>2.5531914893616999E-2</v>
      </c>
      <c r="F618" s="40">
        <v>19</v>
      </c>
      <c r="G618" s="40">
        <v>2.7777777777777801E-2</v>
      </c>
      <c r="H618" s="40">
        <v>-1</v>
      </c>
      <c r="I618" s="40">
        <v>-5.2631578947368496</v>
      </c>
    </row>
    <row r="619" spans="1:9" x14ac:dyDescent="0.25">
      <c r="A619" s="40" t="s">
        <v>336</v>
      </c>
      <c r="B619" s="40" t="s">
        <v>337</v>
      </c>
      <c r="C619" s="40" t="s">
        <v>309</v>
      </c>
      <c r="D619" s="40">
        <v>7</v>
      </c>
      <c r="E619" s="40">
        <v>1.8617021276595699E-2</v>
      </c>
      <c r="F619" s="40">
        <v>8</v>
      </c>
      <c r="G619" s="40">
        <v>2.17983651226158E-2</v>
      </c>
      <c r="H619" s="40">
        <v>-1</v>
      </c>
      <c r="I619" s="40">
        <v>-12.5</v>
      </c>
    </row>
    <row r="620" spans="1:9" x14ac:dyDescent="0.25">
      <c r="A620" s="40" t="s">
        <v>310</v>
      </c>
      <c r="B620" s="40" t="s">
        <v>311</v>
      </c>
      <c r="C620" s="40" t="s">
        <v>558</v>
      </c>
      <c r="D620" s="40">
        <v>144</v>
      </c>
      <c r="E620" s="40">
        <v>2.7671022290545699E-2</v>
      </c>
      <c r="F620" s="40">
        <v>145</v>
      </c>
      <c r="G620" s="40">
        <v>2.7255639097744401E-2</v>
      </c>
      <c r="H620" s="40">
        <v>-1</v>
      </c>
      <c r="I620" s="40">
        <v>-0.68965517241379404</v>
      </c>
    </row>
    <row r="621" spans="1:9" x14ac:dyDescent="0.25">
      <c r="A621" s="40" t="s">
        <v>340</v>
      </c>
      <c r="B621" s="40" t="s">
        <v>341</v>
      </c>
      <c r="C621" s="40" t="s">
        <v>557</v>
      </c>
      <c r="D621" s="40">
        <v>129</v>
      </c>
      <c r="E621" s="40">
        <v>0.52226720647773295</v>
      </c>
      <c r="F621" s="40">
        <v>130</v>
      </c>
      <c r="G621" s="40">
        <v>0.52631578947368396</v>
      </c>
      <c r="H621" s="40">
        <v>-1</v>
      </c>
      <c r="I621" s="40">
        <v>-0.76923076923076605</v>
      </c>
    </row>
    <row r="622" spans="1:9" x14ac:dyDescent="0.25">
      <c r="A622" s="40" t="s">
        <v>344</v>
      </c>
      <c r="B622" s="40" t="s">
        <v>345</v>
      </c>
      <c r="C622" s="40" t="s">
        <v>557</v>
      </c>
      <c r="D622" s="40">
        <v>622</v>
      </c>
      <c r="E622" s="40">
        <v>0.30135658914728702</v>
      </c>
      <c r="F622" s="40">
        <v>623</v>
      </c>
      <c r="G622" s="40">
        <v>0.306594488188976</v>
      </c>
      <c r="H622" s="40">
        <v>-1</v>
      </c>
      <c r="I622" s="40">
        <v>-0.16051364365970999</v>
      </c>
    </row>
    <row r="623" spans="1:9" x14ac:dyDescent="0.25">
      <c r="A623" s="40" t="s">
        <v>354</v>
      </c>
      <c r="B623" s="40" t="s">
        <v>355</v>
      </c>
      <c r="C623" s="40" t="s">
        <v>553</v>
      </c>
      <c r="D623" s="40">
        <v>1</v>
      </c>
      <c r="E623" s="40">
        <v>3.8461538461538498E-2</v>
      </c>
      <c r="F623" s="40">
        <v>2</v>
      </c>
      <c r="G623" s="40">
        <v>7.4074074074074098E-2</v>
      </c>
      <c r="H623" s="40">
        <v>-1</v>
      </c>
      <c r="I623" s="40">
        <v>-50</v>
      </c>
    </row>
    <row r="624" spans="1:9" x14ac:dyDescent="0.25">
      <c r="A624" s="40" t="s">
        <v>366</v>
      </c>
      <c r="B624" s="40" t="s">
        <v>367</v>
      </c>
      <c r="C624" s="40" t="s">
        <v>557</v>
      </c>
      <c r="D624" s="40">
        <v>24</v>
      </c>
      <c r="E624" s="40">
        <v>3.2697547683923703E-2</v>
      </c>
      <c r="F624" s="40">
        <v>25</v>
      </c>
      <c r="G624" s="40">
        <v>3.4153005464480898E-2</v>
      </c>
      <c r="H624" s="40">
        <v>-1</v>
      </c>
      <c r="I624" s="40">
        <v>-4</v>
      </c>
    </row>
    <row r="625" spans="1:9" x14ac:dyDescent="0.25">
      <c r="A625" s="40" t="s">
        <v>366</v>
      </c>
      <c r="B625" s="40" t="s">
        <v>367</v>
      </c>
      <c r="C625" s="40" t="s">
        <v>561</v>
      </c>
      <c r="D625" s="40">
        <v>10</v>
      </c>
      <c r="E625" s="40">
        <v>1.36239782016349E-2</v>
      </c>
      <c r="F625" s="40">
        <v>11</v>
      </c>
      <c r="G625" s="40">
        <v>1.50273224043716E-2</v>
      </c>
      <c r="H625" s="40">
        <v>-1</v>
      </c>
      <c r="I625" s="40">
        <v>-9.0909090909090899</v>
      </c>
    </row>
    <row r="626" spans="1:9" x14ac:dyDescent="0.25">
      <c r="A626" s="40" t="s">
        <v>370</v>
      </c>
      <c r="B626" s="40" t="s">
        <v>371</v>
      </c>
      <c r="C626" s="40" t="s">
        <v>558</v>
      </c>
      <c r="D626" s="40">
        <v>147</v>
      </c>
      <c r="E626" s="40">
        <v>4.7929572872513898E-2</v>
      </c>
      <c r="F626" s="40">
        <v>148</v>
      </c>
      <c r="G626" s="40">
        <v>4.8271363339856502E-2</v>
      </c>
      <c r="H626" s="40">
        <v>-1</v>
      </c>
      <c r="I626" s="40">
        <v>-0.67567567567567999</v>
      </c>
    </row>
    <row r="627" spans="1:9" x14ac:dyDescent="0.25">
      <c r="A627" s="40" t="s">
        <v>372</v>
      </c>
      <c r="B627" s="40" t="s">
        <v>373</v>
      </c>
      <c r="C627" s="40" t="s">
        <v>558</v>
      </c>
      <c r="D627" s="40">
        <v>58</v>
      </c>
      <c r="E627" s="40">
        <v>8.8280060882800604E-2</v>
      </c>
      <c r="F627" s="40">
        <v>59</v>
      </c>
      <c r="G627" s="40">
        <v>9.1757387247278402E-2</v>
      </c>
      <c r="H627" s="40">
        <v>-1</v>
      </c>
      <c r="I627" s="40">
        <v>-1.6949152542372801</v>
      </c>
    </row>
    <row r="628" spans="1:9" x14ac:dyDescent="0.25">
      <c r="A628" s="40" t="s">
        <v>374</v>
      </c>
      <c r="B628" s="40" t="s">
        <v>375</v>
      </c>
      <c r="C628" s="40" t="s">
        <v>556</v>
      </c>
      <c r="D628" s="40">
        <v>25</v>
      </c>
      <c r="E628" s="40">
        <v>1.0334849111203E-2</v>
      </c>
      <c r="F628" s="40">
        <v>26</v>
      </c>
      <c r="G628" s="40">
        <v>1.0797342192691E-2</v>
      </c>
      <c r="H628" s="40">
        <v>-1</v>
      </c>
      <c r="I628" s="40">
        <v>-3.84615384615384</v>
      </c>
    </row>
    <row r="629" spans="1:9" x14ac:dyDescent="0.25">
      <c r="A629" s="40" t="s">
        <v>376</v>
      </c>
      <c r="B629" s="40" t="s">
        <v>377</v>
      </c>
      <c r="C629" s="40" t="s">
        <v>309</v>
      </c>
      <c r="D629" s="40">
        <v>62</v>
      </c>
      <c r="E629" s="40">
        <v>0.373493975903614</v>
      </c>
      <c r="F629" s="40">
        <v>63</v>
      </c>
      <c r="G629" s="40">
        <v>0.37951807228915702</v>
      </c>
      <c r="H629" s="40">
        <v>-1</v>
      </c>
      <c r="I629" s="40">
        <v>-1.5873015873015901</v>
      </c>
    </row>
    <row r="630" spans="1:9" x14ac:dyDescent="0.25">
      <c r="A630" s="40" t="s">
        <v>381</v>
      </c>
      <c r="B630" s="40" t="s">
        <v>382</v>
      </c>
      <c r="C630" s="40" t="s">
        <v>552</v>
      </c>
      <c r="D630" s="40">
        <v>0</v>
      </c>
      <c r="E630" s="40">
        <v>0</v>
      </c>
      <c r="F630" s="40">
        <v>1</v>
      </c>
      <c r="G630" s="40">
        <v>1.1904761904761901E-2</v>
      </c>
      <c r="H630" s="40">
        <v>-1</v>
      </c>
      <c r="I630" s="40">
        <v>-100</v>
      </c>
    </row>
    <row r="631" spans="1:9" x14ac:dyDescent="0.25">
      <c r="A631" s="40" t="s">
        <v>385</v>
      </c>
      <c r="B631" s="40" t="s">
        <v>386</v>
      </c>
      <c r="C631" s="40" t="s">
        <v>556</v>
      </c>
      <c r="D631" s="40">
        <v>16</v>
      </c>
      <c r="E631" s="40">
        <v>4.0434672731867599E-3</v>
      </c>
      <c r="F631" s="40">
        <v>17</v>
      </c>
      <c r="G631" s="40">
        <v>4.3769309989701299E-3</v>
      </c>
      <c r="H631" s="40">
        <v>-1</v>
      </c>
      <c r="I631" s="40">
        <v>-5.8823529411764701</v>
      </c>
    </row>
    <row r="632" spans="1:9" x14ac:dyDescent="0.25">
      <c r="A632" s="40" t="s">
        <v>385</v>
      </c>
      <c r="B632" s="40" t="s">
        <v>386</v>
      </c>
      <c r="C632" s="40" t="s">
        <v>557</v>
      </c>
      <c r="D632" s="40">
        <v>233</v>
      </c>
      <c r="E632" s="40">
        <v>5.8882992165782203E-2</v>
      </c>
      <c r="F632" s="40">
        <v>234</v>
      </c>
      <c r="G632" s="40">
        <v>6.0247167868177097E-2</v>
      </c>
      <c r="H632" s="40">
        <v>-1</v>
      </c>
      <c r="I632" s="40">
        <v>-0.427350427350426</v>
      </c>
    </row>
    <row r="633" spans="1:9" x14ac:dyDescent="0.25">
      <c r="A633" s="40" t="s">
        <v>385</v>
      </c>
      <c r="B633" s="40" t="s">
        <v>386</v>
      </c>
      <c r="C633" s="40" t="s">
        <v>558</v>
      </c>
      <c r="D633" s="40">
        <v>24</v>
      </c>
      <c r="E633" s="40">
        <v>6.0652009097801399E-3</v>
      </c>
      <c r="F633" s="40">
        <v>25</v>
      </c>
      <c r="G633" s="40">
        <v>6.4366632337796098E-3</v>
      </c>
      <c r="H633" s="40">
        <v>-1</v>
      </c>
      <c r="I633" s="40">
        <v>-4</v>
      </c>
    </row>
    <row r="634" spans="1:9" x14ac:dyDescent="0.25">
      <c r="A634" s="40" t="s">
        <v>389</v>
      </c>
      <c r="B634" s="40" t="s">
        <v>390</v>
      </c>
      <c r="C634" s="40" t="s">
        <v>556</v>
      </c>
      <c r="D634" s="40">
        <v>8</v>
      </c>
      <c r="E634" s="40">
        <v>3.3057851239669399E-3</v>
      </c>
      <c r="F634" s="40">
        <v>9</v>
      </c>
      <c r="G634" s="40">
        <v>3.7037037037036999E-3</v>
      </c>
      <c r="H634" s="40">
        <v>-1</v>
      </c>
      <c r="I634" s="40">
        <v>-11.1111111111111</v>
      </c>
    </row>
    <row r="635" spans="1:9" x14ac:dyDescent="0.25">
      <c r="A635" s="40" t="s">
        <v>391</v>
      </c>
      <c r="B635" s="40" t="s">
        <v>392</v>
      </c>
      <c r="C635" s="40" t="s">
        <v>309</v>
      </c>
      <c r="D635" s="40">
        <v>105</v>
      </c>
      <c r="E635" s="40">
        <v>8.1269349845201205E-2</v>
      </c>
      <c r="F635" s="40">
        <v>106</v>
      </c>
      <c r="G635" s="40">
        <v>8.0977845683727998E-2</v>
      </c>
      <c r="H635" s="40">
        <v>-1</v>
      </c>
      <c r="I635" s="40">
        <v>-0.94339622641509402</v>
      </c>
    </row>
    <row r="636" spans="1:9" x14ac:dyDescent="0.25">
      <c r="A636" s="40" t="s">
        <v>391</v>
      </c>
      <c r="B636" s="40" t="s">
        <v>392</v>
      </c>
      <c r="C636" s="40" t="s">
        <v>557</v>
      </c>
      <c r="D636" s="40">
        <v>132</v>
      </c>
      <c r="E636" s="40">
        <v>0.10216718266253901</v>
      </c>
      <c r="F636" s="40">
        <v>133</v>
      </c>
      <c r="G636" s="40">
        <v>0.10160427807486599</v>
      </c>
      <c r="H636" s="40">
        <v>-1</v>
      </c>
      <c r="I636" s="40">
        <v>-0.75187969924812603</v>
      </c>
    </row>
    <row r="637" spans="1:9" x14ac:dyDescent="0.25">
      <c r="A637" s="40" t="s">
        <v>533</v>
      </c>
      <c r="B637" s="40" t="s">
        <v>534</v>
      </c>
      <c r="C637" s="40" t="s">
        <v>557</v>
      </c>
      <c r="D637" s="40">
        <v>3</v>
      </c>
      <c r="E637" s="40">
        <v>3.94736842105263E-2</v>
      </c>
      <c r="F637" s="40">
        <v>4</v>
      </c>
      <c r="G637" s="40">
        <v>5.1948051948052E-2</v>
      </c>
      <c r="H637" s="40">
        <v>-1</v>
      </c>
      <c r="I637" s="40">
        <v>-25</v>
      </c>
    </row>
    <row r="638" spans="1:9" x14ac:dyDescent="0.25">
      <c r="A638" s="40" t="s">
        <v>398</v>
      </c>
      <c r="B638" s="40" t="s">
        <v>399</v>
      </c>
      <c r="C638" s="40" t="s">
        <v>309</v>
      </c>
      <c r="D638" s="40">
        <v>7</v>
      </c>
      <c r="E638" s="40">
        <v>7.0000000000000007E-2</v>
      </c>
      <c r="F638" s="40">
        <v>8</v>
      </c>
      <c r="G638" s="40">
        <v>0.08</v>
      </c>
      <c r="H638" s="40">
        <v>-1</v>
      </c>
      <c r="I638" s="40">
        <v>-12.5</v>
      </c>
    </row>
    <row r="639" spans="1:9" x14ac:dyDescent="0.25">
      <c r="A639" s="40" t="s">
        <v>402</v>
      </c>
      <c r="B639" s="40" t="s">
        <v>403</v>
      </c>
      <c r="C639" s="40" t="s">
        <v>558</v>
      </c>
      <c r="D639" s="40">
        <v>69</v>
      </c>
      <c r="E639" s="40">
        <v>0.42073170731707299</v>
      </c>
      <c r="F639" s="40">
        <v>70</v>
      </c>
      <c r="G639" s="40">
        <v>0.45454545454545497</v>
      </c>
      <c r="H639" s="40">
        <v>-1</v>
      </c>
      <c r="I639" s="40">
        <v>-1.4285714285714199</v>
      </c>
    </row>
    <row r="640" spans="1:9" x14ac:dyDescent="0.25">
      <c r="A640" s="40" t="s">
        <v>404</v>
      </c>
      <c r="B640" s="40" t="s">
        <v>405</v>
      </c>
      <c r="C640" s="40" t="s">
        <v>561</v>
      </c>
      <c r="D640" s="40">
        <v>15</v>
      </c>
      <c r="E640" s="40">
        <v>1.75233644859813E-2</v>
      </c>
      <c r="F640" s="40">
        <v>16</v>
      </c>
      <c r="G640" s="40">
        <v>1.9801980198019799E-2</v>
      </c>
      <c r="H640" s="40">
        <v>-1</v>
      </c>
      <c r="I640" s="40">
        <v>-6.25</v>
      </c>
    </row>
    <row r="641" spans="1:9" x14ac:dyDescent="0.25">
      <c r="A641" s="40" t="s">
        <v>406</v>
      </c>
      <c r="B641" s="40" t="s">
        <v>407</v>
      </c>
      <c r="C641" s="40" t="s">
        <v>309</v>
      </c>
      <c r="D641" s="40">
        <v>8</v>
      </c>
      <c r="E641" s="40">
        <v>0.13559322033898299</v>
      </c>
      <c r="F641" s="40">
        <v>9</v>
      </c>
      <c r="G641" s="40">
        <v>0.15517241379310301</v>
      </c>
      <c r="H641" s="40">
        <v>-1</v>
      </c>
      <c r="I641" s="40">
        <v>-11.1111111111111</v>
      </c>
    </row>
    <row r="642" spans="1:9" x14ac:dyDescent="0.25">
      <c r="A642" s="40" t="s">
        <v>406</v>
      </c>
      <c r="B642" s="40" t="s">
        <v>407</v>
      </c>
      <c r="C642" s="40" t="s">
        <v>553</v>
      </c>
      <c r="D642" s="40">
        <v>7</v>
      </c>
      <c r="E642" s="40">
        <v>0.11864406779661001</v>
      </c>
      <c r="F642" s="40">
        <v>8</v>
      </c>
      <c r="G642" s="40">
        <v>0.13793103448275901</v>
      </c>
      <c r="H642" s="40">
        <v>-1</v>
      </c>
      <c r="I642" s="40">
        <v>-12.5</v>
      </c>
    </row>
    <row r="643" spans="1:9" x14ac:dyDescent="0.25">
      <c r="A643" s="40" t="s">
        <v>408</v>
      </c>
      <c r="B643" s="40" t="s">
        <v>409</v>
      </c>
      <c r="C643" s="40" t="s">
        <v>524</v>
      </c>
      <c r="D643" s="40">
        <v>210</v>
      </c>
      <c r="E643" s="40">
        <v>0.42</v>
      </c>
      <c r="F643" s="40">
        <v>211</v>
      </c>
      <c r="G643" s="40">
        <v>0.41699604743083002</v>
      </c>
      <c r="H643" s="40">
        <v>-1</v>
      </c>
      <c r="I643" s="40">
        <v>-0.47393364928910398</v>
      </c>
    </row>
    <row r="644" spans="1:9" x14ac:dyDescent="0.25">
      <c r="A644" s="40" t="s">
        <v>408</v>
      </c>
      <c r="B644" s="40" t="s">
        <v>409</v>
      </c>
      <c r="C644" s="40" t="s">
        <v>551</v>
      </c>
      <c r="D644" s="40">
        <v>18</v>
      </c>
      <c r="E644" s="40">
        <v>3.5999999999999997E-2</v>
      </c>
      <c r="F644" s="40">
        <v>19</v>
      </c>
      <c r="G644" s="40">
        <v>3.7549407114624497E-2</v>
      </c>
      <c r="H644" s="40">
        <v>-1</v>
      </c>
      <c r="I644" s="40">
        <v>-5.2631578947368496</v>
      </c>
    </row>
    <row r="645" spans="1:9" x14ac:dyDescent="0.25">
      <c r="A645" s="40" t="s">
        <v>414</v>
      </c>
      <c r="B645" s="40" t="s">
        <v>415</v>
      </c>
      <c r="C645" s="40" t="s">
        <v>309</v>
      </c>
      <c r="D645" s="40">
        <v>351</v>
      </c>
      <c r="E645" s="40">
        <v>1.49323576959074E-2</v>
      </c>
      <c r="F645" s="40">
        <v>352</v>
      </c>
      <c r="G645" s="40">
        <v>1.48786879702426E-2</v>
      </c>
      <c r="H645" s="40">
        <v>-1</v>
      </c>
      <c r="I645" s="40">
        <v>-0.28409090909090601</v>
      </c>
    </row>
    <row r="646" spans="1:9" x14ac:dyDescent="0.25">
      <c r="A646" s="40" t="s">
        <v>414</v>
      </c>
      <c r="B646" s="40" t="s">
        <v>415</v>
      </c>
      <c r="C646" s="40" t="s">
        <v>551</v>
      </c>
      <c r="D646" s="40">
        <v>155</v>
      </c>
      <c r="E646" s="40">
        <v>6.5940610907853298E-3</v>
      </c>
      <c r="F646" s="40">
        <v>156</v>
      </c>
      <c r="G646" s="40">
        <v>6.59396398681207E-3</v>
      </c>
      <c r="H646" s="40">
        <v>-1</v>
      </c>
      <c r="I646" s="40">
        <v>-0.64102564102563897</v>
      </c>
    </row>
    <row r="647" spans="1:9" x14ac:dyDescent="0.25">
      <c r="A647" s="40" t="s">
        <v>416</v>
      </c>
      <c r="B647" s="40" t="s">
        <v>417</v>
      </c>
      <c r="C647" s="40" t="s">
        <v>558</v>
      </c>
      <c r="D647" s="40">
        <v>25</v>
      </c>
      <c r="E647" s="40">
        <v>5.7603686635944701E-2</v>
      </c>
      <c r="F647" s="40">
        <v>26</v>
      </c>
      <c r="G647" s="40">
        <v>5.3830227743271203E-2</v>
      </c>
      <c r="H647" s="40">
        <v>-1</v>
      </c>
      <c r="I647" s="40">
        <v>-3.84615384615384</v>
      </c>
    </row>
    <row r="648" spans="1:9" x14ac:dyDescent="0.25">
      <c r="A648" s="40" t="s">
        <v>420</v>
      </c>
      <c r="B648" s="40" t="s">
        <v>421</v>
      </c>
      <c r="C648" s="40" t="s">
        <v>558</v>
      </c>
      <c r="D648" s="40">
        <v>79</v>
      </c>
      <c r="E648" s="40">
        <v>1.7271534761696499E-2</v>
      </c>
      <c r="F648" s="40">
        <v>80</v>
      </c>
      <c r="G648" s="40">
        <v>1.8030200585981499E-2</v>
      </c>
      <c r="H648" s="40">
        <v>-1</v>
      </c>
      <c r="I648" s="40">
        <v>-1.25</v>
      </c>
    </row>
    <row r="649" spans="1:9" x14ac:dyDescent="0.25">
      <c r="A649" s="40" t="s">
        <v>422</v>
      </c>
      <c r="B649" s="40" t="s">
        <v>423</v>
      </c>
      <c r="C649" s="40" t="s">
        <v>551</v>
      </c>
      <c r="D649" s="40">
        <v>773</v>
      </c>
      <c r="E649" s="40">
        <v>1.06605985381327E-2</v>
      </c>
      <c r="F649" s="40">
        <v>774</v>
      </c>
      <c r="G649" s="40">
        <v>1.0698143720023799E-2</v>
      </c>
      <c r="H649" s="40">
        <v>-1</v>
      </c>
      <c r="I649" s="40">
        <v>-0.129198966408273</v>
      </c>
    </row>
    <row r="650" spans="1:9" x14ac:dyDescent="0.25">
      <c r="A650" s="40" t="s">
        <v>424</v>
      </c>
      <c r="B650" s="40" t="s">
        <v>425</v>
      </c>
      <c r="C650" s="40" t="s">
        <v>309</v>
      </c>
      <c r="D650" s="40">
        <v>1</v>
      </c>
      <c r="E650" s="40">
        <v>8.9285714285714298E-3</v>
      </c>
      <c r="F650" s="40">
        <v>2</v>
      </c>
      <c r="G650" s="40">
        <v>1.7857142857142901E-2</v>
      </c>
      <c r="H650" s="40">
        <v>-1</v>
      </c>
      <c r="I650" s="40">
        <v>-50</v>
      </c>
    </row>
    <row r="651" spans="1:9" x14ac:dyDescent="0.25">
      <c r="A651" s="40" t="s">
        <v>424</v>
      </c>
      <c r="B651" s="40" t="s">
        <v>425</v>
      </c>
      <c r="C651" s="40" t="s">
        <v>552</v>
      </c>
      <c r="D651" s="40">
        <v>4</v>
      </c>
      <c r="E651" s="40">
        <v>3.5714285714285698E-2</v>
      </c>
      <c r="F651" s="40">
        <v>5</v>
      </c>
      <c r="G651" s="40">
        <v>4.4642857142857102E-2</v>
      </c>
      <c r="H651" s="40">
        <v>-1</v>
      </c>
      <c r="I651" s="40">
        <v>-20</v>
      </c>
    </row>
    <row r="652" spans="1:9" x14ac:dyDescent="0.25">
      <c r="A652" s="40" t="s">
        <v>320</v>
      </c>
      <c r="B652" s="40" t="s">
        <v>321</v>
      </c>
      <c r="C652" s="40" t="s">
        <v>558</v>
      </c>
      <c r="D652" s="40">
        <v>1</v>
      </c>
      <c r="E652" s="40">
        <v>1.38888888888889E-2</v>
      </c>
      <c r="F652" s="40">
        <v>2</v>
      </c>
      <c r="G652" s="40">
        <v>2.9411764705882401E-2</v>
      </c>
      <c r="H652" s="40">
        <v>-1</v>
      </c>
      <c r="I652" s="40">
        <v>-50</v>
      </c>
    </row>
    <row r="653" spans="1:9" x14ac:dyDescent="0.25">
      <c r="A653" s="40" t="s">
        <v>426</v>
      </c>
      <c r="B653" s="40" t="s">
        <v>427</v>
      </c>
      <c r="C653" s="40" t="s">
        <v>551</v>
      </c>
      <c r="D653" s="40">
        <v>11</v>
      </c>
      <c r="E653" s="40">
        <v>2.16365066876475E-4</v>
      </c>
      <c r="F653" s="40">
        <v>12</v>
      </c>
      <c r="G653" s="40">
        <v>2.3536334215945901E-4</v>
      </c>
      <c r="H653" s="40">
        <v>-1</v>
      </c>
      <c r="I653" s="40">
        <v>-8.3333333333333393</v>
      </c>
    </row>
    <row r="654" spans="1:9" x14ac:dyDescent="0.25">
      <c r="A654" s="40" t="s">
        <v>430</v>
      </c>
      <c r="B654" s="40" t="s">
        <v>431</v>
      </c>
      <c r="C654" s="40" t="s">
        <v>556</v>
      </c>
      <c r="D654" s="40">
        <v>5</v>
      </c>
      <c r="E654" s="40">
        <v>3.8372985418265503E-4</v>
      </c>
      <c r="F654" s="40">
        <v>6</v>
      </c>
      <c r="G654" s="40">
        <v>4.6342782111686101E-4</v>
      </c>
      <c r="H654" s="40">
        <v>-1</v>
      </c>
      <c r="I654" s="40">
        <v>-16.6666666666667</v>
      </c>
    </row>
    <row r="655" spans="1:9" x14ac:dyDescent="0.25">
      <c r="A655" s="40" t="s">
        <v>432</v>
      </c>
      <c r="B655" s="40" t="s">
        <v>433</v>
      </c>
      <c r="C655" s="40" t="s">
        <v>553</v>
      </c>
      <c r="D655" s="40">
        <v>305</v>
      </c>
      <c r="E655" s="40">
        <v>0.39765319426336398</v>
      </c>
      <c r="F655" s="40">
        <v>306</v>
      </c>
      <c r="G655" s="40">
        <v>0.39637305699481901</v>
      </c>
      <c r="H655" s="40">
        <v>-1</v>
      </c>
      <c r="I655" s="40">
        <v>-0.32679738562091398</v>
      </c>
    </row>
    <row r="656" spans="1:9" x14ac:dyDescent="0.25">
      <c r="A656" s="40" t="s">
        <v>434</v>
      </c>
      <c r="B656" s="40" t="s">
        <v>435</v>
      </c>
      <c r="C656" s="40" t="s">
        <v>524</v>
      </c>
      <c r="D656" s="40">
        <v>10</v>
      </c>
      <c r="E656" s="40">
        <v>0.27027027027027001</v>
      </c>
      <c r="F656" s="40">
        <v>11</v>
      </c>
      <c r="G656" s="40">
        <v>0.28947368421052599</v>
      </c>
      <c r="H656" s="40">
        <v>-1</v>
      </c>
      <c r="I656" s="40">
        <v>-9.0909090909090899</v>
      </c>
    </row>
    <row r="657" spans="1:9" x14ac:dyDescent="0.25">
      <c r="A657" s="40" t="s">
        <v>543</v>
      </c>
      <c r="B657" s="40" t="s">
        <v>544</v>
      </c>
      <c r="C657" s="40" t="s">
        <v>553</v>
      </c>
      <c r="D657" s="40">
        <v>24</v>
      </c>
      <c r="E657" s="40">
        <v>6.2827225130889994E-2</v>
      </c>
      <c r="F657" s="40">
        <v>25</v>
      </c>
      <c r="G657" s="40">
        <v>5.8411214953271E-2</v>
      </c>
      <c r="H657" s="40">
        <v>-1</v>
      </c>
      <c r="I657" s="40">
        <v>-4</v>
      </c>
    </row>
    <row r="658" spans="1:9" x14ac:dyDescent="0.25">
      <c r="A658" s="40" t="s">
        <v>436</v>
      </c>
      <c r="B658" s="40" t="s">
        <v>437</v>
      </c>
      <c r="C658" s="40" t="s">
        <v>553</v>
      </c>
      <c r="D658" s="40">
        <v>102</v>
      </c>
      <c r="E658" s="40">
        <v>0.105371900826446</v>
      </c>
      <c r="F658" s="40">
        <v>103</v>
      </c>
      <c r="G658" s="40">
        <v>0.10673575129533699</v>
      </c>
      <c r="H658" s="40">
        <v>-1</v>
      </c>
      <c r="I658" s="40">
        <v>-0.970873786407767</v>
      </c>
    </row>
    <row r="659" spans="1:9" x14ac:dyDescent="0.25">
      <c r="A659" s="40" t="s">
        <v>440</v>
      </c>
      <c r="B659" s="40" t="s">
        <v>441</v>
      </c>
      <c r="C659" s="40" t="s">
        <v>556</v>
      </c>
      <c r="D659" s="40">
        <v>43</v>
      </c>
      <c r="E659" s="40">
        <v>4.1545893719806798E-2</v>
      </c>
      <c r="F659" s="40">
        <v>44</v>
      </c>
      <c r="G659" s="40">
        <v>4.3912175648702603E-2</v>
      </c>
      <c r="H659" s="40">
        <v>-1</v>
      </c>
      <c r="I659" s="40">
        <v>-2.2727272727272698</v>
      </c>
    </row>
    <row r="660" spans="1:9" x14ac:dyDescent="0.25">
      <c r="A660" s="40" t="s">
        <v>442</v>
      </c>
      <c r="B660" s="40" t="s">
        <v>443</v>
      </c>
      <c r="C660" s="40" t="s">
        <v>556</v>
      </c>
      <c r="D660" s="40">
        <v>26</v>
      </c>
      <c r="E660" s="40">
        <v>5.5998276976093001E-3</v>
      </c>
      <c r="F660" s="40">
        <v>27</v>
      </c>
      <c r="G660" s="40">
        <v>5.7915057915057903E-3</v>
      </c>
      <c r="H660" s="40">
        <v>-1</v>
      </c>
      <c r="I660" s="40">
        <v>-3.7037037037037099</v>
      </c>
    </row>
    <row r="661" spans="1:9" x14ac:dyDescent="0.25">
      <c r="A661" s="40" t="s">
        <v>444</v>
      </c>
      <c r="B661" s="40" t="s">
        <v>445</v>
      </c>
      <c r="C661" s="40" t="s">
        <v>557</v>
      </c>
      <c r="D661" s="40">
        <v>457</v>
      </c>
      <c r="E661" s="40">
        <v>3.2675532675532699E-2</v>
      </c>
      <c r="F661" s="40">
        <v>458</v>
      </c>
      <c r="G661" s="40">
        <v>3.3080534488985201E-2</v>
      </c>
      <c r="H661" s="40">
        <v>-1</v>
      </c>
      <c r="I661" s="40">
        <v>-0.218340611353707</v>
      </c>
    </row>
    <row r="662" spans="1:9" x14ac:dyDescent="0.25">
      <c r="A662" s="40" t="s">
        <v>446</v>
      </c>
      <c r="B662" s="40" t="s">
        <v>447</v>
      </c>
      <c r="C662" s="40" t="s">
        <v>524</v>
      </c>
      <c r="D662" s="40">
        <v>111</v>
      </c>
      <c r="E662" s="40">
        <v>0.294429708222812</v>
      </c>
      <c r="F662" s="40">
        <v>112</v>
      </c>
      <c r="G662" s="40">
        <v>0.29787234042553201</v>
      </c>
      <c r="H662" s="40">
        <v>-1</v>
      </c>
      <c r="I662" s="40">
        <v>-0.89285714285714002</v>
      </c>
    </row>
    <row r="663" spans="1:9" x14ac:dyDescent="0.25">
      <c r="A663" s="40" t="s">
        <v>446</v>
      </c>
      <c r="B663" s="40" t="s">
        <v>447</v>
      </c>
      <c r="C663" s="40" t="s">
        <v>552</v>
      </c>
      <c r="D663" s="40">
        <v>59</v>
      </c>
      <c r="E663" s="40">
        <v>0.156498673740053</v>
      </c>
      <c r="F663" s="40">
        <v>60</v>
      </c>
      <c r="G663" s="40">
        <v>0.159574468085106</v>
      </c>
      <c r="H663" s="40">
        <v>-1</v>
      </c>
      <c r="I663" s="40">
        <v>-1.6666666666666701</v>
      </c>
    </row>
    <row r="664" spans="1:9" x14ac:dyDescent="0.25">
      <c r="A664" s="40" t="s">
        <v>446</v>
      </c>
      <c r="B664" s="40" t="s">
        <v>447</v>
      </c>
      <c r="C664" s="40" t="s">
        <v>558</v>
      </c>
      <c r="D664" s="40">
        <v>47</v>
      </c>
      <c r="E664" s="40">
        <v>0.124668435013263</v>
      </c>
      <c r="F664" s="40">
        <v>48</v>
      </c>
      <c r="G664" s="40">
        <v>0.12765957446808501</v>
      </c>
      <c r="H664" s="40">
        <v>-1</v>
      </c>
      <c r="I664" s="40">
        <v>-2.0833333333333401</v>
      </c>
    </row>
    <row r="665" spans="1:9" x14ac:dyDescent="0.25">
      <c r="A665" s="40" t="s">
        <v>448</v>
      </c>
      <c r="B665" s="40" t="s">
        <v>449</v>
      </c>
      <c r="C665" s="40" t="s">
        <v>558</v>
      </c>
      <c r="D665" s="40">
        <v>590</v>
      </c>
      <c r="E665" s="40">
        <v>8.3854462762933499E-2</v>
      </c>
      <c r="F665" s="40">
        <v>591</v>
      </c>
      <c r="G665" s="40">
        <v>7.6287595198141198E-2</v>
      </c>
      <c r="H665" s="40">
        <v>-1</v>
      </c>
      <c r="I665" s="40">
        <v>-0.16920473773265299</v>
      </c>
    </row>
    <row r="666" spans="1:9" x14ac:dyDescent="0.25">
      <c r="A666" s="40" t="s">
        <v>448</v>
      </c>
      <c r="B666" s="40" t="s">
        <v>449</v>
      </c>
      <c r="C666" s="40" t="s">
        <v>561</v>
      </c>
      <c r="D666" s="40">
        <v>487</v>
      </c>
      <c r="E666" s="40">
        <v>6.9215463331438298E-2</v>
      </c>
      <c r="F666" s="40">
        <v>488</v>
      </c>
      <c r="G666" s="40">
        <v>6.2992125984251995E-2</v>
      </c>
      <c r="H666" s="40">
        <v>-1</v>
      </c>
      <c r="I666" s="40">
        <v>-0.204918032786883</v>
      </c>
    </row>
    <row r="667" spans="1:9" x14ac:dyDescent="0.25">
      <c r="A667" s="40" t="s">
        <v>452</v>
      </c>
      <c r="B667" s="40" t="s">
        <v>453</v>
      </c>
      <c r="C667" s="40" t="s">
        <v>557</v>
      </c>
      <c r="D667" s="40">
        <v>77</v>
      </c>
      <c r="E667" s="40">
        <v>0.106500691562932</v>
      </c>
      <c r="F667" s="40">
        <v>78</v>
      </c>
      <c r="G667" s="40">
        <v>0.106412005457026</v>
      </c>
      <c r="H667" s="40">
        <v>-1</v>
      </c>
      <c r="I667" s="40">
        <v>-1.2820512820512799</v>
      </c>
    </row>
    <row r="668" spans="1:9" x14ac:dyDescent="0.25">
      <c r="A668" s="40" t="s">
        <v>458</v>
      </c>
      <c r="B668" s="40" t="s">
        <v>459</v>
      </c>
      <c r="C668" s="40" t="s">
        <v>552</v>
      </c>
      <c r="D668" s="40">
        <v>10</v>
      </c>
      <c r="E668" s="40">
        <v>8.3333333333333301E-2</v>
      </c>
      <c r="F668" s="40">
        <v>11</v>
      </c>
      <c r="G668" s="40">
        <v>9.2436974789915999E-2</v>
      </c>
      <c r="H668" s="40">
        <v>-1</v>
      </c>
      <c r="I668" s="40">
        <v>-9.0909090909090899</v>
      </c>
    </row>
    <row r="669" spans="1:9" x14ac:dyDescent="0.25">
      <c r="A669" s="40" t="s">
        <v>466</v>
      </c>
      <c r="B669" s="40" t="s">
        <v>467</v>
      </c>
      <c r="C669" s="40" t="s">
        <v>551</v>
      </c>
      <c r="D669" s="40">
        <v>213</v>
      </c>
      <c r="E669" s="40">
        <v>4.1095890410958902E-2</v>
      </c>
      <c r="F669" s="40">
        <v>214</v>
      </c>
      <c r="G669" s="40">
        <v>4.09804672539257E-2</v>
      </c>
      <c r="H669" s="40">
        <v>-1</v>
      </c>
      <c r="I669" s="40">
        <v>-0.467289719626163</v>
      </c>
    </row>
    <row r="670" spans="1:9" x14ac:dyDescent="0.25">
      <c r="A670" s="40" t="s">
        <v>466</v>
      </c>
      <c r="B670" s="40" t="s">
        <v>467</v>
      </c>
      <c r="C670" s="40" t="s">
        <v>561</v>
      </c>
      <c r="D670" s="40">
        <v>166</v>
      </c>
      <c r="E670" s="40">
        <v>3.2027783137179203E-2</v>
      </c>
      <c r="F670" s="40">
        <v>167</v>
      </c>
      <c r="G670" s="40">
        <v>3.1980084258904598E-2</v>
      </c>
      <c r="H670" s="40">
        <v>-1</v>
      </c>
      <c r="I670" s="40">
        <v>-0.598802395209586</v>
      </c>
    </row>
    <row r="671" spans="1:9" x14ac:dyDescent="0.25">
      <c r="A671" s="40" t="s">
        <v>470</v>
      </c>
      <c r="B671" s="40" t="s">
        <v>471</v>
      </c>
      <c r="C671" s="40" t="s">
        <v>553</v>
      </c>
      <c r="D671" s="40">
        <v>15</v>
      </c>
      <c r="E671" s="40">
        <v>2.66429840142096E-2</v>
      </c>
      <c r="F671" s="40">
        <v>16</v>
      </c>
      <c r="G671" s="40">
        <v>2.7681660899654001E-2</v>
      </c>
      <c r="H671" s="40">
        <v>-1</v>
      </c>
      <c r="I671" s="40">
        <v>-6.25</v>
      </c>
    </row>
    <row r="672" spans="1:9" x14ac:dyDescent="0.25">
      <c r="A672" s="40" t="s">
        <v>493</v>
      </c>
      <c r="B672" s="40" t="s">
        <v>494</v>
      </c>
      <c r="C672" s="40" t="s">
        <v>524</v>
      </c>
      <c r="D672" s="40">
        <v>50</v>
      </c>
      <c r="E672" s="40">
        <v>4.23011844331641E-2</v>
      </c>
      <c r="F672" s="40">
        <v>52</v>
      </c>
      <c r="G672" s="40">
        <v>4.3405676126878102E-2</v>
      </c>
      <c r="H672" s="40">
        <v>-2</v>
      </c>
      <c r="I672" s="40">
        <v>-3.84615384615384</v>
      </c>
    </row>
    <row r="673" spans="1:9" x14ac:dyDescent="0.25">
      <c r="A673" s="40" t="s">
        <v>520</v>
      </c>
      <c r="B673" s="40" t="s">
        <v>521</v>
      </c>
      <c r="C673" s="40" t="s">
        <v>561</v>
      </c>
      <c r="D673" s="40">
        <v>283</v>
      </c>
      <c r="E673" s="40">
        <v>3.6351958895311502E-2</v>
      </c>
      <c r="F673" s="40">
        <v>285</v>
      </c>
      <c r="G673" s="40">
        <v>3.6062254839934201E-2</v>
      </c>
      <c r="H673" s="40">
        <v>-2</v>
      </c>
      <c r="I673" s="40">
        <v>-0.70175438596491402</v>
      </c>
    </row>
    <row r="674" spans="1:9" x14ac:dyDescent="0.25">
      <c r="A674" s="40" t="s">
        <v>334</v>
      </c>
      <c r="B674" s="40" t="s">
        <v>335</v>
      </c>
      <c r="C674" s="40" t="s">
        <v>553</v>
      </c>
      <c r="D674" s="40">
        <v>1974</v>
      </c>
      <c r="E674" s="40">
        <v>0.68660869565217397</v>
      </c>
      <c r="F674" s="40">
        <v>1976</v>
      </c>
      <c r="G674" s="40">
        <v>0.67950481430536402</v>
      </c>
      <c r="H674" s="40">
        <v>-2</v>
      </c>
      <c r="I674" s="40">
        <v>-0.101214574898789</v>
      </c>
    </row>
    <row r="675" spans="1:9" x14ac:dyDescent="0.25">
      <c r="A675" s="40" t="s">
        <v>340</v>
      </c>
      <c r="B675" s="40" t="s">
        <v>341</v>
      </c>
      <c r="C675" s="40" t="s">
        <v>524</v>
      </c>
      <c r="D675" s="40">
        <v>34</v>
      </c>
      <c r="E675" s="40">
        <v>0.13765182186234801</v>
      </c>
      <c r="F675" s="40">
        <v>36</v>
      </c>
      <c r="G675" s="40">
        <v>0.145748987854251</v>
      </c>
      <c r="H675" s="40">
        <v>-2</v>
      </c>
      <c r="I675" s="40">
        <v>-5.5555555555555598</v>
      </c>
    </row>
    <row r="676" spans="1:9" x14ac:dyDescent="0.25">
      <c r="A676" s="40" t="s">
        <v>531</v>
      </c>
      <c r="B676" s="40" t="s">
        <v>532</v>
      </c>
      <c r="C676" s="40" t="s">
        <v>524</v>
      </c>
      <c r="D676" s="40">
        <v>35</v>
      </c>
      <c r="E676" s="40">
        <v>0.28925619834710697</v>
      </c>
      <c r="F676" s="40">
        <v>37</v>
      </c>
      <c r="G676" s="40">
        <v>0.38541666666666702</v>
      </c>
      <c r="H676" s="40">
        <v>-2</v>
      </c>
      <c r="I676" s="40">
        <v>-5.4054054054054097</v>
      </c>
    </row>
    <row r="677" spans="1:9" x14ac:dyDescent="0.25">
      <c r="A677" s="40" t="s">
        <v>383</v>
      </c>
      <c r="B677" s="40" t="s">
        <v>384</v>
      </c>
      <c r="C677" s="40" t="s">
        <v>551</v>
      </c>
      <c r="D677" s="40">
        <v>15</v>
      </c>
      <c r="E677" s="40">
        <v>5.9713375796178296E-3</v>
      </c>
      <c r="F677" s="40">
        <v>17</v>
      </c>
      <c r="G677" s="40">
        <v>6.6588327457892697E-3</v>
      </c>
      <c r="H677" s="40">
        <v>-2</v>
      </c>
      <c r="I677" s="40">
        <v>-11.764705882352899</v>
      </c>
    </row>
    <row r="678" spans="1:9" x14ac:dyDescent="0.25">
      <c r="A678" s="40" t="s">
        <v>391</v>
      </c>
      <c r="B678" s="40" t="s">
        <v>392</v>
      </c>
      <c r="C678" s="40" t="s">
        <v>558</v>
      </c>
      <c r="D678" s="40">
        <v>37</v>
      </c>
      <c r="E678" s="40">
        <v>2.8637770897832801E-2</v>
      </c>
      <c r="F678" s="40">
        <v>39</v>
      </c>
      <c r="G678" s="40">
        <v>2.97937356760886E-2</v>
      </c>
      <c r="H678" s="40">
        <v>-2</v>
      </c>
      <c r="I678" s="40">
        <v>-5.1282051282051304</v>
      </c>
    </row>
    <row r="679" spans="1:9" x14ac:dyDescent="0.25">
      <c r="A679" s="40" t="s">
        <v>316</v>
      </c>
      <c r="B679" s="40" t="s">
        <v>317</v>
      </c>
      <c r="C679" s="40" t="s">
        <v>552</v>
      </c>
      <c r="D679" s="40">
        <v>51</v>
      </c>
      <c r="E679" s="40">
        <v>3.44361917623228E-2</v>
      </c>
      <c r="F679" s="40">
        <v>53</v>
      </c>
      <c r="G679" s="40">
        <v>3.6177474402730399E-2</v>
      </c>
      <c r="H679" s="40">
        <v>-2</v>
      </c>
      <c r="I679" s="40">
        <v>-3.7735849056603801</v>
      </c>
    </row>
    <row r="680" spans="1:9" x14ac:dyDescent="0.25">
      <c r="A680" s="40" t="s">
        <v>316</v>
      </c>
      <c r="B680" s="40" t="s">
        <v>317</v>
      </c>
      <c r="C680" s="40" t="s">
        <v>561</v>
      </c>
      <c r="D680" s="40">
        <v>58</v>
      </c>
      <c r="E680" s="40">
        <v>3.9162727886563102E-2</v>
      </c>
      <c r="F680" s="40">
        <v>60</v>
      </c>
      <c r="G680" s="40">
        <v>4.0955631399317398E-2</v>
      </c>
      <c r="H680" s="40">
        <v>-2</v>
      </c>
      <c r="I680" s="40">
        <v>-3.3333333333333299</v>
      </c>
    </row>
    <row r="681" spans="1:9" x14ac:dyDescent="0.25">
      <c r="A681" s="40" t="s">
        <v>408</v>
      </c>
      <c r="B681" s="40" t="s">
        <v>409</v>
      </c>
      <c r="C681" s="40" t="s">
        <v>552</v>
      </c>
      <c r="D681" s="40">
        <v>12</v>
      </c>
      <c r="E681" s="40">
        <v>2.4E-2</v>
      </c>
      <c r="F681" s="40">
        <v>14</v>
      </c>
      <c r="G681" s="40">
        <v>2.7667984189723299E-2</v>
      </c>
      <c r="H681" s="40">
        <v>-2</v>
      </c>
      <c r="I681" s="40">
        <v>-14.285714285714301</v>
      </c>
    </row>
    <row r="682" spans="1:9" x14ac:dyDescent="0.25">
      <c r="A682" s="40" t="s">
        <v>408</v>
      </c>
      <c r="B682" s="40" t="s">
        <v>409</v>
      </c>
      <c r="C682" s="40" t="s">
        <v>557</v>
      </c>
      <c r="D682" s="40">
        <v>68</v>
      </c>
      <c r="E682" s="40">
        <v>0.13600000000000001</v>
      </c>
      <c r="F682" s="40">
        <v>70</v>
      </c>
      <c r="G682" s="40">
        <v>0.138339920948617</v>
      </c>
      <c r="H682" s="40">
        <v>-2</v>
      </c>
      <c r="I682" s="40">
        <v>-2.8571428571428599</v>
      </c>
    </row>
    <row r="683" spans="1:9" x14ac:dyDescent="0.25">
      <c r="A683" s="40" t="s">
        <v>318</v>
      </c>
      <c r="B683" s="40" t="s">
        <v>319</v>
      </c>
      <c r="C683" s="40" t="s">
        <v>309</v>
      </c>
      <c r="D683" s="40">
        <v>3600</v>
      </c>
      <c r="E683" s="40">
        <v>0.58205335489086496</v>
      </c>
      <c r="F683" s="40">
        <v>3602</v>
      </c>
      <c r="G683" s="40">
        <v>0.58134280180761799</v>
      </c>
      <c r="H683" s="40">
        <v>-2</v>
      </c>
      <c r="I683" s="40">
        <v>-5.5524708495280399E-2</v>
      </c>
    </row>
    <row r="684" spans="1:9" x14ac:dyDescent="0.25">
      <c r="A684" s="40" t="s">
        <v>318</v>
      </c>
      <c r="B684" s="40" t="s">
        <v>319</v>
      </c>
      <c r="C684" s="40" t="s">
        <v>561</v>
      </c>
      <c r="D684" s="40">
        <v>196</v>
      </c>
      <c r="E684" s="40">
        <v>3.1689571544058201E-2</v>
      </c>
      <c r="F684" s="40">
        <v>198</v>
      </c>
      <c r="G684" s="40">
        <v>3.1956100710135597E-2</v>
      </c>
      <c r="H684" s="40">
        <v>-2</v>
      </c>
      <c r="I684" s="40">
        <v>-1.0101010101010099</v>
      </c>
    </row>
    <row r="685" spans="1:9" x14ac:dyDescent="0.25">
      <c r="A685" s="40" t="s">
        <v>543</v>
      </c>
      <c r="B685" s="40" t="s">
        <v>544</v>
      </c>
      <c r="C685" s="40" t="s">
        <v>524</v>
      </c>
      <c r="D685" s="40">
        <v>5</v>
      </c>
      <c r="E685" s="40">
        <v>1.3089005235602099E-2</v>
      </c>
      <c r="F685" s="40">
        <v>7</v>
      </c>
      <c r="G685" s="40">
        <v>1.63551401869159E-2</v>
      </c>
      <c r="H685" s="40">
        <v>-2</v>
      </c>
      <c r="I685" s="40">
        <v>-28.571428571428601</v>
      </c>
    </row>
    <row r="686" spans="1:9" x14ac:dyDescent="0.25">
      <c r="A686" s="40" t="s">
        <v>440</v>
      </c>
      <c r="B686" s="40" t="s">
        <v>441</v>
      </c>
      <c r="C686" s="40" t="s">
        <v>524</v>
      </c>
      <c r="D686" s="40">
        <v>141</v>
      </c>
      <c r="E686" s="40">
        <v>0.13623188405797099</v>
      </c>
      <c r="F686" s="40">
        <v>143</v>
      </c>
      <c r="G686" s="40">
        <v>0.14271457085828301</v>
      </c>
      <c r="H686" s="40">
        <v>-2</v>
      </c>
      <c r="I686" s="40">
        <v>-1.3986013986014001</v>
      </c>
    </row>
    <row r="687" spans="1:9" x14ac:dyDescent="0.25">
      <c r="A687" s="40" t="s">
        <v>322</v>
      </c>
      <c r="B687" s="40" t="s">
        <v>323</v>
      </c>
      <c r="C687" s="40" t="s">
        <v>551</v>
      </c>
      <c r="D687" s="40">
        <v>24</v>
      </c>
      <c r="E687" s="40">
        <v>2.25585111382649E-3</v>
      </c>
      <c r="F687" s="40">
        <v>26</v>
      </c>
      <c r="G687" s="40">
        <v>2.4681982153028298E-3</v>
      </c>
      <c r="H687" s="40">
        <v>-2</v>
      </c>
      <c r="I687" s="40">
        <v>-7.6923076923076898</v>
      </c>
    </row>
    <row r="688" spans="1:9" x14ac:dyDescent="0.25">
      <c r="A688" s="40" t="s">
        <v>545</v>
      </c>
      <c r="B688" s="40" t="s">
        <v>546</v>
      </c>
      <c r="C688" s="40" t="s">
        <v>557</v>
      </c>
      <c r="D688" s="40">
        <v>29</v>
      </c>
      <c r="E688" s="40">
        <v>0.55769230769230804</v>
      </c>
      <c r="F688" s="40">
        <v>31</v>
      </c>
      <c r="G688" s="40">
        <v>0.60784313725490202</v>
      </c>
      <c r="H688" s="40">
        <v>-2</v>
      </c>
      <c r="I688" s="40">
        <v>-6.4516129032258096</v>
      </c>
    </row>
    <row r="689" spans="1:9" x14ac:dyDescent="0.25">
      <c r="A689" s="40" t="s">
        <v>462</v>
      </c>
      <c r="B689" s="40" t="s">
        <v>463</v>
      </c>
      <c r="C689" s="40" t="s">
        <v>553</v>
      </c>
      <c r="D689" s="40">
        <v>77</v>
      </c>
      <c r="E689" s="40">
        <v>0.24137931034482801</v>
      </c>
      <c r="F689" s="40">
        <v>79</v>
      </c>
      <c r="G689" s="40">
        <v>0.25159235668789798</v>
      </c>
      <c r="H689" s="40">
        <v>-2</v>
      </c>
      <c r="I689" s="40">
        <v>-2.53164556962026</v>
      </c>
    </row>
    <row r="690" spans="1:9" x14ac:dyDescent="0.25">
      <c r="A690" s="40" t="s">
        <v>470</v>
      </c>
      <c r="B690" s="40" t="s">
        <v>471</v>
      </c>
      <c r="C690" s="40" t="s">
        <v>524</v>
      </c>
      <c r="D690" s="40">
        <v>136</v>
      </c>
      <c r="E690" s="40">
        <v>0.24156305506216699</v>
      </c>
      <c r="F690" s="40">
        <v>138</v>
      </c>
      <c r="G690" s="40">
        <v>0.23875432525951601</v>
      </c>
      <c r="H690" s="40">
        <v>-2</v>
      </c>
      <c r="I690" s="40">
        <v>-1.4492753623188399</v>
      </c>
    </row>
    <row r="691" spans="1:9" x14ac:dyDescent="0.25">
      <c r="A691" s="40" t="s">
        <v>470</v>
      </c>
      <c r="B691" s="40" t="s">
        <v>471</v>
      </c>
      <c r="C691" s="40" t="s">
        <v>552</v>
      </c>
      <c r="D691" s="40">
        <v>11</v>
      </c>
      <c r="E691" s="40">
        <v>1.9538188277087001E-2</v>
      </c>
      <c r="F691" s="40">
        <v>13</v>
      </c>
      <c r="G691" s="40">
        <v>2.2491349480968901E-2</v>
      </c>
      <c r="H691" s="40">
        <v>-2</v>
      </c>
      <c r="I691" s="40">
        <v>-15.384615384615399</v>
      </c>
    </row>
    <row r="692" spans="1:9" x14ac:dyDescent="0.25">
      <c r="A692" s="40" t="s">
        <v>525</v>
      </c>
      <c r="B692" s="40" t="s">
        <v>526</v>
      </c>
      <c r="C692" s="40" t="s">
        <v>552</v>
      </c>
      <c r="D692" s="40">
        <v>15</v>
      </c>
      <c r="E692" s="40">
        <v>0.3125</v>
      </c>
      <c r="F692" s="40">
        <v>18</v>
      </c>
      <c r="G692" s="40">
        <v>0.375</v>
      </c>
      <c r="H692" s="40">
        <v>-3</v>
      </c>
      <c r="I692" s="40">
        <v>-16.6666666666667</v>
      </c>
    </row>
    <row r="693" spans="1:9" x14ac:dyDescent="0.25">
      <c r="A693" s="40" t="s">
        <v>483</v>
      </c>
      <c r="B693" s="40" t="s">
        <v>484</v>
      </c>
      <c r="C693" s="40" t="s">
        <v>553</v>
      </c>
      <c r="D693" s="40">
        <v>25</v>
      </c>
      <c r="E693" s="40">
        <v>5.8139534883720902E-2</v>
      </c>
      <c r="F693" s="40">
        <v>28</v>
      </c>
      <c r="G693" s="40">
        <v>6.7796610169491497E-2</v>
      </c>
      <c r="H693" s="40">
        <v>-3</v>
      </c>
      <c r="I693" s="40">
        <v>-10.714285714285699</v>
      </c>
    </row>
    <row r="694" spans="1:9" x14ac:dyDescent="0.25">
      <c r="A694" s="40" t="s">
        <v>495</v>
      </c>
      <c r="B694" s="40" t="s">
        <v>496</v>
      </c>
      <c r="C694" s="40" t="s">
        <v>558</v>
      </c>
      <c r="D694" s="40">
        <v>34</v>
      </c>
      <c r="E694" s="40">
        <v>6.9672131147541005E-2</v>
      </c>
      <c r="F694" s="40">
        <v>37</v>
      </c>
      <c r="G694" s="40">
        <v>7.5975359342915799E-2</v>
      </c>
      <c r="H694" s="40">
        <v>-3</v>
      </c>
      <c r="I694" s="40">
        <v>-8.1081081081080999</v>
      </c>
    </row>
    <row r="695" spans="1:9" x14ac:dyDescent="0.25">
      <c r="A695" s="40" t="s">
        <v>522</v>
      </c>
      <c r="B695" s="40" t="s">
        <v>523</v>
      </c>
      <c r="C695" s="40" t="s">
        <v>558</v>
      </c>
      <c r="D695" s="40">
        <v>211</v>
      </c>
      <c r="E695" s="40">
        <v>0.32814930015552102</v>
      </c>
      <c r="F695" s="40">
        <v>214</v>
      </c>
      <c r="G695" s="40">
        <v>0.33281493001555201</v>
      </c>
      <c r="H695" s="40">
        <v>-3</v>
      </c>
      <c r="I695" s="40">
        <v>-1.4018691588784999</v>
      </c>
    </row>
    <row r="696" spans="1:9" x14ac:dyDescent="0.25">
      <c r="A696" s="40" t="s">
        <v>328</v>
      </c>
      <c r="B696" s="40" t="s">
        <v>329</v>
      </c>
      <c r="C696" s="40" t="s">
        <v>553</v>
      </c>
      <c r="D696" s="40">
        <v>3997</v>
      </c>
      <c r="E696" s="40">
        <v>0.46639439906651098</v>
      </c>
      <c r="F696" s="40">
        <v>4000</v>
      </c>
      <c r="G696" s="40">
        <v>0.46685340802987901</v>
      </c>
      <c r="H696" s="40">
        <v>-3</v>
      </c>
      <c r="I696" s="40">
        <v>-7.5000000000002801E-2</v>
      </c>
    </row>
    <row r="697" spans="1:9" x14ac:dyDescent="0.25">
      <c r="A697" s="40" t="s">
        <v>332</v>
      </c>
      <c r="B697" s="40" t="s">
        <v>333</v>
      </c>
      <c r="C697" s="40" t="s">
        <v>551</v>
      </c>
      <c r="D697" s="40">
        <v>159</v>
      </c>
      <c r="E697" s="40">
        <v>1.4900196795051999E-2</v>
      </c>
      <c r="F697" s="40">
        <v>162</v>
      </c>
      <c r="G697" s="40">
        <v>1.48623853211009E-2</v>
      </c>
      <c r="H697" s="40">
        <v>-3</v>
      </c>
      <c r="I697" s="40">
        <v>-1.8518518518518501</v>
      </c>
    </row>
    <row r="698" spans="1:9" x14ac:dyDescent="0.25">
      <c r="A698" s="40" t="s">
        <v>340</v>
      </c>
      <c r="B698" s="40" t="s">
        <v>341</v>
      </c>
      <c r="C698" s="40" t="s">
        <v>309</v>
      </c>
      <c r="D698" s="40">
        <v>14</v>
      </c>
      <c r="E698" s="40">
        <v>5.6680161943319797E-2</v>
      </c>
      <c r="F698" s="40">
        <v>17</v>
      </c>
      <c r="G698" s="40">
        <v>6.88259109311741E-2</v>
      </c>
      <c r="H698" s="40">
        <v>-3</v>
      </c>
      <c r="I698" s="40">
        <v>-17.647058823529399</v>
      </c>
    </row>
    <row r="699" spans="1:9" x14ac:dyDescent="0.25">
      <c r="A699" s="40" t="s">
        <v>342</v>
      </c>
      <c r="B699" s="40" t="s">
        <v>343</v>
      </c>
      <c r="C699" s="40" t="s">
        <v>524</v>
      </c>
      <c r="D699" s="40">
        <v>306</v>
      </c>
      <c r="E699" s="40">
        <v>0.105226960110041</v>
      </c>
      <c r="F699" s="40">
        <v>309</v>
      </c>
      <c r="G699" s="40">
        <v>9.2321481924111104E-2</v>
      </c>
      <c r="H699" s="40">
        <v>-3</v>
      </c>
      <c r="I699" s="40">
        <v>-0.970873786407767</v>
      </c>
    </row>
    <row r="700" spans="1:9" x14ac:dyDescent="0.25">
      <c r="A700" s="40" t="s">
        <v>356</v>
      </c>
      <c r="B700" s="40" t="s">
        <v>357</v>
      </c>
      <c r="C700" s="40" t="s">
        <v>309</v>
      </c>
      <c r="D700" s="40">
        <v>41</v>
      </c>
      <c r="E700" s="40">
        <v>0.59420289855072495</v>
      </c>
      <c r="F700" s="40">
        <v>44</v>
      </c>
      <c r="G700" s="40">
        <v>0.61971830985915499</v>
      </c>
      <c r="H700" s="40">
        <v>-3</v>
      </c>
      <c r="I700" s="40">
        <v>-6.8181818181818201</v>
      </c>
    </row>
    <row r="701" spans="1:9" x14ac:dyDescent="0.25">
      <c r="A701" s="40" t="s">
        <v>358</v>
      </c>
      <c r="B701" s="40" t="s">
        <v>359</v>
      </c>
      <c r="C701" s="40" t="s">
        <v>524</v>
      </c>
      <c r="D701" s="40">
        <v>102</v>
      </c>
      <c r="E701" s="40">
        <v>0.56043956043956</v>
      </c>
      <c r="F701" s="40">
        <v>105</v>
      </c>
      <c r="G701" s="40">
        <v>0.57377049180327899</v>
      </c>
      <c r="H701" s="40">
        <v>-3</v>
      </c>
      <c r="I701" s="40">
        <v>-2.8571428571428599</v>
      </c>
    </row>
    <row r="702" spans="1:9" x14ac:dyDescent="0.25">
      <c r="A702" s="40" t="s">
        <v>379</v>
      </c>
      <c r="B702" s="40" t="s">
        <v>380</v>
      </c>
      <c r="C702" s="40" t="s">
        <v>551</v>
      </c>
      <c r="D702" s="40">
        <v>90</v>
      </c>
      <c r="E702" s="40">
        <v>0.43269230769230799</v>
      </c>
      <c r="F702" s="40">
        <v>93</v>
      </c>
      <c r="G702" s="40">
        <v>0.42857142857142899</v>
      </c>
      <c r="H702" s="40">
        <v>-3</v>
      </c>
      <c r="I702" s="40">
        <v>-3.2258064516128999</v>
      </c>
    </row>
    <row r="703" spans="1:9" x14ac:dyDescent="0.25">
      <c r="A703" s="40" t="s">
        <v>379</v>
      </c>
      <c r="B703" s="40" t="s">
        <v>380</v>
      </c>
      <c r="C703" s="40" t="s">
        <v>553</v>
      </c>
      <c r="D703" s="40">
        <v>0</v>
      </c>
      <c r="E703" s="40">
        <v>0</v>
      </c>
      <c r="F703" s="40">
        <v>3</v>
      </c>
      <c r="G703" s="40">
        <v>1.3824884792626699E-2</v>
      </c>
      <c r="H703" s="40">
        <v>-3</v>
      </c>
      <c r="I703" s="40">
        <v>-100</v>
      </c>
    </row>
    <row r="704" spans="1:9" x14ac:dyDescent="0.25">
      <c r="A704" s="40" t="s">
        <v>385</v>
      </c>
      <c r="B704" s="40" t="s">
        <v>386</v>
      </c>
      <c r="C704" s="40" t="s">
        <v>524</v>
      </c>
      <c r="D704" s="40">
        <v>350</v>
      </c>
      <c r="E704" s="40">
        <v>8.8450846600960295E-2</v>
      </c>
      <c r="F704" s="40">
        <v>353</v>
      </c>
      <c r="G704" s="40">
        <v>9.0885684860968097E-2</v>
      </c>
      <c r="H704" s="40">
        <v>-3</v>
      </c>
      <c r="I704" s="40">
        <v>-0.84985835694051404</v>
      </c>
    </row>
    <row r="705" spans="1:9" x14ac:dyDescent="0.25">
      <c r="A705" s="40" t="s">
        <v>389</v>
      </c>
      <c r="B705" s="40" t="s">
        <v>390</v>
      </c>
      <c r="C705" s="40" t="s">
        <v>561</v>
      </c>
      <c r="D705" s="40">
        <v>58</v>
      </c>
      <c r="E705" s="40">
        <v>2.3966942148760301E-2</v>
      </c>
      <c r="F705" s="40">
        <v>61</v>
      </c>
      <c r="G705" s="40">
        <v>2.5102880658436199E-2</v>
      </c>
      <c r="H705" s="40">
        <v>-3</v>
      </c>
      <c r="I705" s="40">
        <v>-4.9180327868852496</v>
      </c>
    </row>
    <row r="706" spans="1:9" x14ac:dyDescent="0.25">
      <c r="A706" s="40" t="s">
        <v>410</v>
      </c>
      <c r="B706" s="40" t="s">
        <v>411</v>
      </c>
      <c r="C706" s="40" t="s">
        <v>553</v>
      </c>
      <c r="D706" s="40">
        <v>351</v>
      </c>
      <c r="E706" s="40">
        <v>0.28936521022258899</v>
      </c>
      <c r="F706" s="40">
        <v>354</v>
      </c>
      <c r="G706" s="40">
        <v>0.29923922231614503</v>
      </c>
      <c r="H706" s="40">
        <v>-3</v>
      </c>
      <c r="I706" s="40">
        <v>-0.84745762711864203</v>
      </c>
    </row>
    <row r="707" spans="1:9" x14ac:dyDescent="0.25">
      <c r="A707" s="40" t="s">
        <v>426</v>
      </c>
      <c r="B707" s="40" t="s">
        <v>427</v>
      </c>
      <c r="C707" s="40" t="s">
        <v>558</v>
      </c>
      <c r="D707" s="40">
        <v>276</v>
      </c>
      <c r="E707" s="40">
        <v>5.4287962234461102E-3</v>
      </c>
      <c r="F707" s="40">
        <v>279</v>
      </c>
      <c r="G707" s="40">
        <v>5.4721977052074097E-3</v>
      </c>
      <c r="H707" s="40">
        <v>-3</v>
      </c>
      <c r="I707" s="40">
        <v>-1.0752688172042999</v>
      </c>
    </row>
    <row r="708" spans="1:9" x14ac:dyDescent="0.25">
      <c r="A708" s="40" t="s">
        <v>430</v>
      </c>
      <c r="B708" s="40" t="s">
        <v>431</v>
      </c>
      <c r="C708" s="40" t="s">
        <v>561</v>
      </c>
      <c r="D708" s="40">
        <v>983</v>
      </c>
      <c r="E708" s="40">
        <v>7.5441289332309994E-2</v>
      </c>
      <c r="F708" s="40">
        <v>986</v>
      </c>
      <c r="G708" s="40">
        <v>7.6156638603537496E-2</v>
      </c>
      <c r="H708" s="40">
        <v>-3</v>
      </c>
      <c r="I708" s="40">
        <v>-0.30425963488843699</v>
      </c>
    </row>
    <row r="709" spans="1:9" x14ac:dyDescent="0.25">
      <c r="A709" s="40" t="s">
        <v>432</v>
      </c>
      <c r="B709" s="40" t="s">
        <v>433</v>
      </c>
      <c r="C709" s="40" t="s">
        <v>561</v>
      </c>
      <c r="D709" s="40">
        <v>182</v>
      </c>
      <c r="E709" s="40">
        <v>0.23728813559322001</v>
      </c>
      <c r="F709" s="40">
        <v>185</v>
      </c>
      <c r="G709" s="40">
        <v>0.239637305699482</v>
      </c>
      <c r="H709" s="40">
        <v>-3</v>
      </c>
      <c r="I709" s="40">
        <v>-1.6216216216216199</v>
      </c>
    </row>
    <row r="710" spans="1:9" x14ac:dyDescent="0.25">
      <c r="A710" s="40" t="s">
        <v>438</v>
      </c>
      <c r="B710" s="40" t="s">
        <v>439</v>
      </c>
      <c r="C710" s="40" t="s">
        <v>561</v>
      </c>
      <c r="D710" s="40">
        <v>162</v>
      </c>
      <c r="E710" s="40">
        <v>4.4238121245221203E-2</v>
      </c>
      <c r="F710" s="40">
        <v>165</v>
      </c>
      <c r="G710" s="40">
        <v>4.5032751091703099E-2</v>
      </c>
      <c r="H710" s="40">
        <v>-3</v>
      </c>
      <c r="I710" s="40">
        <v>-1.8181818181818199</v>
      </c>
    </row>
    <row r="711" spans="1:9" x14ac:dyDescent="0.25">
      <c r="A711" s="40" t="s">
        <v>322</v>
      </c>
      <c r="B711" s="40" t="s">
        <v>323</v>
      </c>
      <c r="C711" s="40" t="s">
        <v>558</v>
      </c>
      <c r="D711" s="40">
        <v>544</v>
      </c>
      <c r="E711" s="40">
        <v>5.1132625246733697E-2</v>
      </c>
      <c r="F711" s="40">
        <v>547</v>
      </c>
      <c r="G711" s="40">
        <v>5.1927093221948002E-2</v>
      </c>
      <c r="H711" s="40">
        <v>-3</v>
      </c>
      <c r="I711" s="40">
        <v>-0.54844606946983199</v>
      </c>
    </row>
    <row r="712" spans="1:9" x14ac:dyDescent="0.25">
      <c r="A712" s="40" t="s">
        <v>450</v>
      </c>
      <c r="B712" s="40" t="s">
        <v>451</v>
      </c>
      <c r="C712" s="40" t="s">
        <v>553</v>
      </c>
      <c r="D712" s="40">
        <v>87</v>
      </c>
      <c r="E712" s="40">
        <v>4.8414023372287097E-2</v>
      </c>
      <c r="F712" s="40">
        <v>90</v>
      </c>
      <c r="G712" s="40">
        <v>4.7923322683706103E-2</v>
      </c>
      <c r="H712" s="40">
        <v>-3</v>
      </c>
      <c r="I712" s="40">
        <v>-3.3333333333333299</v>
      </c>
    </row>
    <row r="713" spans="1:9" x14ac:dyDescent="0.25">
      <c r="A713" s="40" t="s">
        <v>452</v>
      </c>
      <c r="B713" s="40" t="s">
        <v>453</v>
      </c>
      <c r="C713" s="40" t="s">
        <v>553</v>
      </c>
      <c r="D713" s="40">
        <v>88</v>
      </c>
      <c r="E713" s="40">
        <v>0.121715076071923</v>
      </c>
      <c r="F713" s="40">
        <v>91</v>
      </c>
      <c r="G713" s="40">
        <v>0.124147339699864</v>
      </c>
      <c r="H713" s="40">
        <v>-3</v>
      </c>
      <c r="I713" s="40">
        <v>-3.2967032967033001</v>
      </c>
    </row>
    <row r="714" spans="1:9" x14ac:dyDescent="0.25">
      <c r="A714" s="40" t="s">
        <v>454</v>
      </c>
      <c r="B714" s="40" t="s">
        <v>455</v>
      </c>
      <c r="C714" s="40" t="s">
        <v>557</v>
      </c>
      <c r="D714" s="40">
        <v>67</v>
      </c>
      <c r="E714" s="40">
        <v>7.0010449320794102E-2</v>
      </c>
      <c r="F714" s="40">
        <v>70</v>
      </c>
      <c r="G714" s="40">
        <v>7.5268817204301106E-2</v>
      </c>
      <c r="H714" s="40">
        <v>-3</v>
      </c>
      <c r="I714" s="40">
        <v>-4.2857142857142803</v>
      </c>
    </row>
    <row r="715" spans="1:9" x14ac:dyDescent="0.25">
      <c r="A715" s="40" t="s">
        <v>454</v>
      </c>
      <c r="B715" s="40" t="s">
        <v>455</v>
      </c>
      <c r="C715" s="40" t="s">
        <v>561</v>
      </c>
      <c r="D715" s="40">
        <v>19</v>
      </c>
      <c r="E715" s="40">
        <v>1.9853709508881899E-2</v>
      </c>
      <c r="F715" s="40">
        <v>22</v>
      </c>
      <c r="G715" s="40">
        <v>2.3655913978494598E-2</v>
      </c>
      <c r="H715" s="40">
        <v>-3</v>
      </c>
      <c r="I715" s="40">
        <v>-13.636363636363599</v>
      </c>
    </row>
    <row r="716" spans="1:9" x14ac:dyDescent="0.25">
      <c r="A716" s="40" t="s">
        <v>468</v>
      </c>
      <c r="B716" s="40" t="s">
        <v>469</v>
      </c>
      <c r="C716" s="40" t="s">
        <v>552</v>
      </c>
      <c r="D716" s="40">
        <v>16</v>
      </c>
      <c r="E716" s="40">
        <v>3.3057851239669402E-2</v>
      </c>
      <c r="F716" s="40">
        <v>19</v>
      </c>
      <c r="G716" s="40">
        <v>3.0894308943089401E-2</v>
      </c>
      <c r="H716" s="40">
        <v>-3</v>
      </c>
      <c r="I716" s="40">
        <v>-15.789473684210501</v>
      </c>
    </row>
    <row r="717" spans="1:9" x14ac:dyDescent="0.25">
      <c r="A717" s="40" t="s">
        <v>472</v>
      </c>
      <c r="B717" s="40" t="s">
        <v>146</v>
      </c>
      <c r="C717" s="40" t="s">
        <v>551</v>
      </c>
      <c r="D717" s="40">
        <v>66</v>
      </c>
      <c r="E717" s="40">
        <v>7.3850285330647901E-4</v>
      </c>
      <c r="F717" s="40">
        <v>69</v>
      </c>
      <c r="G717" s="40">
        <v>7.8328981723237601E-4</v>
      </c>
      <c r="H717" s="40">
        <v>-3</v>
      </c>
      <c r="I717" s="40">
        <v>-4.3478260869565197</v>
      </c>
    </row>
    <row r="718" spans="1:9" x14ac:dyDescent="0.25">
      <c r="A718" s="40" t="s">
        <v>501</v>
      </c>
      <c r="B718" s="40" t="s">
        <v>502</v>
      </c>
      <c r="C718" s="40" t="s">
        <v>561</v>
      </c>
      <c r="D718" s="40">
        <v>36</v>
      </c>
      <c r="E718" s="40">
        <v>8.2173019858479794E-3</v>
      </c>
      <c r="F718" s="40">
        <v>40</v>
      </c>
      <c r="G718" s="40">
        <v>9.6665055582407008E-3</v>
      </c>
      <c r="H718" s="40">
        <v>-4</v>
      </c>
      <c r="I718" s="40">
        <v>-10</v>
      </c>
    </row>
    <row r="719" spans="1:9" x14ac:dyDescent="0.25">
      <c r="A719" s="40" t="s">
        <v>348</v>
      </c>
      <c r="B719" s="40" t="s">
        <v>349</v>
      </c>
      <c r="C719" s="40" t="s">
        <v>558</v>
      </c>
      <c r="D719" s="40">
        <v>240</v>
      </c>
      <c r="E719" s="40">
        <v>0.105633802816901</v>
      </c>
      <c r="F719" s="40">
        <v>244</v>
      </c>
      <c r="G719" s="40">
        <v>0.104273504273504</v>
      </c>
      <c r="H719" s="40">
        <v>-4</v>
      </c>
      <c r="I719" s="40">
        <v>-1.63934426229508</v>
      </c>
    </row>
    <row r="720" spans="1:9" x14ac:dyDescent="0.25">
      <c r="A720" s="40" t="s">
        <v>366</v>
      </c>
      <c r="B720" s="40" t="s">
        <v>367</v>
      </c>
      <c r="C720" s="40" t="s">
        <v>309</v>
      </c>
      <c r="D720" s="40">
        <v>142</v>
      </c>
      <c r="E720" s="40">
        <v>0.19346049046321501</v>
      </c>
      <c r="F720" s="40">
        <v>146</v>
      </c>
      <c r="G720" s="40">
        <v>0.199453551912568</v>
      </c>
      <c r="H720" s="40">
        <v>-4</v>
      </c>
      <c r="I720" s="40">
        <v>-2.7397260273972601</v>
      </c>
    </row>
    <row r="721" spans="1:9" x14ac:dyDescent="0.25">
      <c r="A721" s="40" t="s">
        <v>378</v>
      </c>
      <c r="B721" s="40" t="s">
        <v>6</v>
      </c>
      <c r="C721" s="40" t="s">
        <v>556</v>
      </c>
      <c r="D721" s="40">
        <v>152</v>
      </c>
      <c r="E721" s="40">
        <v>2.1443999418754801E-4</v>
      </c>
      <c r="F721" s="40">
        <v>156</v>
      </c>
      <c r="G721" s="40">
        <v>2.19700671917888E-4</v>
      </c>
      <c r="H721" s="40">
        <v>-4</v>
      </c>
      <c r="I721" s="40">
        <v>-2.5641025641025701</v>
      </c>
    </row>
    <row r="722" spans="1:9" x14ac:dyDescent="0.25">
      <c r="A722" s="40" t="s">
        <v>383</v>
      </c>
      <c r="B722" s="40" t="s">
        <v>384</v>
      </c>
      <c r="C722" s="40" t="s">
        <v>309</v>
      </c>
      <c r="D722" s="40">
        <v>146</v>
      </c>
      <c r="E722" s="40">
        <v>5.8121019108280297E-2</v>
      </c>
      <c r="F722" s="40">
        <v>150</v>
      </c>
      <c r="G722" s="40">
        <v>5.8754406580493503E-2</v>
      </c>
      <c r="H722" s="40">
        <v>-4</v>
      </c>
      <c r="I722" s="40">
        <v>-2.6666666666666599</v>
      </c>
    </row>
    <row r="723" spans="1:9" x14ac:dyDescent="0.25">
      <c r="A723" s="40" t="s">
        <v>396</v>
      </c>
      <c r="B723" s="40" t="s">
        <v>397</v>
      </c>
      <c r="C723" s="40" t="s">
        <v>524</v>
      </c>
      <c r="D723" s="40">
        <v>59</v>
      </c>
      <c r="E723" s="40">
        <v>5.4528650646950103E-2</v>
      </c>
      <c r="F723" s="40">
        <v>63</v>
      </c>
      <c r="G723" s="40">
        <v>5.87138863000932E-2</v>
      </c>
      <c r="H723" s="40">
        <v>-4</v>
      </c>
      <c r="I723" s="40">
        <v>-6.3492063492063497</v>
      </c>
    </row>
    <row r="724" spans="1:9" x14ac:dyDescent="0.25">
      <c r="A724" s="40" t="s">
        <v>404</v>
      </c>
      <c r="B724" s="40" t="s">
        <v>405</v>
      </c>
      <c r="C724" s="40" t="s">
        <v>524</v>
      </c>
      <c r="D724" s="40">
        <v>316</v>
      </c>
      <c r="E724" s="40">
        <v>0.36915887850467299</v>
      </c>
      <c r="F724" s="40">
        <v>320</v>
      </c>
      <c r="G724" s="40">
        <v>0.396039603960396</v>
      </c>
      <c r="H724" s="40">
        <v>-4</v>
      </c>
      <c r="I724" s="40">
        <v>-1.25</v>
      </c>
    </row>
    <row r="725" spans="1:9" x14ac:dyDescent="0.25">
      <c r="A725" s="40" t="s">
        <v>543</v>
      </c>
      <c r="B725" s="40" t="s">
        <v>544</v>
      </c>
      <c r="C725" s="40" t="s">
        <v>556</v>
      </c>
      <c r="D725" s="40">
        <v>273</v>
      </c>
      <c r="E725" s="40">
        <v>0.71465968586387396</v>
      </c>
      <c r="F725" s="40">
        <v>277</v>
      </c>
      <c r="G725" s="40">
        <v>0.64719626168224298</v>
      </c>
      <c r="H725" s="40">
        <v>-4</v>
      </c>
      <c r="I725" s="40">
        <v>-1.44404332129964</v>
      </c>
    </row>
    <row r="726" spans="1:9" x14ac:dyDescent="0.25">
      <c r="A726" s="40" t="s">
        <v>322</v>
      </c>
      <c r="B726" s="40" t="s">
        <v>323</v>
      </c>
      <c r="C726" s="40" t="s">
        <v>561</v>
      </c>
      <c r="D726" s="40">
        <v>219</v>
      </c>
      <c r="E726" s="40">
        <v>2.0584641413666699E-2</v>
      </c>
      <c r="F726" s="40">
        <v>223</v>
      </c>
      <c r="G726" s="40">
        <v>2.11695462312512E-2</v>
      </c>
      <c r="H726" s="40">
        <v>-4</v>
      </c>
      <c r="I726" s="40">
        <v>-1.79372197309418</v>
      </c>
    </row>
    <row r="727" spans="1:9" x14ac:dyDescent="0.25">
      <c r="A727" s="40" t="s">
        <v>324</v>
      </c>
      <c r="B727" s="40" t="s">
        <v>325</v>
      </c>
      <c r="C727" s="40" t="s">
        <v>309</v>
      </c>
      <c r="D727" s="40">
        <v>104</v>
      </c>
      <c r="E727" s="40">
        <v>9.4545454545454502E-2</v>
      </c>
      <c r="F727" s="40">
        <v>108</v>
      </c>
      <c r="G727" s="40">
        <v>9.8181818181818203E-2</v>
      </c>
      <c r="H727" s="40">
        <v>-4</v>
      </c>
      <c r="I727" s="40">
        <v>-3.7037037037037099</v>
      </c>
    </row>
    <row r="728" spans="1:9" x14ac:dyDescent="0.25">
      <c r="A728" s="40" t="s">
        <v>338</v>
      </c>
      <c r="B728" s="40" t="s">
        <v>339</v>
      </c>
      <c r="C728" s="40" t="s">
        <v>557</v>
      </c>
      <c r="D728" s="40">
        <v>480</v>
      </c>
      <c r="E728" s="40">
        <v>0.10079798404031901</v>
      </c>
      <c r="F728" s="40">
        <v>485</v>
      </c>
      <c r="G728" s="40">
        <v>0.101316064340923</v>
      </c>
      <c r="H728" s="40">
        <v>-5</v>
      </c>
      <c r="I728" s="40">
        <v>-1.0309278350515401</v>
      </c>
    </row>
    <row r="729" spans="1:9" x14ac:dyDescent="0.25">
      <c r="A729" s="40" t="s">
        <v>348</v>
      </c>
      <c r="B729" s="40" t="s">
        <v>349</v>
      </c>
      <c r="C729" s="40" t="s">
        <v>552</v>
      </c>
      <c r="D729" s="40">
        <v>55</v>
      </c>
      <c r="E729" s="40">
        <v>2.42077464788732E-2</v>
      </c>
      <c r="F729" s="40">
        <v>60</v>
      </c>
      <c r="G729" s="40">
        <v>2.5641025641025599E-2</v>
      </c>
      <c r="H729" s="40">
        <v>-5</v>
      </c>
      <c r="I729" s="40">
        <v>-8.3333333333333393</v>
      </c>
    </row>
    <row r="730" spans="1:9" x14ac:dyDescent="0.25">
      <c r="A730" s="40" t="s">
        <v>379</v>
      </c>
      <c r="B730" s="40" t="s">
        <v>380</v>
      </c>
      <c r="C730" s="40" t="s">
        <v>552</v>
      </c>
      <c r="D730" s="40">
        <v>52</v>
      </c>
      <c r="E730" s="40">
        <v>0.25</v>
      </c>
      <c r="F730" s="40">
        <v>57</v>
      </c>
      <c r="G730" s="40">
        <v>0.26267281105990797</v>
      </c>
      <c r="H730" s="40">
        <v>-5</v>
      </c>
      <c r="I730" s="40">
        <v>-8.7719298245614095</v>
      </c>
    </row>
    <row r="731" spans="1:9" x14ac:dyDescent="0.25">
      <c r="A731" s="40" t="s">
        <v>393</v>
      </c>
      <c r="B731" s="40" t="s">
        <v>145</v>
      </c>
      <c r="C731" s="40" t="s">
        <v>309</v>
      </c>
      <c r="D731" s="40">
        <v>158</v>
      </c>
      <c r="E731" s="40">
        <v>9.4103633114949403E-2</v>
      </c>
      <c r="F731" s="40">
        <v>163</v>
      </c>
      <c r="G731" s="40">
        <v>9.7604790419161702E-2</v>
      </c>
      <c r="H731" s="40">
        <v>-5</v>
      </c>
      <c r="I731" s="40">
        <v>-3.0674846625766898</v>
      </c>
    </row>
    <row r="732" spans="1:9" x14ac:dyDescent="0.25">
      <c r="A732" s="40" t="s">
        <v>442</v>
      </c>
      <c r="B732" s="40" t="s">
        <v>443</v>
      </c>
      <c r="C732" s="40" t="s">
        <v>553</v>
      </c>
      <c r="D732" s="40">
        <v>448</v>
      </c>
      <c r="E732" s="40">
        <v>9.6489338789575704E-2</v>
      </c>
      <c r="F732" s="40">
        <v>453</v>
      </c>
      <c r="G732" s="40">
        <v>9.7168597168597201E-2</v>
      </c>
      <c r="H732" s="40">
        <v>-5</v>
      </c>
      <c r="I732" s="40">
        <v>-1.1037527593818901</v>
      </c>
    </row>
    <row r="733" spans="1:9" x14ac:dyDescent="0.25">
      <c r="A733" s="40" t="s">
        <v>473</v>
      </c>
      <c r="B733" s="40" t="s">
        <v>474</v>
      </c>
      <c r="C733" s="40" t="s">
        <v>552</v>
      </c>
      <c r="D733" s="40">
        <v>10755</v>
      </c>
      <c r="E733" s="40">
        <v>9.4703473781534805E-2</v>
      </c>
      <c r="F733" s="40">
        <v>10760</v>
      </c>
      <c r="G733" s="40">
        <v>9.5618946058828799E-2</v>
      </c>
      <c r="H733" s="40">
        <v>-5</v>
      </c>
      <c r="I733" s="40">
        <v>-4.6468401486987602E-2</v>
      </c>
    </row>
    <row r="734" spans="1:9" x14ac:dyDescent="0.25">
      <c r="A734" s="40" t="s">
        <v>503</v>
      </c>
      <c r="B734" s="40" t="s">
        <v>504</v>
      </c>
      <c r="C734" s="40" t="s">
        <v>553</v>
      </c>
      <c r="D734" s="40">
        <v>172</v>
      </c>
      <c r="E734" s="40">
        <v>0.16554379210779599</v>
      </c>
      <c r="F734" s="40">
        <v>178</v>
      </c>
      <c r="G734" s="40">
        <v>0.17606330365974299</v>
      </c>
      <c r="H734" s="40">
        <v>-6</v>
      </c>
      <c r="I734" s="40">
        <v>-3.3707865168539302</v>
      </c>
    </row>
    <row r="735" spans="1:9" x14ac:dyDescent="0.25">
      <c r="A735" s="40" t="s">
        <v>520</v>
      </c>
      <c r="B735" s="40" t="s">
        <v>521</v>
      </c>
      <c r="C735" s="40" t="s">
        <v>553</v>
      </c>
      <c r="D735" s="40">
        <v>2220</v>
      </c>
      <c r="E735" s="40">
        <v>0.28516377649325603</v>
      </c>
      <c r="F735" s="40">
        <v>2226</v>
      </c>
      <c r="G735" s="40">
        <v>0.281665190434012</v>
      </c>
      <c r="H735" s="40">
        <v>-6</v>
      </c>
      <c r="I735" s="40">
        <v>-0.26954177897574599</v>
      </c>
    </row>
    <row r="736" spans="1:9" x14ac:dyDescent="0.25">
      <c r="A736" s="40" t="s">
        <v>529</v>
      </c>
      <c r="B736" s="40" t="s">
        <v>530</v>
      </c>
      <c r="C736" s="40" t="s">
        <v>556</v>
      </c>
      <c r="D736" s="40">
        <v>711</v>
      </c>
      <c r="E736" s="40">
        <v>0.98204419889502803</v>
      </c>
      <c r="F736" s="40">
        <v>717</v>
      </c>
      <c r="G736" s="40">
        <v>0.98219178082191805</v>
      </c>
      <c r="H736" s="40">
        <v>-6</v>
      </c>
      <c r="I736" s="40">
        <v>-0.836820083682011</v>
      </c>
    </row>
    <row r="737" spans="1:9" x14ac:dyDescent="0.25">
      <c r="A737" s="40" t="s">
        <v>364</v>
      </c>
      <c r="B737" s="40" t="s">
        <v>365</v>
      </c>
      <c r="C737" s="40" t="s">
        <v>552</v>
      </c>
      <c r="D737" s="40">
        <v>63</v>
      </c>
      <c r="E737" s="40">
        <v>0.422818791946309</v>
      </c>
      <c r="F737" s="40">
        <v>69</v>
      </c>
      <c r="G737" s="40">
        <v>0.44805194805194798</v>
      </c>
      <c r="H737" s="40">
        <v>-6</v>
      </c>
      <c r="I737" s="40">
        <v>-8.6956521739130501</v>
      </c>
    </row>
    <row r="738" spans="1:9" x14ac:dyDescent="0.25">
      <c r="A738" s="40" t="s">
        <v>366</v>
      </c>
      <c r="B738" s="40" t="s">
        <v>367</v>
      </c>
      <c r="C738" s="40" t="s">
        <v>553</v>
      </c>
      <c r="D738" s="40">
        <v>293</v>
      </c>
      <c r="E738" s="40">
        <v>0.39918256130790197</v>
      </c>
      <c r="F738" s="40">
        <v>299</v>
      </c>
      <c r="G738" s="40">
        <v>0.40846994535519099</v>
      </c>
      <c r="H738" s="40">
        <v>-6</v>
      </c>
      <c r="I738" s="40">
        <v>-2.0066889632107001</v>
      </c>
    </row>
    <row r="739" spans="1:9" x14ac:dyDescent="0.25">
      <c r="A739" s="40" t="s">
        <v>370</v>
      </c>
      <c r="B739" s="40" t="s">
        <v>371</v>
      </c>
      <c r="C739" s="40" t="s">
        <v>524</v>
      </c>
      <c r="D739" s="40">
        <v>694</v>
      </c>
      <c r="E739" s="40">
        <v>0.22627975220084801</v>
      </c>
      <c r="F739" s="40">
        <v>700</v>
      </c>
      <c r="G739" s="40">
        <v>0.22831050228310501</v>
      </c>
      <c r="H739" s="40">
        <v>-6</v>
      </c>
      <c r="I739" s="40">
        <v>-0.85714285714285599</v>
      </c>
    </row>
    <row r="740" spans="1:9" x14ac:dyDescent="0.25">
      <c r="A740" s="40" t="s">
        <v>370</v>
      </c>
      <c r="B740" s="40" t="s">
        <v>371</v>
      </c>
      <c r="C740" s="40" t="s">
        <v>552</v>
      </c>
      <c r="D740" s="40">
        <v>223</v>
      </c>
      <c r="E740" s="40">
        <v>7.2709488099119701E-2</v>
      </c>
      <c r="F740" s="40">
        <v>229</v>
      </c>
      <c r="G740" s="40">
        <v>7.4690150032615796E-2</v>
      </c>
      <c r="H740" s="40">
        <v>-6</v>
      </c>
      <c r="I740" s="40">
        <v>-2.62008733624454</v>
      </c>
    </row>
    <row r="741" spans="1:9" x14ac:dyDescent="0.25">
      <c r="A741" s="40" t="s">
        <v>370</v>
      </c>
      <c r="B741" s="40" t="s">
        <v>371</v>
      </c>
      <c r="C741" s="40" t="s">
        <v>553</v>
      </c>
      <c r="D741" s="40">
        <v>928</v>
      </c>
      <c r="E741" s="40">
        <v>0.30257580697750203</v>
      </c>
      <c r="F741" s="40">
        <v>934</v>
      </c>
      <c r="G741" s="40">
        <v>0.30463144161774303</v>
      </c>
      <c r="H741" s="40">
        <v>-6</v>
      </c>
      <c r="I741" s="40">
        <v>-0.64239828693790602</v>
      </c>
    </row>
    <row r="742" spans="1:9" x14ac:dyDescent="0.25">
      <c r="A742" s="40" t="s">
        <v>378</v>
      </c>
      <c r="B742" s="40" t="s">
        <v>6</v>
      </c>
      <c r="C742" s="40" t="s">
        <v>551</v>
      </c>
      <c r="D742" s="40">
        <v>4491</v>
      </c>
      <c r="E742" s="40">
        <v>6.3358553545807602E-3</v>
      </c>
      <c r="F742" s="40">
        <v>4497</v>
      </c>
      <c r="G742" s="40">
        <v>6.3332943693252802E-3</v>
      </c>
      <c r="H742" s="40">
        <v>-6</v>
      </c>
      <c r="I742" s="40">
        <v>-0.13342228152101199</v>
      </c>
    </row>
    <row r="743" spans="1:9" x14ac:dyDescent="0.25">
      <c r="A743" s="40" t="s">
        <v>448</v>
      </c>
      <c r="B743" s="40" t="s">
        <v>449</v>
      </c>
      <c r="C743" s="40" t="s">
        <v>552</v>
      </c>
      <c r="D743" s="40">
        <v>138</v>
      </c>
      <c r="E743" s="40">
        <v>1.9613416714042101E-2</v>
      </c>
      <c r="F743" s="40">
        <v>144</v>
      </c>
      <c r="G743" s="40">
        <v>1.8587840454369401E-2</v>
      </c>
      <c r="H743" s="40">
        <v>-6</v>
      </c>
      <c r="I743" s="40">
        <v>-4.1666666666666599</v>
      </c>
    </row>
    <row r="744" spans="1:9" x14ac:dyDescent="0.25">
      <c r="A744" s="40" t="s">
        <v>473</v>
      </c>
      <c r="B744" s="40" t="s">
        <v>474</v>
      </c>
      <c r="C744" s="40" t="s">
        <v>551</v>
      </c>
      <c r="D744" s="40">
        <v>274</v>
      </c>
      <c r="E744" s="40">
        <v>2.4127151851362702E-3</v>
      </c>
      <c r="F744" s="40">
        <v>280</v>
      </c>
      <c r="G744" s="40">
        <v>2.4882253621256599E-3</v>
      </c>
      <c r="H744" s="40">
        <v>-6</v>
      </c>
      <c r="I744" s="40">
        <v>-2.1428571428571499</v>
      </c>
    </row>
    <row r="745" spans="1:9" x14ac:dyDescent="0.25">
      <c r="A745" s="40" t="s">
        <v>307</v>
      </c>
      <c r="B745" s="40" t="s">
        <v>308</v>
      </c>
      <c r="C745" s="40" t="s">
        <v>553</v>
      </c>
      <c r="D745" s="40">
        <v>2385</v>
      </c>
      <c r="E745" s="40">
        <v>0.50626194014009795</v>
      </c>
      <c r="F745" s="40">
        <v>2392</v>
      </c>
      <c r="G745" s="40">
        <v>0.503261098253734</v>
      </c>
      <c r="H745" s="40">
        <v>-7</v>
      </c>
      <c r="I745" s="40">
        <v>-0.29264214046822401</v>
      </c>
    </row>
    <row r="746" spans="1:9" x14ac:dyDescent="0.25">
      <c r="A746" s="40" t="s">
        <v>493</v>
      </c>
      <c r="B746" s="40" t="s">
        <v>494</v>
      </c>
      <c r="C746" s="40" t="s">
        <v>553</v>
      </c>
      <c r="D746" s="40">
        <v>933</v>
      </c>
      <c r="E746" s="40">
        <v>0.78934010152284295</v>
      </c>
      <c r="F746" s="40">
        <v>940</v>
      </c>
      <c r="G746" s="40">
        <v>0.78464106844741199</v>
      </c>
      <c r="H746" s="40">
        <v>-7</v>
      </c>
      <c r="I746" s="40">
        <v>-0.74468085106382798</v>
      </c>
    </row>
    <row r="747" spans="1:9" x14ac:dyDescent="0.25">
      <c r="A747" s="40" t="s">
        <v>338</v>
      </c>
      <c r="B747" s="40" t="s">
        <v>339</v>
      </c>
      <c r="C747" s="40" t="s">
        <v>561</v>
      </c>
      <c r="D747" s="40">
        <v>241</v>
      </c>
      <c r="E747" s="40">
        <v>5.0608987820243603E-2</v>
      </c>
      <c r="F747" s="40">
        <v>248</v>
      </c>
      <c r="G747" s="40">
        <v>5.18069772299979E-2</v>
      </c>
      <c r="H747" s="40">
        <v>-7</v>
      </c>
      <c r="I747" s="40">
        <v>-2.82258064516129</v>
      </c>
    </row>
    <row r="748" spans="1:9" x14ac:dyDescent="0.25">
      <c r="A748" s="40" t="s">
        <v>342</v>
      </c>
      <c r="B748" s="40" t="s">
        <v>343</v>
      </c>
      <c r="C748" s="40" t="s">
        <v>557</v>
      </c>
      <c r="D748" s="40">
        <v>185</v>
      </c>
      <c r="E748" s="40">
        <v>6.3617606602475896E-2</v>
      </c>
      <c r="F748" s="40">
        <v>192</v>
      </c>
      <c r="G748" s="40">
        <v>5.7364804302360302E-2</v>
      </c>
      <c r="H748" s="40">
        <v>-7</v>
      </c>
      <c r="I748" s="40">
        <v>-3.6458333333333401</v>
      </c>
    </row>
    <row r="749" spans="1:9" x14ac:dyDescent="0.25">
      <c r="A749" s="40" t="s">
        <v>396</v>
      </c>
      <c r="B749" s="40" t="s">
        <v>397</v>
      </c>
      <c r="C749" s="40" t="s">
        <v>557</v>
      </c>
      <c r="D749" s="40">
        <v>46</v>
      </c>
      <c r="E749" s="40">
        <v>4.2513863216266198E-2</v>
      </c>
      <c r="F749" s="40">
        <v>53</v>
      </c>
      <c r="G749" s="40">
        <v>4.93942218080149E-2</v>
      </c>
      <c r="H749" s="40">
        <v>-7</v>
      </c>
      <c r="I749" s="40">
        <v>-13.207547169811299</v>
      </c>
    </row>
    <row r="750" spans="1:9" x14ac:dyDescent="0.25">
      <c r="A750" s="40" t="s">
        <v>420</v>
      </c>
      <c r="B750" s="40" t="s">
        <v>421</v>
      </c>
      <c r="C750" s="40" t="s">
        <v>557</v>
      </c>
      <c r="D750" s="40">
        <v>191</v>
      </c>
      <c r="E750" s="40">
        <v>4.1757761259291599E-2</v>
      </c>
      <c r="F750" s="40">
        <v>198</v>
      </c>
      <c r="G750" s="40">
        <v>4.4624746450304301E-2</v>
      </c>
      <c r="H750" s="40">
        <v>-7</v>
      </c>
      <c r="I750" s="40">
        <v>-3.5353535353535399</v>
      </c>
    </row>
    <row r="751" spans="1:9" x14ac:dyDescent="0.25">
      <c r="A751" s="40" t="s">
        <v>460</v>
      </c>
      <c r="B751" s="40" t="s">
        <v>461</v>
      </c>
      <c r="C751" s="40" t="s">
        <v>309</v>
      </c>
      <c r="D751" s="40">
        <v>260</v>
      </c>
      <c r="E751" s="40">
        <v>0.147142048670062</v>
      </c>
      <c r="F751" s="40">
        <v>267</v>
      </c>
      <c r="G751" s="40">
        <v>0.149328859060403</v>
      </c>
      <c r="H751" s="40">
        <v>-7</v>
      </c>
      <c r="I751" s="40">
        <v>-2.6217228464419402</v>
      </c>
    </row>
    <row r="752" spans="1:9" x14ac:dyDescent="0.25">
      <c r="A752" s="40" t="s">
        <v>473</v>
      </c>
      <c r="B752" s="40" t="s">
        <v>474</v>
      </c>
      <c r="C752" s="40" t="s">
        <v>309</v>
      </c>
      <c r="D752" s="40">
        <v>323</v>
      </c>
      <c r="E752" s="40">
        <v>2.8441861489015099E-3</v>
      </c>
      <c r="F752" s="40">
        <v>330</v>
      </c>
      <c r="G752" s="40">
        <v>2.9325513196480899E-3</v>
      </c>
      <c r="H752" s="40">
        <v>-7</v>
      </c>
      <c r="I752" s="40">
        <v>-2.1212121212121202</v>
      </c>
    </row>
    <row r="753" spans="1:9" x14ac:dyDescent="0.25">
      <c r="A753" s="40" t="s">
        <v>515</v>
      </c>
      <c r="B753" s="40" t="s">
        <v>147</v>
      </c>
      <c r="C753" s="40" t="s">
        <v>551</v>
      </c>
      <c r="D753" s="40">
        <v>2342</v>
      </c>
      <c r="E753" s="40">
        <v>5.852234819048E-3</v>
      </c>
      <c r="F753" s="40">
        <v>2350</v>
      </c>
      <c r="G753" s="40">
        <v>5.8774538369769404E-3</v>
      </c>
      <c r="H753" s="40">
        <v>-8</v>
      </c>
      <c r="I753" s="40">
        <v>-0.34042553191489</v>
      </c>
    </row>
    <row r="754" spans="1:9" x14ac:dyDescent="0.25">
      <c r="A754" s="40" t="s">
        <v>328</v>
      </c>
      <c r="B754" s="40" t="s">
        <v>329</v>
      </c>
      <c r="C754" s="40" t="s">
        <v>524</v>
      </c>
      <c r="D754" s="40">
        <v>1368</v>
      </c>
      <c r="E754" s="40">
        <v>0.15962660443407201</v>
      </c>
      <c r="F754" s="40">
        <v>1376</v>
      </c>
      <c r="G754" s="40">
        <v>0.16059757236227801</v>
      </c>
      <c r="H754" s="40">
        <v>-8</v>
      </c>
      <c r="I754" s="40">
        <v>-0.58139534883721</v>
      </c>
    </row>
    <row r="755" spans="1:9" x14ac:dyDescent="0.25">
      <c r="A755" s="40" t="s">
        <v>389</v>
      </c>
      <c r="B755" s="40" t="s">
        <v>390</v>
      </c>
      <c r="C755" s="40" t="s">
        <v>524</v>
      </c>
      <c r="D755" s="40">
        <v>647</v>
      </c>
      <c r="E755" s="40">
        <v>0.26735537190082598</v>
      </c>
      <c r="F755" s="40">
        <v>655</v>
      </c>
      <c r="G755" s="40">
        <v>0.26954732510288099</v>
      </c>
      <c r="H755" s="40">
        <v>-8</v>
      </c>
      <c r="I755" s="40">
        <v>-1.2213740458015301</v>
      </c>
    </row>
    <row r="756" spans="1:9" x14ac:dyDescent="0.25">
      <c r="A756" s="40" t="s">
        <v>400</v>
      </c>
      <c r="B756" s="40" t="s">
        <v>401</v>
      </c>
      <c r="C756" s="40" t="s">
        <v>561</v>
      </c>
      <c r="D756" s="40">
        <v>1126</v>
      </c>
      <c r="E756" s="40">
        <v>3.4008879760790103E-2</v>
      </c>
      <c r="F756" s="40">
        <v>1134</v>
      </c>
      <c r="G756" s="40">
        <v>3.3981600791106001E-2</v>
      </c>
      <c r="H756" s="40">
        <v>-8</v>
      </c>
      <c r="I756" s="40">
        <v>-0.70546737213403898</v>
      </c>
    </row>
    <row r="757" spans="1:9" x14ac:dyDescent="0.25">
      <c r="A757" s="40" t="s">
        <v>410</v>
      </c>
      <c r="B757" s="40" t="s">
        <v>411</v>
      </c>
      <c r="C757" s="40" t="s">
        <v>309</v>
      </c>
      <c r="D757" s="40">
        <v>319</v>
      </c>
      <c r="E757" s="40">
        <v>0.26298433635614199</v>
      </c>
      <c r="F757" s="40">
        <v>327</v>
      </c>
      <c r="G757" s="40">
        <v>0.27641589180050702</v>
      </c>
      <c r="H757" s="40">
        <v>-8</v>
      </c>
      <c r="I757" s="40">
        <v>-2.4464831804281402</v>
      </c>
    </row>
    <row r="758" spans="1:9" x14ac:dyDescent="0.25">
      <c r="A758" s="40" t="s">
        <v>324</v>
      </c>
      <c r="B758" s="40" t="s">
        <v>325</v>
      </c>
      <c r="C758" s="40" t="s">
        <v>552</v>
      </c>
      <c r="D758" s="40">
        <v>166</v>
      </c>
      <c r="E758" s="40">
        <v>0.15090909090909099</v>
      </c>
      <c r="F758" s="40">
        <v>174</v>
      </c>
      <c r="G758" s="40">
        <v>0.15818181818181801</v>
      </c>
      <c r="H758" s="40">
        <v>-8</v>
      </c>
      <c r="I758" s="40">
        <v>-4.5977011494252897</v>
      </c>
    </row>
    <row r="759" spans="1:9" x14ac:dyDescent="0.25">
      <c r="A759" s="40" t="s">
        <v>324</v>
      </c>
      <c r="B759" s="40" t="s">
        <v>325</v>
      </c>
      <c r="C759" s="40" t="s">
        <v>553</v>
      </c>
      <c r="D759" s="40">
        <v>292</v>
      </c>
      <c r="E759" s="40">
        <v>0.265454545454545</v>
      </c>
      <c r="F759" s="40">
        <v>300</v>
      </c>
      <c r="G759" s="40">
        <v>0.27272727272727298</v>
      </c>
      <c r="H759" s="40">
        <v>-8</v>
      </c>
      <c r="I759" s="40">
        <v>-2.6666666666666599</v>
      </c>
    </row>
    <row r="760" spans="1:9" x14ac:dyDescent="0.25">
      <c r="A760" s="40" t="s">
        <v>493</v>
      </c>
      <c r="B760" s="40" t="s">
        <v>494</v>
      </c>
      <c r="C760" s="40" t="s">
        <v>309</v>
      </c>
      <c r="D760" s="40">
        <v>124</v>
      </c>
      <c r="E760" s="40">
        <v>0.104906937394247</v>
      </c>
      <c r="F760" s="40">
        <v>133</v>
      </c>
      <c r="G760" s="40">
        <v>0.1110183639399</v>
      </c>
      <c r="H760" s="40">
        <v>-9</v>
      </c>
      <c r="I760" s="40">
        <v>-6.7669172932330897</v>
      </c>
    </row>
    <row r="761" spans="1:9" x14ac:dyDescent="0.25">
      <c r="A761" s="40" t="s">
        <v>332</v>
      </c>
      <c r="B761" s="40" t="s">
        <v>333</v>
      </c>
      <c r="C761" s="40" t="s">
        <v>561</v>
      </c>
      <c r="D761" s="40">
        <v>297</v>
      </c>
      <c r="E761" s="40">
        <v>2.7832443070002801E-2</v>
      </c>
      <c r="F761" s="40">
        <v>306</v>
      </c>
      <c r="G761" s="40">
        <v>2.8073394495412799E-2</v>
      </c>
      <c r="H761" s="40">
        <v>-9</v>
      </c>
      <c r="I761" s="40">
        <v>-2.9411764705882399</v>
      </c>
    </row>
    <row r="762" spans="1:9" x14ac:dyDescent="0.25">
      <c r="A762" s="40" t="s">
        <v>346</v>
      </c>
      <c r="B762" s="40" t="s">
        <v>347</v>
      </c>
      <c r="C762" s="40" t="s">
        <v>556</v>
      </c>
      <c r="D762" s="40">
        <v>187</v>
      </c>
      <c r="E762" s="40">
        <v>5.9966649563878904E-3</v>
      </c>
      <c r="F762" s="40">
        <v>196</v>
      </c>
      <c r="G762" s="40">
        <v>6.0945273631840798E-3</v>
      </c>
      <c r="H762" s="40">
        <v>-9</v>
      </c>
      <c r="I762" s="40">
        <v>-4.5918367346938798</v>
      </c>
    </row>
    <row r="763" spans="1:9" x14ac:dyDescent="0.25">
      <c r="A763" s="40" t="s">
        <v>360</v>
      </c>
      <c r="B763" s="40" t="s">
        <v>361</v>
      </c>
      <c r="C763" s="40" t="s">
        <v>558</v>
      </c>
      <c r="D763" s="40">
        <v>474</v>
      </c>
      <c r="E763" s="40">
        <v>9.1505791505791495E-2</v>
      </c>
      <c r="F763" s="40">
        <v>483</v>
      </c>
      <c r="G763" s="40">
        <v>9.3495934959349603E-2</v>
      </c>
      <c r="H763" s="40">
        <v>-9</v>
      </c>
      <c r="I763" s="40">
        <v>-1.86335403726708</v>
      </c>
    </row>
    <row r="764" spans="1:9" x14ac:dyDescent="0.25">
      <c r="A764" s="40" t="s">
        <v>387</v>
      </c>
      <c r="B764" s="40" t="s">
        <v>388</v>
      </c>
      <c r="C764" s="40" t="s">
        <v>524</v>
      </c>
      <c r="D764" s="40">
        <v>181</v>
      </c>
      <c r="E764" s="40">
        <v>0.36345381526104398</v>
      </c>
      <c r="F764" s="40">
        <v>190</v>
      </c>
      <c r="G764" s="40">
        <v>0.38306451612903197</v>
      </c>
      <c r="H764" s="40">
        <v>-9</v>
      </c>
      <c r="I764" s="40">
        <v>-4.7368421052631602</v>
      </c>
    </row>
    <row r="765" spans="1:9" x14ac:dyDescent="0.25">
      <c r="A765" s="40" t="s">
        <v>422</v>
      </c>
      <c r="B765" s="40" t="s">
        <v>423</v>
      </c>
      <c r="C765" s="40" t="s">
        <v>309</v>
      </c>
      <c r="D765" s="40">
        <v>626</v>
      </c>
      <c r="E765" s="40">
        <v>8.6332919597296894E-3</v>
      </c>
      <c r="F765" s="40">
        <v>635</v>
      </c>
      <c r="G765" s="40">
        <v>8.7769008555750594E-3</v>
      </c>
      <c r="H765" s="40">
        <v>-9</v>
      </c>
      <c r="I765" s="40">
        <v>-1.4173228346456701</v>
      </c>
    </row>
    <row r="766" spans="1:9" x14ac:dyDescent="0.25">
      <c r="A766" s="40" t="s">
        <v>422</v>
      </c>
      <c r="B766" s="40" t="s">
        <v>423</v>
      </c>
      <c r="C766" s="40" t="s">
        <v>556</v>
      </c>
      <c r="D766" s="40">
        <v>47</v>
      </c>
      <c r="E766" s="40">
        <v>6.4818645704040805E-4</v>
      </c>
      <c r="F766" s="40">
        <v>56</v>
      </c>
      <c r="G766" s="40">
        <v>7.7402590222394195E-4</v>
      </c>
      <c r="H766" s="40">
        <v>-9</v>
      </c>
      <c r="I766" s="40">
        <v>-16.071428571428601</v>
      </c>
    </row>
    <row r="767" spans="1:9" x14ac:dyDescent="0.25">
      <c r="A767" s="40" t="s">
        <v>436</v>
      </c>
      <c r="B767" s="40" t="s">
        <v>437</v>
      </c>
      <c r="C767" s="40" t="s">
        <v>309</v>
      </c>
      <c r="D767" s="40">
        <v>175</v>
      </c>
      <c r="E767" s="40">
        <v>0.18078512396694199</v>
      </c>
      <c r="F767" s="40">
        <v>184</v>
      </c>
      <c r="G767" s="40">
        <v>0.19067357512953401</v>
      </c>
      <c r="H767" s="40">
        <v>-9</v>
      </c>
      <c r="I767" s="40">
        <v>-4.8913043478260896</v>
      </c>
    </row>
    <row r="768" spans="1:9" x14ac:dyDescent="0.25">
      <c r="A768" s="40" t="s">
        <v>464</v>
      </c>
      <c r="B768" s="40" t="s">
        <v>465</v>
      </c>
      <c r="C768" s="40" t="s">
        <v>551</v>
      </c>
      <c r="D768" s="40">
        <v>240</v>
      </c>
      <c r="E768" s="40">
        <v>7.0617313011239902E-3</v>
      </c>
      <c r="F768" s="40">
        <v>249</v>
      </c>
      <c r="G768" s="40">
        <v>7.3653385393557501E-3</v>
      </c>
      <c r="H768" s="40">
        <v>-9</v>
      </c>
      <c r="I768" s="40">
        <v>-3.6144578313253</v>
      </c>
    </row>
    <row r="769" spans="1:9" x14ac:dyDescent="0.25">
      <c r="A769" s="40" t="s">
        <v>466</v>
      </c>
      <c r="B769" s="40" t="s">
        <v>467</v>
      </c>
      <c r="C769" s="40" t="s">
        <v>524</v>
      </c>
      <c r="D769" s="40">
        <v>756</v>
      </c>
      <c r="E769" s="40">
        <v>0.14586147019100901</v>
      </c>
      <c r="F769" s="40">
        <v>765</v>
      </c>
      <c r="G769" s="40">
        <v>0.146495595557258</v>
      </c>
      <c r="H769" s="40">
        <v>-9</v>
      </c>
      <c r="I769" s="40">
        <v>-1.1764705882352899</v>
      </c>
    </row>
    <row r="770" spans="1:9" x14ac:dyDescent="0.25">
      <c r="A770" s="40" t="s">
        <v>307</v>
      </c>
      <c r="B770" s="40" t="s">
        <v>308</v>
      </c>
      <c r="C770" s="40" t="s">
        <v>558</v>
      </c>
      <c r="D770" s="40">
        <v>282</v>
      </c>
      <c r="E770" s="40">
        <v>5.98599023561876E-2</v>
      </c>
      <c r="F770" s="40">
        <v>292</v>
      </c>
      <c r="G770" s="40">
        <v>6.14348832316432E-2</v>
      </c>
      <c r="H770" s="40">
        <v>-10</v>
      </c>
      <c r="I770" s="40">
        <v>-3.4246575342465801</v>
      </c>
    </row>
    <row r="771" spans="1:9" x14ac:dyDescent="0.25">
      <c r="A771" s="40" t="s">
        <v>477</v>
      </c>
      <c r="B771" s="40" t="s">
        <v>478</v>
      </c>
      <c r="C771" s="40" t="s">
        <v>557</v>
      </c>
      <c r="D771" s="40">
        <v>149</v>
      </c>
      <c r="E771" s="40">
        <v>0.15537017726798699</v>
      </c>
      <c r="F771" s="40">
        <v>159</v>
      </c>
      <c r="G771" s="40">
        <v>0.16158536585365901</v>
      </c>
      <c r="H771" s="40">
        <v>-10</v>
      </c>
      <c r="I771" s="40">
        <v>-6.2893081761006302</v>
      </c>
    </row>
    <row r="772" spans="1:9" x14ac:dyDescent="0.25">
      <c r="A772" s="40" t="s">
        <v>499</v>
      </c>
      <c r="B772" s="40" t="s">
        <v>500</v>
      </c>
      <c r="C772" s="40" t="s">
        <v>561</v>
      </c>
      <c r="D772" s="40">
        <v>77</v>
      </c>
      <c r="E772" s="40">
        <v>0.286245353159851</v>
      </c>
      <c r="F772" s="40">
        <v>87</v>
      </c>
      <c r="G772" s="40">
        <v>0.32830188679245298</v>
      </c>
      <c r="H772" s="40">
        <v>-10</v>
      </c>
      <c r="I772" s="40">
        <v>-11.4942528735632</v>
      </c>
    </row>
    <row r="773" spans="1:9" x14ac:dyDescent="0.25">
      <c r="A773" s="40" t="s">
        <v>516</v>
      </c>
      <c r="B773" s="40" t="s">
        <v>517</v>
      </c>
      <c r="C773" s="40" t="s">
        <v>553</v>
      </c>
      <c r="D773" s="40">
        <v>788</v>
      </c>
      <c r="E773" s="40">
        <v>0.11276473955352</v>
      </c>
      <c r="F773" s="40">
        <v>798</v>
      </c>
      <c r="G773" s="40">
        <v>0.10973597359736</v>
      </c>
      <c r="H773" s="40">
        <v>-10</v>
      </c>
      <c r="I773" s="40">
        <v>-1.25313283208021</v>
      </c>
    </row>
    <row r="774" spans="1:9" x14ac:dyDescent="0.25">
      <c r="A774" s="40" t="s">
        <v>310</v>
      </c>
      <c r="B774" s="40" t="s">
        <v>311</v>
      </c>
      <c r="C774" s="40" t="s">
        <v>524</v>
      </c>
      <c r="D774" s="40">
        <v>899</v>
      </c>
      <c r="E774" s="40">
        <v>0.172751729438893</v>
      </c>
      <c r="F774" s="40">
        <v>909</v>
      </c>
      <c r="G774" s="40">
        <v>0.170864661654135</v>
      </c>
      <c r="H774" s="40">
        <v>-10</v>
      </c>
      <c r="I774" s="40">
        <v>-1.1001100110011</v>
      </c>
    </row>
    <row r="775" spans="1:9" x14ac:dyDescent="0.25">
      <c r="A775" s="40" t="s">
        <v>344</v>
      </c>
      <c r="B775" s="40" t="s">
        <v>345</v>
      </c>
      <c r="C775" s="40" t="s">
        <v>553</v>
      </c>
      <c r="D775" s="40">
        <v>212</v>
      </c>
      <c r="E775" s="40">
        <v>0.10271317829457401</v>
      </c>
      <c r="F775" s="40">
        <v>222</v>
      </c>
      <c r="G775" s="40">
        <v>0.10925196850393699</v>
      </c>
      <c r="H775" s="40">
        <v>-10</v>
      </c>
      <c r="I775" s="40">
        <v>-4.5045045045045002</v>
      </c>
    </row>
    <row r="776" spans="1:9" x14ac:dyDescent="0.25">
      <c r="A776" s="40" t="s">
        <v>312</v>
      </c>
      <c r="B776" s="40" t="s">
        <v>313</v>
      </c>
      <c r="C776" s="40" t="s">
        <v>557</v>
      </c>
      <c r="D776" s="40">
        <v>210</v>
      </c>
      <c r="E776" s="40">
        <v>0.14914772727272699</v>
      </c>
      <c r="F776" s="40">
        <v>220</v>
      </c>
      <c r="G776" s="40">
        <v>0.161764705882353</v>
      </c>
      <c r="H776" s="40">
        <v>-10</v>
      </c>
      <c r="I776" s="40">
        <v>-4.5454545454545396</v>
      </c>
    </row>
    <row r="777" spans="1:9" x14ac:dyDescent="0.25">
      <c r="A777" s="40" t="s">
        <v>360</v>
      </c>
      <c r="B777" s="40" t="s">
        <v>361</v>
      </c>
      <c r="C777" s="40" t="s">
        <v>551</v>
      </c>
      <c r="D777" s="40">
        <v>234</v>
      </c>
      <c r="E777" s="40">
        <v>4.51737451737452E-2</v>
      </c>
      <c r="F777" s="40">
        <v>244</v>
      </c>
      <c r="G777" s="40">
        <v>4.7231900890437502E-2</v>
      </c>
      <c r="H777" s="40">
        <v>-10</v>
      </c>
      <c r="I777" s="40">
        <v>-4.0983606557377099</v>
      </c>
    </row>
    <row r="778" spans="1:9" x14ac:dyDescent="0.25">
      <c r="A778" s="40" t="s">
        <v>477</v>
      </c>
      <c r="B778" s="40" t="s">
        <v>478</v>
      </c>
      <c r="C778" s="40" t="s">
        <v>552</v>
      </c>
      <c r="D778" s="40">
        <v>23</v>
      </c>
      <c r="E778" s="40">
        <v>2.39833159541189E-2</v>
      </c>
      <c r="F778" s="40">
        <v>34</v>
      </c>
      <c r="G778" s="40">
        <v>3.4552845528455299E-2</v>
      </c>
      <c r="H778" s="40">
        <v>-11</v>
      </c>
      <c r="I778" s="40">
        <v>-32.352941176470601</v>
      </c>
    </row>
    <row r="779" spans="1:9" x14ac:dyDescent="0.25">
      <c r="A779" s="40" t="s">
        <v>513</v>
      </c>
      <c r="B779" s="40" t="s">
        <v>514</v>
      </c>
      <c r="C779" s="40" t="s">
        <v>524</v>
      </c>
      <c r="D779" s="40">
        <v>439</v>
      </c>
      <c r="E779" s="40">
        <v>0.14776169639851899</v>
      </c>
      <c r="F779" s="40">
        <v>450</v>
      </c>
      <c r="G779" s="40">
        <v>0.152078404866509</v>
      </c>
      <c r="H779" s="40">
        <v>-11</v>
      </c>
      <c r="I779" s="40">
        <v>-2.44444444444445</v>
      </c>
    </row>
    <row r="780" spans="1:9" x14ac:dyDescent="0.25">
      <c r="A780" s="40" t="s">
        <v>440</v>
      </c>
      <c r="B780" s="40" t="s">
        <v>441</v>
      </c>
      <c r="C780" s="40" t="s">
        <v>552</v>
      </c>
      <c r="D780" s="40">
        <v>42</v>
      </c>
      <c r="E780" s="40">
        <v>4.0579710144927499E-2</v>
      </c>
      <c r="F780" s="40">
        <v>53</v>
      </c>
      <c r="G780" s="40">
        <v>5.2894211576846303E-2</v>
      </c>
      <c r="H780" s="40">
        <v>-11</v>
      </c>
      <c r="I780" s="40">
        <v>-20.754716981132098</v>
      </c>
    </row>
    <row r="781" spans="1:9" x14ac:dyDescent="0.25">
      <c r="A781" s="40" t="s">
        <v>466</v>
      </c>
      <c r="B781" s="40" t="s">
        <v>467</v>
      </c>
      <c r="C781" s="40" t="s">
        <v>552</v>
      </c>
      <c r="D781" s="40">
        <v>281</v>
      </c>
      <c r="E781" s="40">
        <v>5.42157051900444E-2</v>
      </c>
      <c r="F781" s="40">
        <v>292</v>
      </c>
      <c r="G781" s="40">
        <v>5.5917273075449997E-2</v>
      </c>
      <c r="H781" s="40">
        <v>-11</v>
      </c>
      <c r="I781" s="40">
        <v>-3.7671232876712399</v>
      </c>
    </row>
    <row r="782" spans="1:9" x14ac:dyDescent="0.25">
      <c r="A782" s="40" t="s">
        <v>404</v>
      </c>
      <c r="B782" s="40" t="s">
        <v>405</v>
      </c>
      <c r="C782" s="40" t="s">
        <v>309</v>
      </c>
      <c r="D782" s="40">
        <v>44</v>
      </c>
      <c r="E782" s="40">
        <v>5.1401869158878503E-2</v>
      </c>
      <c r="F782" s="40">
        <v>56</v>
      </c>
      <c r="G782" s="40">
        <v>6.9306930693069299E-2</v>
      </c>
      <c r="H782" s="40">
        <v>-12</v>
      </c>
      <c r="I782" s="40">
        <v>-21.428571428571399</v>
      </c>
    </row>
    <row r="783" spans="1:9" x14ac:dyDescent="0.25">
      <c r="A783" s="40" t="s">
        <v>475</v>
      </c>
      <c r="B783" s="40" t="s">
        <v>476</v>
      </c>
      <c r="C783" s="40" t="s">
        <v>552</v>
      </c>
      <c r="D783" s="40">
        <v>104</v>
      </c>
      <c r="E783" s="40">
        <v>0.108559498956159</v>
      </c>
      <c r="F783" s="40">
        <v>116</v>
      </c>
      <c r="G783" s="40">
        <v>0.120833333333333</v>
      </c>
      <c r="H783" s="40">
        <v>-12</v>
      </c>
      <c r="I783" s="40">
        <v>-10.3448275862069</v>
      </c>
    </row>
    <row r="784" spans="1:9" x14ac:dyDescent="0.25">
      <c r="A784" s="40" t="s">
        <v>479</v>
      </c>
      <c r="B784" s="40" t="s">
        <v>480</v>
      </c>
      <c r="C784" s="40" t="s">
        <v>561</v>
      </c>
      <c r="D784" s="40">
        <v>5011</v>
      </c>
      <c r="E784" s="40">
        <v>0.176680064875538</v>
      </c>
      <c r="F784" s="40">
        <v>5024</v>
      </c>
      <c r="G784" s="40">
        <v>0.17511327988846301</v>
      </c>
      <c r="H784" s="40">
        <v>-13</v>
      </c>
      <c r="I784" s="40">
        <v>-0.25875796178344002</v>
      </c>
    </row>
    <row r="785" spans="1:9" x14ac:dyDescent="0.25">
      <c r="A785" s="40" t="s">
        <v>507</v>
      </c>
      <c r="B785" s="40" t="s">
        <v>508</v>
      </c>
      <c r="C785" s="40" t="s">
        <v>553</v>
      </c>
      <c r="D785" s="40">
        <v>97</v>
      </c>
      <c r="E785" s="40">
        <v>0.12864721485411101</v>
      </c>
      <c r="F785" s="40">
        <v>110</v>
      </c>
      <c r="G785" s="40">
        <v>0.14765100671140899</v>
      </c>
      <c r="H785" s="40">
        <v>-13</v>
      </c>
      <c r="I785" s="40">
        <v>-11.818181818181801</v>
      </c>
    </row>
    <row r="786" spans="1:9" x14ac:dyDescent="0.25">
      <c r="A786" s="40" t="s">
        <v>470</v>
      </c>
      <c r="B786" s="40" t="s">
        <v>471</v>
      </c>
      <c r="C786" s="40" t="s">
        <v>309</v>
      </c>
      <c r="D786" s="40">
        <v>203</v>
      </c>
      <c r="E786" s="40">
        <v>0.36056838365896998</v>
      </c>
      <c r="F786" s="40">
        <v>216</v>
      </c>
      <c r="G786" s="40">
        <v>0.37370242214532901</v>
      </c>
      <c r="H786" s="40">
        <v>-13</v>
      </c>
      <c r="I786" s="40">
        <v>-6.0185185185185199</v>
      </c>
    </row>
    <row r="787" spans="1:9" x14ac:dyDescent="0.25">
      <c r="A787" s="40" t="s">
        <v>374</v>
      </c>
      <c r="B787" s="40" t="s">
        <v>375</v>
      </c>
      <c r="C787" s="40" t="s">
        <v>552</v>
      </c>
      <c r="D787" s="40">
        <v>155</v>
      </c>
      <c r="E787" s="40">
        <v>6.4076064489458406E-2</v>
      </c>
      <c r="F787" s="40">
        <v>169</v>
      </c>
      <c r="G787" s="40">
        <v>7.0182724252491696E-2</v>
      </c>
      <c r="H787" s="40">
        <v>-14</v>
      </c>
      <c r="I787" s="40">
        <v>-8.2840236686390494</v>
      </c>
    </row>
    <row r="788" spans="1:9" x14ac:dyDescent="0.25">
      <c r="A788" s="40" t="s">
        <v>383</v>
      </c>
      <c r="B788" s="40" t="s">
        <v>384</v>
      </c>
      <c r="C788" s="40" t="s">
        <v>557</v>
      </c>
      <c r="D788" s="40">
        <v>1184</v>
      </c>
      <c r="E788" s="40">
        <v>0.47133757961783401</v>
      </c>
      <c r="F788" s="40">
        <v>1198</v>
      </c>
      <c r="G788" s="40">
        <v>0.46925186055620799</v>
      </c>
      <c r="H788" s="40">
        <v>-14</v>
      </c>
      <c r="I788" s="40">
        <v>-1.1686143572620999</v>
      </c>
    </row>
    <row r="789" spans="1:9" x14ac:dyDescent="0.25">
      <c r="A789" s="40" t="s">
        <v>348</v>
      </c>
      <c r="B789" s="40" t="s">
        <v>349</v>
      </c>
      <c r="C789" s="40" t="s">
        <v>553</v>
      </c>
      <c r="D789" s="40">
        <v>862</v>
      </c>
      <c r="E789" s="40">
        <v>0.37940140845070403</v>
      </c>
      <c r="F789" s="40">
        <v>877</v>
      </c>
      <c r="G789" s="40">
        <v>0.37478632478632501</v>
      </c>
      <c r="H789" s="40">
        <v>-15</v>
      </c>
      <c r="I789" s="40">
        <v>-1.71037628278221</v>
      </c>
    </row>
    <row r="790" spans="1:9" x14ac:dyDescent="0.25">
      <c r="A790" s="40" t="s">
        <v>389</v>
      </c>
      <c r="B790" s="40" t="s">
        <v>390</v>
      </c>
      <c r="C790" s="40" t="s">
        <v>552</v>
      </c>
      <c r="D790" s="40">
        <v>71</v>
      </c>
      <c r="E790" s="40">
        <v>2.93388429752066E-2</v>
      </c>
      <c r="F790" s="40">
        <v>86</v>
      </c>
      <c r="G790" s="40">
        <v>3.5390946502057603E-2</v>
      </c>
      <c r="H790" s="40">
        <v>-15</v>
      </c>
      <c r="I790" s="40">
        <v>-17.441860465116299</v>
      </c>
    </row>
    <row r="791" spans="1:9" x14ac:dyDescent="0.25">
      <c r="A791" s="40" t="s">
        <v>391</v>
      </c>
      <c r="B791" s="40" t="s">
        <v>392</v>
      </c>
      <c r="C791" s="40" t="s">
        <v>552</v>
      </c>
      <c r="D791" s="40">
        <v>90</v>
      </c>
      <c r="E791" s="40">
        <v>6.9659442724458204E-2</v>
      </c>
      <c r="F791" s="40">
        <v>106</v>
      </c>
      <c r="G791" s="40">
        <v>8.0977845683727998E-2</v>
      </c>
      <c r="H791" s="40">
        <v>-16</v>
      </c>
      <c r="I791" s="40">
        <v>-15.094339622641501</v>
      </c>
    </row>
    <row r="792" spans="1:9" x14ac:dyDescent="0.25">
      <c r="A792" s="40" t="s">
        <v>316</v>
      </c>
      <c r="B792" s="40" t="s">
        <v>317</v>
      </c>
      <c r="C792" s="40" t="s">
        <v>309</v>
      </c>
      <c r="D792" s="40">
        <v>44</v>
      </c>
      <c r="E792" s="40">
        <v>2.9709655638082401E-2</v>
      </c>
      <c r="F792" s="40">
        <v>60</v>
      </c>
      <c r="G792" s="40">
        <v>4.0955631399317398E-2</v>
      </c>
      <c r="H792" s="40">
        <v>-16</v>
      </c>
      <c r="I792" s="40">
        <v>-26.6666666666667</v>
      </c>
    </row>
    <row r="793" spans="1:9" x14ac:dyDescent="0.25">
      <c r="A793" s="40" t="s">
        <v>452</v>
      </c>
      <c r="B793" s="40" t="s">
        <v>453</v>
      </c>
      <c r="C793" s="40" t="s">
        <v>309</v>
      </c>
      <c r="D793" s="40">
        <v>128</v>
      </c>
      <c r="E793" s="40">
        <v>0.177040110650069</v>
      </c>
      <c r="F793" s="40">
        <v>144</v>
      </c>
      <c r="G793" s="40">
        <v>0.196452933151432</v>
      </c>
      <c r="H793" s="40">
        <v>-16</v>
      </c>
      <c r="I793" s="40">
        <v>-11.1111111111111</v>
      </c>
    </row>
    <row r="794" spans="1:9" x14ac:dyDescent="0.25">
      <c r="A794" s="40" t="s">
        <v>338</v>
      </c>
      <c r="B794" s="40" t="s">
        <v>339</v>
      </c>
      <c r="C794" s="40" t="s">
        <v>552</v>
      </c>
      <c r="D794" s="40">
        <v>473</v>
      </c>
      <c r="E794" s="40">
        <v>9.9328013439731203E-2</v>
      </c>
      <c r="F794" s="40">
        <v>490</v>
      </c>
      <c r="G794" s="40">
        <v>0.102360559849593</v>
      </c>
      <c r="H794" s="40">
        <v>-17</v>
      </c>
      <c r="I794" s="40">
        <v>-3.4693877551020398</v>
      </c>
    </row>
    <row r="795" spans="1:9" x14ac:dyDescent="0.25">
      <c r="A795" s="40" t="s">
        <v>348</v>
      </c>
      <c r="B795" s="40" t="s">
        <v>349</v>
      </c>
      <c r="C795" s="40" t="s">
        <v>561</v>
      </c>
      <c r="D795" s="40">
        <v>150</v>
      </c>
      <c r="E795" s="40">
        <v>6.6021126760563403E-2</v>
      </c>
      <c r="F795" s="40">
        <v>167</v>
      </c>
      <c r="G795" s="40">
        <v>7.1367521367521405E-2</v>
      </c>
      <c r="H795" s="40">
        <v>-17</v>
      </c>
      <c r="I795" s="40">
        <v>-10.179640718562901</v>
      </c>
    </row>
    <row r="796" spans="1:9" x14ac:dyDescent="0.25">
      <c r="A796" s="40" t="s">
        <v>432</v>
      </c>
      <c r="B796" s="40" t="s">
        <v>433</v>
      </c>
      <c r="C796" s="40" t="s">
        <v>558</v>
      </c>
      <c r="D796" s="40">
        <v>22</v>
      </c>
      <c r="E796" s="40">
        <v>2.8683181225554098E-2</v>
      </c>
      <c r="F796" s="40">
        <v>39</v>
      </c>
      <c r="G796" s="40">
        <v>5.0518134715025899E-2</v>
      </c>
      <c r="H796" s="40">
        <v>-17</v>
      </c>
      <c r="I796" s="40">
        <v>-43.589743589743598</v>
      </c>
    </row>
    <row r="797" spans="1:9" x14ac:dyDescent="0.25">
      <c r="A797" s="40" t="s">
        <v>438</v>
      </c>
      <c r="B797" s="40" t="s">
        <v>439</v>
      </c>
      <c r="C797" s="40" t="s">
        <v>553</v>
      </c>
      <c r="D797" s="40">
        <v>1398</v>
      </c>
      <c r="E797" s="40">
        <v>0.38175860185690902</v>
      </c>
      <c r="F797" s="40">
        <v>1415</v>
      </c>
      <c r="G797" s="40">
        <v>0.38618995633187803</v>
      </c>
      <c r="H797" s="40">
        <v>-17</v>
      </c>
      <c r="I797" s="40">
        <v>-1.20141342756184</v>
      </c>
    </row>
    <row r="798" spans="1:9" x14ac:dyDescent="0.25">
      <c r="A798" s="40" t="s">
        <v>479</v>
      </c>
      <c r="B798" s="40" t="s">
        <v>480</v>
      </c>
      <c r="C798" s="40" t="s">
        <v>552</v>
      </c>
      <c r="D798" s="40">
        <v>2337</v>
      </c>
      <c r="E798" s="40">
        <v>8.2398984556801294E-2</v>
      </c>
      <c r="F798" s="40">
        <v>2356</v>
      </c>
      <c r="G798" s="40">
        <v>8.2119205298013198E-2</v>
      </c>
      <c r="H798" s="40">
        <v>-19</v>
      </c>
      <c r="I798" s="40">
        <v>-0.80645161290322498</v>
      </c>
    </row>
    <row r="799" spans="1:9" x14ac:dyDescent="0.25">
      <c r="A799" s="40" t="s">
        <v>332</v>
      </c>
      <c r="B799" s="40" t="s">
        <v>333</v>
      </c>
      <c r="C799" s="40" t="s">
        <v>524</v>
      </c>
      <c r="D799" s="40">
        <v>2294</v>
      </c>
      <c r="E799" s="40">
        <v>0.214975166338675</v>
      </c>
      <c r="F799" s="40">
        <v>2313</v>
      </c>
      <c r="G799" s="40">
        <v>0.212201834862385</v>
      </c>
      <c r="H799" s="40">
        <v>-19</v>
      </c>
      <c r="I799" s="40">
        <v>-0.82144401210548801</v>
      </c>
    </row>
    <row r="800" spans="1:9" x14ac:dyDescent="0.25">
      <c r="A800" s="40" t="s">
        <v>338</v>
      </c>
      <c r="B800" s="40" t="s">
        <v>339</v>
      </c>
      <c r="C800" s="40" t="s">
        <v>309</v>
      </c>
      <c r="D800" s="40">
        <v>453</v>
      </c>
      <c r="E800" s="40">
        <v>9.5128097438051201E-2</v>
      </c>
      <c r="F800" s="40">
        <v>472</v>
      </c>
      <c r="G800" s="40">
        <v>9.8600376018383104E-2</v>
      </c>
      <c r="H800" s="40">
        <v>-19</v>
      </c>
      <c r="I800" s="40">
        <v>-4.0254237288135597</v>
      </c>
    </row>
    <row r="801" spans="1:9" x14ac:dyDescent="0.25">
      <c r="A801" s="40" t="s">
        <v>310</v>
      </c>
      <c r="B801" s="40" t="s">
        <v>311</v>
      </c>
      <c r="C801" s="40" t="s">
        <v>552</v>
      </c>
      <c r="D801" s="40">
        <v>188</v>
      </c>
      <c r="E801" s="40">
        <v>3.6126056879323597E-2</v>
      </c>
      <c r="F801" s="40">
        <v>207</v>
      </c>
      <c r="G801" s="40">
        <v>3.89097744360902E-2</v>
      </c>
      <c r="H801" s="40">
        <v>-19</v>
      </c>
      <c r="I801" s="40">
        <v>-9.1787439613526498</v>
      </c>
    </row>
    <row r="802" spans="1:9" x14ac:dyDescent="0.25">
      <c r="A802" s="40" t="s">
        <v>310</v>
      </c>
      <c r="B802" s="40" t="s">
        <v>311</v>
      </c>
      <c r="C802" s="40" t="s">
        <v>309</v>
      </c>
      <c r="D802" s="40">
        <v>1620</v>
      </c>
      <c r="E802" s="40">
        <v>0.31129900076863998</v>
      </c>
      <c r="F802" s="40">
        <v>1640</v>
      </c>
      <c r="G802" s="40">
        <v>0.30827067669172897</v>
      </c>
      <c r="H802" s="40">
        <v>-20</v>
      </c>
      <c r="I802" s="40">
        <v>-1.2195121951219501</v>
      </c>
    </row>
    <row r="803" spans="1:9" x14ac:dyDescent="0.25">
      <c r="A803" s="40" t="s">
        <v>520</v>
      </c>
      <c r="B803" s="40" t="s">
        <v>521</v>
      </c>
      <c r="C803" s="40" t="s">
        <v>309</v>
      </c>
      <c r="D803" s="40">
        <v>1023</v>
      </c>
      <c r="E803" s="40">
        <v>0.13140655105973001</v>
      </c>
      <c r="F803" s="40">
        <v>1046</v>
      </c>
      <c r="G803" s="40">
        <v>0.13235480197393401</v>
      </c>
      <c r="H803" s="40">
        <v>-23</v>
      </c>
      <c r="I803" s="40">
        <v>-2.1988527724665401</v>
      </c>
    </row>
    <row r="804" spans="1:9" x14ac:dyDescent="0.25">
      <c r="A804" s="40" t="s">
        <v>383</v>
      </c>
      <c r="B804" s="40" t="s">
        <v>384</v>
      </c>
      <c r="C804" s="40" t="s">
        <v>552</v>
      </c>
      <c r="D804" s="40">
        <v>810</v>
      </c>
      <c r="E804" s="40">
        <v>0.32245222929936301</v>
      </c>
      <c r="F804" s="40">
        <v>833</v>
      </c>
      <c r="G804" s="40">
        <v>0.32628280454367398</v>
      </c>
      <c r="H804" s="40">
        <v>-23</v>
      </c>
      <c r="I804" s="40">
        <v>-2.7611044417767099</v>
      </c>
    </row>
    <row r="805" spans="1:9" x14ac:dyDescent="0.25">
      <c r="A805" s="40" t="s">
        <v>440</v>
      </c>
      <c r="B805" s="40" t="s">
        <v>441</v>
      </c>
      <c r="C805" s="40" t="s">
        <v>309</v>
      </c>
      <c r="D805" s="40">
        <v>186</v>
      </c>
      <c r="E805" s="40">
        <v>0.17971014492753601</v>
      </c>
      <c r="F805" s="40">
        <v>210</v>
      </c>
      <c r="G805" s="40">
        <v>0.209580838323353</v>
      </c>
      <c r="H805" s="40">
        <v>-24</v>
      </c>
      <c r="I805" s="40">
        <v>-11.4285714285714</v>
      </c>
    </row>
    <row r="806" spans="1:9" x14ac:dyDescent="0.25">
      <c r="A806" s="40" t="s">
        <v>420</v>
      </c>
      <c r="B806" s="40" t="s">
        <v>421</v>
      </c>
      <c r="C806" s="40" t="s">
        <v>553</v>
      </c>
      <c r="D806" s="40">
        <v>1756</v>
      </c>
      <c r="E806" s="40">
        <v>0.38390905115872298</v>
      </c>
      <c r="F806" s="40">
        <v>1781</v>
      </c>
      <c r="G806" s="40">
        <v>0.40139734054541398</v>
      </c>
      <c r="H806" s="40">
        <v>-25</v>
      </c>
      <c r="I806" s="40">
        <v>-1.4037057832678299</v>
      </c>
    </row>
    <row r="807" spans="1:9" x14ac:dyDescent="0.25">
      <c r="A807" s="40" t="s">
        <v>307</v>
      </c>
      <c r="B807" s="40" t="s">
        <v>308</v>
      </c>
      <c r="C807" s="40" t="s">
        <v>309</v>
      </c>
      <c r="D807" s="40">
        <v>1295</v>
      </c>
      <c r="E807" s="40">
        <v>0.27488855869242201</v>
      </c>
      <c r="F807" s="40">
        <v>1322</v>
      </c>
      <c r="G807" s="40">
        <v>0.27814012202819299</v>
      </c>
      <c r="H807" s="40">
        <v>-27</v>
      </c>
      <c r="I807" s="40">
        <v>-2.0423600605143699</v>
      </c>
    </row>
    <row r="808" spans="1:9" x14ac:dyDescent="0.25">
      <c r="A808" s="40" t="s">
        <v>460</v>
      </c>
      <c r="B808" s="40" t="s">
        <v>461</v>
      </c>
      <c r="C808" s="40" t="s">
        <v>553</v>
      </c>
      <c r="D808" s="40">
        <v>615</v>
      </c>
      <c r="E808" s="40">
        <v>0.34804753820034001</v>
      </c>
      <c r="F808" s="40">
        <v>646</v>
      </c>
      <c r="G808" s="40">
        <v>0.36129753914988799</v>
      </c>
      <c r="H808" s="40">
        <v>-31</v>
      </c>
      <c r="I808" s="40">
        <v>-4.7987616099071202</v>
      </c>
    </row>
    <row r="809" spans="1:9" x14ac:dyDescent="0.25">
      <c r="A809" s="40" t="s">
        <v>454</v>
      </c>
      <c r="B809" s="40" t="s">
        <v>455</v>
      </c>
      <c r="C809" s="40" t="s">
        <v>558</v>
      </c>
      <c r="D809" s="40">
        <v>248</v>
      </c>
      <c r="E809" s="40">
        <v>0.25914315569488</v>
      </c>
      <c r="F809" s="40">
        <v>281</v>
      </c>
      <c r="G809" s="40">
        <v>0.30215053763440902</v>
      </c>
      <c r="H809" s="40">
        <v>-33</v>
      </c>
      <c r="I809" s="40">
        <v>-11.7437722419929</v>
      </c>
    </row>
    <row r="810" spans="1:9" x14ac:dyDescent="0.25">
      <c r="A810" s="40" t="s">
        <v>334</v>
      </c>
      <c r="B810" s="40" t="s">
        <v>335</v>
      </c>
      <c r="C810" s="40" t="s">
        <v>309</v>
      </c>
      <c r="D810" s="40">
        <v>538</v>
      </c>
      <c r="E810" s="40">
        <v>0.18713043478260899</v>
      </c>
      <c r="F810" s="40">
        <v>572</v>
      </c>
      <c r="G810" s="40">
        <v>0.196698762035763</v>
      </c>
      <c r="H810" s="40">
        <v>-34</v>
      </c>
      <c r="I810" s="40">
        <v>-5.9440559440559504</v>
      </c>
    </row>
    <row r="811" spans="1:9" x14ac:dyDescent="0.25">
      <c r="A811" s="40" t="s">
        <v>444</v>
      </c>
      <c r="B811" s="40" t="s">
        <v>445</v>
      </c>
      <c r="C811" s="40" t="s">
        <v>558</v>
      </c>
      <c r="D811" s="40">
        <v>976</v>
      </c>
      <c r="E811" s="40">
        <v>6.9784069784069799E-2</v>
      </c>
      <c r="F811" s="40">
        <v>1010</v>
      </c>
      <c r="G811" s="40">
        <v>7.2950523654748994E-2</v>
      </c>
      <c r="H811" s="40">
        <v>-34</v>
      </c>
      <c r="I811" s="40">
        <v>-3.3663366336633702</v>
      </c>
    </row>
    <row r="812" spans="1:9" x14ac:dyDescent="0.25">
      <c r="A812" s="40" t="s">
        <v>464</v>
      </c>
      <c r="B812" s="40" t="s">
        <v>465</v>
      </c>
      <c r="C812" s="40" t="s">
        <v>552</v>
      </c>
      <c r="D812" s="40">
        <v>3665</v>
      </c>
      <c r="E812" s="40">
        <v>0.107838521744248</v>
      </c>
      <c r="F812" s="40">
        <v>3701</v>
      </c>
      <c r="G812" s="40">
        <v>0.109474369213477</v>
      </c>
      <c r="H812" s="40">
        <v>-36</v>
      </c>
      <c r="I812" s="40">
        <v>-0.97271007835719703</v>
      </c>
    </row>
    <row r="813" spans="1:9" x14ac:dyDescent="0.25">
      <c r="A813" s="40" t="s">
        <v>360</v>
      </c>
      <c r="B813" s="40" t="s">
        <v>361</v>
      </c>
      <c r="C813" s="40" t="s">
        <v>524</v>
      </c>
      <c r="D813" s="40">
        <v>1413</v>
      </c>
      <c r="E813" s="40">
        <v>0.27277992277992302</v>
      </c>
      <c r="F813" s="40">
        <v>1450</v>
      </c>
      <c r="G813" s="40">
        <v>0.28068137824235401</v>
      </c>
      <c r="H813" s="40">
        <v>-37</v>
      </c>
      <c r="I813" s="40">
        <v>-2.5517241379310298</v>
      </c>
    </row>
    <row r="814" spans="1:9" x14ac:dyDescent="0.25">
      <c r="A814" s="40" t="s">
        <v>342</v>
      </c>
      <c r="B814" s="40" t="s">
        <v>343</v>
      </c>
      <c r="C814" s="40" t="s">
        <v>553</v>
      </c>
      <c r="D814" s="40">
        <v>649</v>
      </c>
      <c r="E814" s="40">
        <v>0.223177441540578</v>
      </c>
      <c r="F814" s="40">
        <v>687</v>
      </c>
      <c r="G814" s="40">
        <v>0.20525844039438301</v>
      </c>
      <c r="H814" s="40">
        <v>-38</v>
      </c>
      <c r="I814" s="40">
        <v>-5.5312954876273599</v>
      </c>
    </row>
    <row r="815" spans="1:9" x14ac:dyDescent="0.25">
      <c r="A815" s="40" t="s">
        <v>348</v>
      </c>
      <c r="B815" s="40" t="s">
        <v>349</v>
      </c>
      <c r="C815" s="40" t="s">
        <v>524</v>
      </c>
      <c r="D815" s="40">
        <v>656</v>
      </c>
      <c r="E815" s="40">
        <v>0.28873239436619702</v>
      </c>
      <c r="F815" s="40">
        <v>694</v>
      </c>
      <c r="G815" s="40">
        <v>0.29658119658119703</v>
      </c>
      <c r="H815" s="40">
        <v>-38</v>
      </c>
      <c r="I815" s="40">
        <v>-5.4755043227665698</v>
      </c>
    </row>
    <row r="816" spans="1:9" x14ac:dyDescent="0.25">
      <c r="A816" s="40" t="s">
        <v>400</v>
      </c>
      <c r="B816" s="40" t="s">
        <v>401</v>
      </c>
      <c r="C816" s="40" t="s">
        <v>558</v>
      </c>
      <c r="D816" s="40">
        <v>2845</v>
      </c>
      <c r="E816" s="40">
        <v>8.5928297441783194E-2</v>
      </c>
      <c r="F816" s="40">
        <v>2883</v>
      </c>
      <c r="G816" s="40">
        <v>8.6392376614425698E-2</v>
      </c>
      <c r="H816" s="40">
        <v>-38</v>
      </c>
      <c r="I816" s="40">
        <v>-1.3180714533472</v>
      </c>
    </row>
    <row r="817" spans="1:9" x14ac:dyDescent="0.25">
      <c r="A817" s="40" t="s">
        <v>543</v>
      </c>
      <c r="B817" s="40" t="s">
        <v>544</v>
      </c>
      <c r="C817" s="40" t="s">
        <v>552</v>
      </c>
      <c r="D817" s="40">
        <v>57</v>
      </c>
      <c r="E817" s="40">
        <v>0.149214659685864</v>
      </c>
      <c r="F817" s="40">
        <v>96</v>
      </c>
      <c r="G817" s="40">
        <v>0.22429906542056099</v>
      </c>
      <c r="H817" s="40">
        <v>-39</v>
      </c>
      <c r="I817" s="40">
        <v>-40.625</v>
      </c>
    </row>
    <row r="818" spans="1:9" x14ac:dyDescent="0.25">
      <c r="A818" s="40" t="s">
        <v>318</v>
      </c>
      <c r="B818" s="40" t="s">
        <v>319</v>
      </c>
      <c r="C818" s="40" t="s">
        <v>553</v>
      </c>
      <c r="D818" s="40">
        <v>381</v>
      </c>
      <c r="E818" s="40">
        <v>6.1600646725949899E-2</v>
      </c>
      <c r="F818" s="40">
        <v>421</v>
      </c>
      <c r="G818" s="40">
        <v>6.7947062621045801E-2</v>
      </c>
      <c r="H818" s="40">
        <v>-40</v>
      </c>
      <c r="I818" s="40">
        <v>-9.5011876484560496</v>
      </c>
    </row>
    <row r="819" spans="1:9" x14ac:dyDescent="0.25">
      <c r="A819" s="40" t="s">
        <v>516</v>
      </c>
      <c r="B819" s="40" t="s">
        <v>517</v>
      </c>
      <c r="C819" s="40" t="s">
        <v>552</v>
      </c>
      <c r="D819" s="40">
        <v>277</v>
      </c>
      <c r="E819" s="40">
        <v>3.9639381797366903E-2</v>
      </c>
      <c r="F819" s="40">
        <v>318</v>
      </c>
      <c r="G819" s="40">
        <v>4.3729372937293703E-2</v>
      </c>
      <c r="H819" s="40">
        <v>-41</v>
      </c>
      <c r="I819" s="40">
        <v>-12.8930817610063</v>
      </c>
    </row>
    <row r="820" spans="1:9" x14ac:dyDescent="0.25">
      <c r="A820" s="40" t="s">
        <v>414</v>
      </c>
      <c r="B820" s="40" t="s">
        <v>415</v>
      </c>
      <c r="C820" s="40" t="s">
        <v>553</v>
      </c>
      <c r="D820" s="40">
        <v>8354</v>
      </c>
      <c r="E820" s="40">
        <v>0.35539862162851998</v>
      </c>
      <c r="F820" s="40">
        <v>8395</v>
      </c>
      <c r="G820" s="40">
        <v>0.35484825429030298</v>
      </c>
      <c r="H820" s="40">
        <v>-41</v>
      </c>
      <c r="I820" s="40">
        <v>-0.48838594401429097</v>
      </c>
    </row>
    <row r="821" spans="1:9" x14ac:dyDescent="0.25">
      <c r="A821" s="40" t="s">
        <v>422</v>
      </c>
      <c r="B821" s="40" t="s">
        <v>423</v>
      </c>
      <c r="C821" s="40" t="s">
        <v>552</v>
      </c>
      <c r="D821" s="40">
        <v>7540</v>
      </c>
      <c r="E821" s="40">
        <v>0.103985657150738</v>
      </c>
      <c r="F821" s="40">
        <v>7581</v>
      </c>
      <c r="G821" s="40">
        <v>0.104783756513566</v>
      </c>
      <c r="H821" s="40">
        <v>-41</v>
      </c>
      <c r="I821" s="40">
        <v>-0.54082574858198595</v>
      </c>
    </row>
    <row r="822" spans="1:9" x14ac:dyDescent="0.25">
      <c r="A822" s="40" t="s">
        <v>328</v>
      </c>
      <c r="B822" s="40" t="s">
        <v>329</v>
      </c>
      <c r="C822" s="40" t="s">
        <v>557</v>
      </c>
      <c r="D822" s="40">
        <v>566</v>
      </c>
      <c r="E822" s="40">
        <v>6.6044340723453901E-2</v>
      </c>
      <c r="F822" s="40">
        <v>610</v>
      </c>
      <c r="G822" s="40">
        <v>7.11951447245565E-2</v>
      </c>
      <c r="H822" s="40">
        <v>-44</v>
      </c>
      <c r="I822" s="40">
        <v>-7.2131147540983598</v>
      </c>
    </row>
    <row r="823" spans="1:9" x14ac:dyDescent="0.25">
      <c r="A823" s="40" t="s">
        <v>511</v>
      </c>
      <c r="B823" s="40" t="s">
        <v>512</v>
      </c>
      <c r="C823" s="40" t="s">
        <v>552</v>
      </c>
      <c r="D823" s="40">
        <v>217</v>
      </c>
      <c r="E823" s="40">
        <v>0.30823863636363602</v>
      </c>
      <c r="F823" s="40">
        <v>262</v>
      </c>
      <c r="G823" s="40">
        <v>0.35215053763440901</v>
      </c>
      <c r="H823" s="40">
        <v>-45</v>
      </c>
      <c r="I823" s="40">
        <v>-17.175572519084</v>
      </c>
    </row>
    <row r="824" spans="1:9" x14ac:dyDescent="0.25">
      <c r="A824" s="40" t="s">
        <v>400</v>
      </c>
      <c r="B824" s="40" t="s">
        <v>401</v>
      </c>
      <c r="C824" s="40" t="s">
        <v>553</v>
      </c>
      <c r="D824" s="40">
        <v>18227</v>
      </c>
      <c r="E824" s="40">
        <v>0.55051496571929104</v>
      </c>
      <c r="F824" s="40">
        <v>18272</v>
      </c>
      <c r="G824" s="40">
        <v>0.54754127835545796</v>
      </c>
      <c r="H824" s="40">
        <v>-45</v>
      </c>
      <c r="I824" s="40">
        <v>-0.24627845884412899</v>
      </c>
    </row>
    <row r="825" spans="1:9" x14ac:dyDescent="0.25">
      <c r="A825" s="40" t="s">
        <v>448</v>
      </c>
      <c r="B825" s="40" t="s">
        <v>449</v>
      </c>
      <c r="C825" s="40" t="s">
        <v>553</v>
      </c>
      <c r="D825" s="40">
        <v>759</v>
      </c>
      <c r="E825" s="40">
        <v>0.107873791927231</v>
      </c>
      <c r="F825" s="40">
        <v>804</v>
      </c>
      <c r="G825" s="40">
        <v>0.103782109203563</v>
      </c>
      <c r="H825" s="40">
        <v>-45</v>
      </c>
      <c r="I825" s="40">
        <v>-5.5970149253731298</v>
      </c>
    </row>
    <row r="826" spans="1:9" x14ac:dyDescent="0.25">
      <c r="A826" s="40" t="s">
        <v>466</v>
      </c>
      <c r="B826" s="40" t="s">
        <v>467</v>
      </c>
      <c r="C826" s="40" t="s">
        <v>557</v>
      </c>
      <c r="D826" s="40">
        <v>610</v>
      </c>
      <c r="E826" s="40">
        <v>0.117692456106502</v>
      </c>
      <c r="F826" s="40">
        <v>655</v>
      </c>
      <c r="G826" s="40">
        <v>0.12543086939869799</v>
      </c>
      <c r="H826" s="40">
        <v>-45</v>
      </c>
      <c r="I826" s="40">
        <v>-6.8702290076335899</v>
      </c>
    </row>
    <row r="827" spans="1:9" x14ac:dyDescent="0.25">
      <c r="A827" s="40" t="s">
        <v>518</v>
      </c>
      <c r="B827" s="40" t="s">
        <v>519</v>
      </c>
      <c r="C827" s="40" t="s">
        <v>553</v>
      </c>
      <c r="D827" s="40">
        <v>2294</v>
      </c>
      <c r="E827" s="40">
        <v>0.92388240032219104</v>
      </c>
      <c r="F827" s="40">
        <v>2343</v>
      </c>
      <c r="G827" s="40">
        <v>0.92828843106180703</v>
      </c>
      <c r="H827" s="40">
        <v>-49</v>
      </c>
      <c r="I827" s="40">
        <v>-2.09133589415279</v>
      </c>
    </row>
    <row r="828" spans="1:9" x14ac:dyDescent="0.25">
      <c r="A828" s="40" t="s">
        <v>442</v>
      </c>
      <c r="B828" s="40" t="s">
        <v>443</v>
      </c>
      <c r="C828" s="40" t="s">
        <v>552</v>
      </c>
      <c r="D828" s="40">
        <v>95</v>
      </c>
      <c r="E828" s="40">
        <v>2.0460908895110898E-2</v>
      </c>
      <c r="F828" s="40">
        <v>146</v>
      </c>
      <c r="G828" s="40">
        <v>3.1317031317031299E-2</v>
      </c>
      <c r="H828" s="40">
        <v>-51</v>
      </c>
      <c r="I828" s="40">
        <v>-34.931506849315099</v>
      </c>
    </row>
    <row r="829" spans="1:9" x14ac:dyDescent="0.25">
      <c r="A829" s="40" t="s">
        <v>477</v>
      </c>
      <c r="B829" s="40" t="s">
        <v>478</v>
      </c>
      <c r="C829" s="40" t="s">
        <v>524</v>
      </c>
      <c r="D829" s="40">
        <v>485</v>
      </c>
      <c r="E829" s="40">
        <v>0.50573514077163695</v>
      </c>
      <c r="F829" s="40">
        <v>537</v>
      </c>
      <c r="G829" s="40">
        <v>0.54573170731707299</v>
      </c>
      <c r="H829" s="40">
        <v>-52</v>
      </c>
      <c r="I829" s="40">
        <v>-9.6834264432029808</v>
      </c>
    </row>
    <row r="830" spans="1:9" x14ac:dyDescent="0.25">
      <c r="A830" s="40" t="s">
        <v>426</v>
      </c>
      <c r="B830" s="40" t="s">
        <v>427</v>
      </c>
      <c r="C830" s="40" t="s">
        <v>557</v>
      </c>
      <c r="D830" s="40">
        <v>3500</v>
      </c>
      <c r="E830" s="40">
        <v>6.88434303697876E-2</v>
      </c>
      <c r="F830" s="40">
        <v>3552</v>
      </c>
      <c r="G830" s="40">
        <v>6.9667549279199797E-2</v>
      </c>
      <c r="H830" s="40">
        <v>-52</v>
      </c>
      <c r="I830" s="40">
        <v>-1.4639639639639701</v>
      </c>
    </row>
    <row r="831" spans="1:9" x14ac:dyDescent="0.25">
      <c r="A831" s="40" t="s">
        <v>416</v>
      </c>
      <c r="B831" s="40" t="s">
        <v>417</v>
      </c>
      <c r="C831" s="40" t="s">
        <v>552</v>
      </c>
      <c r="D831" s="40">
        <v>45</v>
      </c>
      <c r="E831" s="40">
        <v>0.1036866359447</v>
      </c>
      <c r="F831" s="40">
        <v>100</v>
      </c>
      <c r="G831" s="40">
        <v>0.20703933747412001</v>
      </c>
      <c r="H831" s="40">
        <v>-55</v>
      </c>
      <c r="I831" s="40">
        <v>-55</v>
      </c>
    </row>
    <row r="832" spans="1:9" x14ac:dyDescent="0.25">
      <c r="A832" s="40" t="s">
        <v>479</v>
      </c>
      <c r="B832" s="40" t="s">
        <v>480</v>
      </c>
      <c r="C832" s="40" t="s">
        <v>553</v>
      </c>
      <c r="D832" s="40">
        <v>6301</v>
      </c>
      <c r="E832" s="40">
        <v>0.222163458148226</v>
      </c>
      <c r="F832" s="40">
        <v>6360</v>
      </c>
      <c r="G832" s="40">
        <v>0.22168002788428001</v>
      </c>
      <c r="H832" s="40">
        <v>-59</v>
      </c>
      <c r="I832" s="40">
        <v>-0.927672955974845</v>
      </c>
    </row>
    <row r="833" spans="1:9" x14ac:dyDescent="0.25">
      <c r="A833" s="40" t="s">
        <v>414</v>
      </c>
      <c r="B833" s="40" t="s">
        <v>415</v>
      </c>
      <c r="C833" s="40" t="s">
        <v>557</v>
      </c>
      <c r="D833" s="40">
        <v>2897</v>
      </c>
      <c r="E833" s="40">
        <v>0.123245128903259</v>
      </c>
      <c r="F833" s="40">
        <v>2966</v>
      </c>
      <c r="G833" s="40">
        <v>0.12536985374925999</v>
      </c>
      <c r="H833" s="40">
        <v>-69</v>
      </c>
      <c r="I833" s="40">
        <v>-2.3263654753877301</v>
      </c>
    </row>
    <row r="834" spans="1:9" x14ac:dyDescent="0.25">
      <c r="A834" s="40" t="s">
        <v>472</v>
      </c>
      <c r="B834" s="40" t="s">
        <v>146</v>
      </c>
      <c r="C834" s="40" t="s">
        <v>557</v>
      </c>
      <c r="D834" s="40">
        <v>7331</v>
      </c>
      <c r="E834" s="40">
        <v>8.2029763902875696E-2</v>
      </c>
      <c r="F834" s="40">
        <v>7401</v>
      </c>
      <c r="G834" s="40">
        <v>8.4016346917924895E-2</v>
      </c>
      <c r="H834" s="40">
        <v>-70</v>
      </c>
      <c r="I834" s="40">
        <v>-0.94581813268477299</v>
      </c>
    </row>
    <row r="835" spans="1:9" x14ac:dyDescent="0.25">
      <c r="A835" s="40" t="s">
        <v>513</v>
      </c>
      <c r="B835" s="40" t="s">
        <v>514</v>
      </c>
      <c r="C835" s="40" t="s">
        <v>557</v>
      </c>
      <c r="D835" s="40">
        <v>540</v>
      </c>
      <c r="E835" s="40">
        <v>0.181756984180411</v>
      </c>
      <c r="F835" s="40">
        <v>611</v>
      </c>
      <c r="G835" s="40">
        <v>0.206488678607638</v>
      </c>
      <c r="H835" s="40">
        <v>-71</v>
      </c>
      <c r="I835" s="40">
        <v>-11.620294599018001</v>
      </c>
    </row>
    <row r="836" spans="1:9" x14ac:dyDescent="0.25">
      <c r="A836" s="40" t="s">
        <v>346</v>
      </c>
      <c r="B836" s="40" t="s">
        <v>347</v>
      </c>
      <c r="C836" s="40" t="s">
        <v>553</v>
      </c>
      <c r="D836" s="40">
        <v>2637</v>
      </c>
      <c r="E836" s="40">
        <v>8.4562596203181101E-2</v>
      </c>
      <c r="F836" s="40">
        <v>2714</v>
      </c>
      <c r="G836" s="40">
        <v>8.4390547263681601E-2</v>
      </c>
      <c r="H836" s="40">
        <v>-77</v>
      </c>
      <c r="I836" s="40">
        <v>-2.8371407516580698</v>
      </c>
    </row>
    <row r="837" spans="1:9" x14ac:dyDescent="0.25">
      <c r="A837" s="40" t="s">
        <v>473</v>
      </c>
      <c r="B837" s="40" t="s">
        <v>474</v>
      </c>
      <c r="C837" s="40" t="s">
        <v>557</v>
      </c>
      <c r="D837" s="40">
        <v>17367</v>
      </c>
      <c r="E837" s="40">
        <v>0.15292563730022499</v>
      </c>
      <c r="F837" s="40">
        <v>17444</v>
      </c>
      <c r="G837" s="40">
        <v>0.155016440060428</v>
      </c>
      <c r="H837" s="40">
        <v>-77</v>
      </c>
      <c r="I837" s="40">
        <v>-0.441412520064211</v>
      </c>
    </row>
    <row r="838" spans="1:9" x14ac:dyDescent="0.25">
      <c r="A838" s="40" t="s">
        <v>473</v>
      </c>
      <c r="B838" s="40" t="s">
        <v>474</v>
      </c>
      <c r="C838" s="40" t="s">
        <v>558</v>
      </c>
      <c r="D838" s="40">
        <v>9964</v>
      </c>
      <c r="E838" s="40">
        <v>8.7738299652181606E-2</v>
      </c>
      <c r="F838" s="40">
        <v>10044</v>
      </c>
      <c r="G838" s="40">
        <v>8.9256198347107393E-2</v>
      </c>
      <c r="H838" s="40">
        <v>-80</v>
      </c>
      <c r="I838" s="40">
        <v>-0.79649542015133301</v>
      </c>
    </row>
    <row r="839" spans="1:9" x14ac:dyDescent="0.25">
      <c r="A839" s="40" t="s">
        <v>491</v>
      </c>
      <c r="B839" s="40" t="s">
        <v>492</v>
      </c>
      <c r="C839" s="40" t="s">
        <v>553</v>
      </c>
      <c r="D839" s="40">
        <v>1139</v>
      </c>
      <c r="E839" s="40">
        <v>0.36777526638682601</v>
      </c>
      <c r="F839" s="40">
        <v>1229</v>
      </c>
      <c r="G839" s="40">
        <v>0.33866078809589401</v>
      </c>
      <c r="H839" s="40">
        <v>-90</v>
      </c>
      <c r="I839" s="40">
        <v>-7.3230268510984597</v>
      </c>
    </row>
    <row r="840" spans="1:9" x14ac:dyDescent="0.25">
      <c r="A840" s="40" t="s">
        <v>378</v>
      </c>
      <c r="B840" s="40" t="s">
        <v>6</v>
      </c>
      <c r="C840" s="40" t="s">
        <v>552</v>
      </c>
      <c r="D840" s="40">
        <v>44083</v>
      </c>
      <c r="E840" s="40">
        <v>6.2191830682695098E-2</v>
      </c>
      <c r="F840" s="40">
        <v>44177</v>
      </c>
      <c r="G840" s="40">
        <v>6.2216131944336901E-2</v>
      </c>
      <c r="H840" s="40">
        <v>-94</v>
      </c>
      <c r="I840" s="40">
        <v>-0.21278040609367099</v>
      </c>
    </row>
    <row r="841" spans="1:9" x14ac:dyDescent="0.25">
      <c r="A841" s="40" t="s">
        <v>414</v>
      </c>
      <c r="B841" s="40" t="s">
        <v>415</v>
      </c>
      <c r="C841" s="40" t="s">
        <v>524</v>
      </c>
      <c r="D841" s="40">
        <v>4978</v>
      </c>
      <c r="E841" s="40">
        <v>0.211775716838254</v>
      </c>
      <c r="F841" s="40">
        <v>5102</v>
      </c>
      <c r="G841" s="40">
        <v>0.21565643756868699</v>
      </c>
      <c r="H841" s="40">
        <v>-124</v>
      </c>
      <c r="I841" s="40">
        <v>-2.4304194433555502</v>
      </c>
    </row>
    <row r="842" spans="1:9" x14ac:dyDescent="0.25">
      <c r="A842" s="40" t="s">
        <v>310</v>
      </c>
      <c r="B842" s="40" t="s">
        <v>311</v>
      </c>
      <c r="C842" s="40" t="s">
        <v>553</v>
      </c>
      <c r="D842" s="40">
        <v>2002</v>
      </c>
      <c r="E842" s="40">
        <v>0.38470407378939298</v>
      </c>
      <c r="F842" s="40">
        <v>2130</v>
      </c>
      <c r="G842" s="40">
        <v>0.400375939849624</v>
      </c>
      <c r="H842" s="40">
        <v>-128</v>
      </c>
      <c r="I842" s="40">
        <v>-6.0093896713615003</v>
      </c>
    </row>
    <row r="843" spans="1:9" x14ac:dyDescent="0.25">
      <c r="A843" s="40" t="s">
        <v>444</v>
      </c>
      <c r="B843" s="40" t="s">
        <v>445</v>
      </c>
      <c r="C843" s="40" t="s">
        <v>553</v>
      </c>
      <c r="D843" s="40">
        <v>2408</v>
      </c>
      <c r="E843" s="40">
        <v>0.17217217217217201</v>
      </c>
      <c r="F843" s="40">
        <v>2536</v>
      </c>
      <c r="G843" s="40">
        <v>0.18317081979053801</v>
      </c>
      <c r="H843" s="40">
        <v>-128</v>
      </c>
      <c r="I843" s="40">
        <v>-5.0473186119873796</v>
      </c>
    </row>
    <row r="844" spans="1:9" x14ac:dyDescent="0.25">
      <c r="A844" s="40" t="s">
        <v>468</v>
      </c>
      <c r="B844" s="40" t="s">
        <v>469</v>
      </c>
      <c r="C844" s="40" t="s">
        <v>309</v>
      </c>
      <c r="D844" s="40">
        <v>363</v>
      </c>
      <c r="E844" s="40">
        <v>0.75</v>
      </c>
      <c r="F844" s="40">
        <v>492</v>
      </c>
      <c r="G844" s="40">
        <v>0.8</v>
      </c>
      <c r="H844" s="40">
        <v>-129</v>
      </c>
      <c r="I844" s="40">
        <v>-26.219512195122</v>
      </c>
    </row>
    <row r="845" spans="1:9" x14ac:dyDescent="0.25">
      <c r="A845" s="40" t="s">
        <v>520</v>
      </c>
      <c r="B845" s="40" t="s">
        <v>521</v>
      </c>
      <c r="C845" s="40" t="s">
        <v>552</v>
      </c>
      <c r="D845" s="40">
        <v>1752</v>
      </c>
      <c r="E845" s="40">
        <v>0.22504816955684001</v>
      </c>
      <c r="F845" s="40">
        <v>1884</v>
      </c>
      <c r="G845" s="40">
        <v>0.238390484626091</v>
      </c>
      <c r="H845" s="40">
        <v>-132</v>
      </c>
      <c r="I845" s="40">
        <v>-7.0063694267515899</v>
      </c>
    </row>
    <row r="846" spans="1:9" x14ac:dyDescent="0.25">
      <c r="A846" s="40" t="s">
        <v>332</v>
      </c>
      <c r="B846" s="40" t="s">
        <v>333</v>
      </c>
      <c r="C846" s="40" t="s">
        <v>309</v>
      </c>
      <c r="D846" s="40">
        <v>3972</v>
      </c>
      <c r="E846" s="40">
        <v>0.372223784087714</v>
      </c>
      <c r="F846" s="40">
        <v>4105</v>
      </c>
      <c r="G846" s="40">
        <v>0.37660550458715603</v>
      </c>
      <c r="H846" s="40">
        <v>-133</v>
      </c>
      <c r="I846" s="40">
        <v>-3.23995127892813</v>
      </c>
    </row>
    <row r="847" spans="1:9" x14ac:dyDescent="0.25">
      <c r="A847" s="40" t="s">
        <v>332</v>
      </c>
      <c r="B847" s="40" t="s">
        <v>333</v>
      </c>
      <c r="C847" s="40" t="s">
        <v>553</v>
      </c>
      <c r="D847" s="40">
        <v>943</v>
      </c>
      <c r="E847" s="40">
        <v>8.8370349545497107E-2</v>
      </c>
      <c r="F847" s="40">
        <v>1076</v>
      </c>
      <c r="G847" s="40">
        <v>9.8715596330275199E-2</v>
      </c>
      <c r="H847" s="40">
        <v>-133</v>
      </c>
      <c r="I847" s="40">
        <v>-12.360594795539001</v>
      </c>
    </row>
    <row r="848" spans="1:9" x14ac:dyDescent="0.25">
      <c r="A848" s="40" t="s">
        <v>487</v>
      </c>
      <c r="B848" s="40" t="s">
        <v>488</v>
      </c>
      <c r="C848" s="40" t="s">
        <v>309</v>
      </c>
      <c r="D848" s="40">
        <v>2740</v>
      </c>
      <c r="E848" s="40">
        <v>0.96717260854218101</v>
      </c>
      <c r="F848" s="40">
        <v>2877</v>
      </c>
      <c r="G848" s="40">
        <v>0.97032040472175396</v>
      </c>
      <c r="H848" s="40">
        <v>-137</v>
      </c>
      <c r="I848" s="40">
        <v>-4.7619047619047699</v>
      </c>
    </row>
    <row r="849" spans="1:9" x14ac:dyDescent="0.25">
      <c r="A849" s="40" t="s">
        <v>426</v>
      </c>
      <c r="B849" s="40" t="s">
        <v>427</v>
      </c>
      <c r="C849" s="40" t="s">
        <v>552</v>
      </c>
      <c r="D849" s="40">
        <v>2158</v>
      </c>
      <c r="E849" s="40">
        <v>4.2446892210857602E-2</v>
      </c>
      <c r="F849" s="40">
        <v>2309</v>
      </c>
      <c r="G849" s="40">
        <v>4.52878297538492E-2</v>
      </c>
      <c r="H849" s="40">
        <v>-151</v>
      </c>
      <c r="I849" s="40">
        <v>-6.53962754439151</v>
      </c>
    </row>
    <row r="850" spans="1:9" x14ac:dyDescent="0.25">
      <c r="A850" s="40" t="s">
        <v>515</v>
      </c>
      <c r="B850" s="40" t="s">
        <v>147</v>
      </c>
      <c r="C850" s="40" t="s">
        <v>553</v>
      </c>
      <c r="D850" s="40">
        <v>115486</v>
      </c>
      <c r="E850" s="40">
        <v>0.28857864658948601</v>
      </c>
      <c r="F850" s="40">
        <v>115646</v>
      </c>
      <c r="G850" s="40">
        <v>0.28923575592810002</v>
      </c>
      <c r="H850" s="40">
        <v>-160</v>
      </c>
      <c r="I850" s="40">
        <v>-0.13835325043667401</v>
      </c>
    </row>
    <row r="851" spans="1:9" x14ac:dyDescent="0.25">
      <c r="A851" s="40" t="s">
        <v>378</v>
      </c>
      <c r="B851" s="40" t="s">
        <v>6</v>
      </c>
      <c r="C851" s="40" t="s">
        <v>524</v>
      </c>
      <c r="D851" s="40">
        <v>153071</v>
      </c>
      <c r="E851" s="40">
        <v>0.21595094967290801</v>
      </c>
      <c r="F851" s="40">
        <v>153250</v>
      </c>
      <c r="G851" s="40">
        <v>0.215827743406515</v>
      </c>
      <c r="H851" s="40">
        <v>-179</v>
      </c>
      <c r="I851" s="40">
        <v>-0.116802610114197</v>
      </c>
    </row>
    <row r="852" spans="1:9" x14ac:dyDescent="0.25">
      <c r="A852" s="40" t="s">
        <v>450</v>
      </c>
      <c r="B852" s="40" t="s">
        <v>451</v>
      </c>
      <c r="C852" s="40" t="s">
        <v>309</v>
      </c>
      <c r="D852" s="40">
        <v>866</v>
      </c>
      <c r="E852" s="40">
        <v>0.481914301613801</v>
      </c>
      <c r="F852" s="40">
        <v>1048</v>
      </c>
      <c r="G852" s="40">
        <v>0.55804046858360001</v>
      </c>
      <c r="H852" s="40">
        <v>-182</v>
      </c>
      <c r="I852" s="40">
        <v>-17.366412213740499</v>
      </c>
    </row>
    <row r="853" spans="1:9" x14ac:dyDescent="0.25">
      <c r="A853" s="40" t="s">
        <v>444</v>
      </c>
      <c r="B853" s="40" t="s">
        <v>445</v>
      </c>
      <c r="C853" s="40" t="s">
        <v>309</v>
      </c>
      <c r="D853" s="40">
        <v>7627</v>
      </c>
      <c r="E853" s="40">
        <v>0.54533104533104504</v>
      </c>
      <c r="F853" s="40">
        <v>7814</v>
      </c>
      <c r="G853" s="40">
        <v>0.56439147706753301</v>
      </c>
      <c r="H853" s="40">
        <v>-187</v>
      </c>
      <c r="I853" s="40">
        <v>-2.3931405170207301</v>
      </c>
    </row>
    <row r="854" spans="1:9" x14ac:dyDescent="0.25">
      <c r="A854" s="40" t="s">
        <v>378</v>
      </c>
      <c r="B854" s="40" t="s">
        <v>6</v>
      </c>
      <c r="C854" s="40" t="s">
        <v>558</v>
      </c>
      <c r="D854" s="40">
        <v>175225</v>
      </c>
      <c r="E854" s="40">
        <v>0.24720557882574401</v>
      </c>
      <c r="F854" s="40">
        <v>175464</v>
      </c>
      <c r="G854" s="40">
        <v>0.24711255575256599</v>
      </c>
      <c r="H854" s="40">
        <v>-239</v>
      </c>
      <c r="I854" s="40">
        <v>-0.13621027675192501</v>
      </c>
    </row>
    <row r="855" spans="1:9" x14ac:dyDescent="0.25">
      <c r="A855" s="40" t="s">
        <v>516</v>
      </c>
      <c r="B855" s="40" t="s">
        <v>517</v>
      </c>
      <c r="C855" s="40" t="s">
        <v>309</v>
      </c>
      <c r="D855" s="40">
        <v>4401</v>
      </c>
      <c r="E855" s="40">
        <v>0.62979393245563797</v>
      </c>
      <c r="F855" s="40">
        <v>4643</v>
      </c>
      <c r="G855" s="40">
        <v>0.63847634763476302</v>
      </c>
      <c r="H855" s="40">
        <v>-242</v>
      </c>
      <c r="I855" s="40">
        <v>-5.2121473185440497</v>
      </c>
    </row>
    <row r="856" spans="1:9" x14ac:dyDescent="0.25">
      <c r="A856" s="40" t="s">
        <v>394</v>
      </c>
      <c r="B856" s="40" t="s">
        <v>395</v>
      </c>
      <c r="C856" s="40" t="s">
        <v>309</v>
      </c>
      <c r="D856" s="40">
        <v>5141</v>
      </c>
      <c r="E856" s="40">
        <v>0.73981867894661102</v>
      </c>
      <c r="F856" s="40">
        <v>5385</v>
      </c>
      <c r="G856" s="40">
        <v>0.75094129131222997</v>
      </c>
      <c r="H856" s="40">
        <v>-244</v>
      </c>
      <c r="I856" s="40">
        <v>-4.5311049210770697</v>
      </c>
    </row>
    <row r="857" spans="1:9" x14ac:dyDescent="0.25">
      <c r="A857" s="40" t="s">
        <v>515</v>
      </c>
      <c r="B857" s="40" t="s">
        <v>147</v>
      </c>
      <c r="C857" s="40" t="s">
        <v>558</v>
      </c>
      <c r="D857" s="40">
        <v>36395</v>
      </c>
      <c r="E857" s="40">
        <v>9.0944528710184394E-2</v>
      </c>
      <c r="F857" s="40">
        <v>36640</v>
      </c>
      <c r="G857" s="40">
        <v>9.1638258973121306E-2</v>
      </c>
      <c r="H857" s="40">
        <v>-245</v>
      </c>
      <c r="I857" s="40">
        <v>-0.66866812227074401</v>
      </c>
    </row>
    <row r="858" spans="1:9" x14ac:dyDescent="0.25">
      <c r="A858" s="40" t="s">
        <v>378</v>
      </c>
      <c r="B858" s="40" t="s">
        <v>6</v>
      </c>
      <c r="C858" s="40" t="s">
        <v>561</v>
      </c>
      <c r="D858" s="40">
        <v>30217</v>
      </c>
      <c r="E858" s="40">
        <v>4.2629824370823202E-2</v>
      </c>
      <c r="F858" s="40">
        <v>30472</v>
      </c>
      <c r="G858" s="40">
        <v>4.2914864581294197E-2</v>
      </c>
      <c r="H858" s="40">
        <v>-255</v>
      </c>
      <c r="I858" s="40">
        <v>-0.836833814649518</v>
      </c>
    </row>
    <row r="859" spans="1:9" x14ac:dyDescent="0.25">
      <c r="A859" s="40" t="s">
        <v>378</v>
      </c>
      <c r="B859" s="40" t="s">
        <v>6</v>
      </c>
      <c r="C859" s="40" t="s">
        <v>309</v>
      </c>
      <c r="D859" s="40">
        <v>5970</v>
      </c>
      <c r="E859" s="40">
        <v>8.4224129296030202E-3</v>
      </c>
      <c r="F859" s="40">
        <v>6277</v>
      </c>
      <c r="G859" s="40">
        <v>8.8401353694140105E-3</v>
      </c>
      <c r="H859" s="40">
        <v>-307</v>
      </c>
      <c r="I859" s="40">
        <v>-4.8908714353990801</v>
      </c>
    </row>
    <row r="860" spans="1:9" x14ac:dyDescent="0.25">
      <c r="A860" s="40" t="s">
        <v>378</v>
      </c>
      <c r="B860" s="40" t="s">
        <v>6</v>
      </c>
      <c r="C860" s="40" t="s">
        <v>553</v>
      </c>
      <c r="D860" s="40">
        <v>122905</v>
      </c>
      <c r="E860" s="40">
        <v>0.173393075563293</v>
      </c>
      <c r="F860" s="40">
        <v>123214</v>
      </c>
      <c r="G860" s="40">
        <v>0.17352691403647899</v>
      </c>
      <c r="H860" s="40">
        <v>-309</v>
      </c>
      <c r="I860" s="40">
        <v>-0.25078319022189299</v>
      </c>
    </row>
    <row r="861" spans="1:9" x14ac:dyDescent="0.25">
      <c r="A861" s="40" t="s">
        <v>479</v>
      </c>
      <c r="B861" s="40" t="s">
        <v>480</v>
      </c>
      <c r="C861" s="40" t="s">
        <v>557</v>
      </c>
      <c r="D861" s="40">
        <v>3600</v>
      </c>
      <c r="E861" s="40">
        <v>0.12693039983075899</v>
      </c>
      <c r="F861" s="40">
        <v>3954</v>
      </c>
      <c r="G861" s="40">
        <v>0.13781805507145301</v>
      </c>
      <c r="H861" s="40">
        <v>-354</v>
      </c>
      <c r="I861" s="40">
        <v>-8.9529590288315593</v>
      </c>
    </row>
    <row r="862" spans="1:9" x14ac:dyDescent="0.25">
      <c r="A862" s="40" t="s">
        <v>422</v>
      </c>
      <c r="B862" s="40" t="s">
        <v>423</v>
      </c>
      <c r="C862" s="40" t="s">
        <v>561</v>
      </c>
      <c r="D862" s="40">
        <v>3777</v>
      </c>
      <c r="E862" s="40">
        <v>5.2089366983864301E-2</v>
      </c>
      <c r="F862" s="40">
        <v>4145</v>
      </c>
      <c r="G862" s="40">
        <v>5.7291738655682899E-2</v>
      </c>
      <c r="H862" s="40">
        <v>-368</v>
      </c>
      <c r="I862" s="40">
        <v>-8.8781664656212307</v>
      </c>
    </row>
    <row r="863" spans="1:9" x14ac:dyDescent="0.25">
      <c r="A863" s="40" t="s">
        <v>342</v>
      </c>
      <c r="B863" s="40" t="s">
        <v>343</v>
      </c>
      <c r="C863" s="40" t="s">
        <v>309</v>
      </c>
      <c r="D863" s="40">
        <v>1703</v>
      </c>
      <c r="E863" s="40">
        <v>0.58562585969738701</v>
      </c>
      <c r="F863" s="40">
        <v>2097</v>
      </c>
      <c r="G863" s="40">
        <v>0.62653122198984201</v>
      </c>
      <c r="H863" s="40">
        <v>-394</v>
      </c>
      <c r="I863" s="40">
        <v>-18.788745827372399</v>
      </c>
    </row>
    <row r="864" spans="1:9" x14ac:dyDescent="0.25">
      <c r="A864" s="40" t="s">
        <v>491</v>
      </c>
      <c r="B864" s="40" t="s">
        <v>492</v>
      </c>
      <c r="C864" s="40" t="s">
        <v>309</v>
      </c>
      <c r="D864" s="40">
        <v>903</v>
      </c>
      <c r="E864" s="40">
        <v>0.29157248950597398</v>
      </c>
      <c r="F864" s="40">
        <v>1371</v>
      </c>
      <c r="G864" s="40">
        <v>0.37779002480022</v>
      </c>
      <c r="H864" s="40">
        <v>-468</v>
      </c>
      <c r="I864" s="40">
        <v>-34.135667396061301</v>
      </c>
    </row>
    <row r="865" spans="1:9" x14ac:dyDescent="0.25">
      <c r="A865" s="40" t="s">
        <v>400</v>
      </c>
      <c r="B865" s="40" t="s">
        <v>401</v>
      </c>
      <c r="C865" s="40" t="s">
        <v>309</v>
      </c>
      <c r="D865" s="40">
        <v>1899</v>
      </c>
      <c r="E865" s="40">
        <v>5.7356005919840497E-2</v>
      </c>
      <c r="F865" s="40">
        <v>2459</v>
      </c>
      <c r="G865" s="40">
        <v>7.36867339905906E-2</v>
      </c>
      <c r="H865" s="40">
        <v>-560</v>
      </c>
      <c r="I865" s="40">
        <v>-22.773485156567698</v>
      </c>
    </row>
    <row r="866" spans="1:9" x14ac:dyDescent="0.25">
      <c r="A866" s="40" t="s">
        <v>515</v>
      </c>
      <c r="B866" s="40" t="s">
        <v>147</v>
      </c>
      <c r="C866" s="40" t="s">
        <v>552</v>
      </c>
      <c r="D866" s="40">
        <v>45701</v>
      </c>
      <c r="E866" s="40">
        <v>0.114198541189288</v>
      </c>
      <c r="F866" s="40">
        <v>46335</v>
      </c>
      <c r="G866" s="40">
        <v>0.115885882355884</v>
      </c>
      <c r="H866" s="40">
        <v>-634</v>
      </c>
      <c r="I866" s="40">
        <v>-1.3682961044566799</v>
      </c>
    </row>
    <row r="867" spans="1:9" x14ac:dyDescent="0.25">
      <c r="A867" s="40" t="s">
        <v>448</v>
      </c>
      <c r="B867" s="40" t="s">
        <v>449</v>
      </c>
      <c r="C867" s="40" t="s">
        <v>309</v>
      </c>
      <c r="D867" s="40">
        <v>3553</v>
      </c>
      <c r="E867" s="40">
        <v>0.50497441728254699</v>
      </c>
      <c r="F867" s="40">
        <v>4237</v>
      </c>
      <c r="G867" s="40">
        <v>0.54692138892474496</v>
      </c>
      <c r="H867" s="40">
        <v>-684</v>
      </c>
      <c r="I867" s="40">
        <v>-16.143497757847499</v>
      </c>
    </row>
    <row r="868" spans="1:9" x14ac:dyDescent="0.25">
      <c r="A868" s="40" t="s">
        <v>346</v>
      </c>
      <c r="B868" s="40" t="s">
        <v>347</v>
      </c>
      <c r="C868" s="40" t="s">
        <v>309</v>
      </c>
      <c r="D868" s="40">
        <v>12245</v>
      </c>
      <c r="E868" s="40">
        <v>0.392669317598769</v>
      </c>
      <c r="F868" s="40">
        <v>13348</v>
      </c>
      <c r="G868" s="40">
        <v>0.41504975124378102</v>
      </c>
      <c r="H868" s="40">
        <v>-1103</v>
      </c>
      <c r="I868" s="40">
        <v>-8.2634102487263998</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Q19"/>
  <sheetViews>
    <sheetView workbookViewId="0">
      <selection activeCell="J1" sqref="H1:J1"/>
    </sheetView>
  </sheetViews>
  <sheetFormatPr baseColWidth="10" defaultRowHeight="15" x14ac:dyDescent="0.25"/>
  <cols>
    <col min="4" max="4" width="14.140625" bestFit="1" customWidth="1"/>
    <col min="5" max="8" width="11.7109375" bestFit="1" customWidth="1"/>
    <col min="9" max="9" width="12.140625" bestFit="1" customWidth="1"/>
    <col min="10" max="10" width="13.140625" bestFit="1" customWidth="1"/>
    <col min="11" max="11" width="14.140625" bestFit="1" customWidth="1"/>
    <col min="12" max="17" width="11.7109375" bestFit="1" customWidth="1"/>
  </cols>
  <sheetData>
    <row r="1" spans="1:17" x14ac:dyDescent="0.25">
      <c r="A1" s="257" t="s">
        <v>1490</v>
      </c>
      <c r="H1" s="298" t="s">
        <v>1506</v>
      </c>
      <c r="I1" s="298"/>
    </row>
    <row r="2" spans="1:17" x14ac:dyDescent="0.25">
      <c r="A2" s="232" t="s">
        <v>588</v>
      </c>
    </row>
    <row r="3" spans="1:17" x14ac:dyDescent="0.25">
      <c r="A3" t="s">
        <v>1491</v>
      </c>
    </row>
    <row r="7" spans="1:17" x14ac:dyDescent="0.25">
      <c r="A7" t="s">
        <v>148</v>
      </c>
      <c r="B7" t="s">
        <v>1</v>
      </c>
      <c r="C7" t="s">
        <v>1</v>
      </c>
      <c r="D7" t="s">
        <v>718</v>
      </c>
      <c r="E7" t="s">
        <v>719</v>
      </c>
      <c r="F7" t="s">
        <v>149</v>
      </c>
      <c r="G7" t="s">
        <v>771</v>
      </c>
      <c r="H7" t="s">
        <v>772</v>
      </c>
      <c r="I7" t="s">
        <v>723</v>
      </c>
      <c r="J7" t="s">
        <v>724</v>
      </c>
      <c r="K7" t="s">
        <v>725</v>
      </c>
      <c r="L7" t="s">
        <v>726</v>
      </c>
      <c r="M7" t="s">
        <v>727</v>
      </c>
      <c r="N7" t="s">
        <v>728</v>
      </c>
      <c r="O7" t="s">
        <v>773</v>
      </c>
      <c r="P7" t="s">
        <v>619</v>
      </c>
      <c r="Q7" t="s">
        <v>774</v>
      </c>
    </row>
    <row r="8" spans="1:17" x14ac:dyDescent="0.25">
      <c r="A8">
        <v>2008</v>
      </c>
      <c r="B8" t="s">
        <v>731</v>
      </c>
      <c r="C8" t="s">
        <v>732</v>
      </c>
      <c r="D8" s="28">
        <v>15050131.406585701</v>
      </c>
      <c r="E8" s="28">
        <v>9.1562543669529983E-3</v>
      </c>
      <c r="F8" s="28" t="e">
        <v>#REF!</v>
      </c>
      <c r="G8" s="28"/>
      <c r="H8" s="28"/>
      <c r="I8" s="28">
        <v>489057.95052195399</v>
      </c>
      <c r="J8" s="28">
        <v>5103605.5516601196</v>
      </c>
      <c r="K8" s="28">
        <v>8861197.1934602093</v>
      </c>
      <c r="L8" s="28">
        <v>2.1898093864966439E-2</v>
      </c>
      <c r="M8" s="28">
        <v>-5.6128490642999296E-3</v>
      </c>
      <c r="N8" s="28">
        <v>1.674188630900475E-2</v>
      </c>
      <c r="O8" s="28" t="e">
        <v>#REF!</v>
      </c>
      <c r="P8" s="28" t="e">
        <v>#REF!</v>
      </c>
      <c r="Q8" s="28" t="e">
        <v>#REF!</v>
      </c>
    </row>
    <row r="9" spans="1:17" x14ac:dyDescent="0.25">
      <c r="A9">
        <v>2009</v>
      </c>
      <c r="B9" t="s">
        <v>731</v>
      </c>
      <c r="C9" t="s">
        <v>736</v>
      </c>
      <c r="D9" s="28">
        <v>13880841.625066301</v>
      </c>
      <c r="E9" s="28">
        <v>-1.5320722781653417E-2</v>
      </c>
      <c r="F9" s="28">
        <v>-7.7692994827123996E-2</v>
      </c>
      <c r="G9" s="28"/>
      <c r="H9" s="28"/>
      <c r="I9" s="28">
        <v>477582.19470510399</v>
      </c>
      <c r="J9" s="28">
        <v>4620243.0582237002</v>
      </c>
      <c r="K9" s="28">
        <v>8252567.6576244598</v>
      </c>
      <c r="L9" s="28">
        <v>-2.7504122673349674E-3</v>
      </c>
      <c r="M9" s="28">
        <v>-7.3841894887805015E-3</v>
      </c>
      <c r="N9" s="28">
        <v>-1.5713378214939233E-2</v>
      </c>
      <c r="O9" s="28">
        <v>-2.3465022508278088E-2</v>
      </c>
      <c r="P9" s="28">
        <v>-9.4710002280483763E-2</v>
      </c>
      <c r="Q9" s="28">
        <v>-6.8684797612328707E-2</v>
      </c>
    </row>
    <row r="10" spans="1:17" x14ac:dyDescent="0.25">
      <c r="A10">
        <v>2010</v>
      </c>
      <c r="B10" t="s">
        <v>731</v>
      </c>
      <c r="C10" t="s">
        <v>740</v>
      </c>
      <c r="D10" s="28">
        <v>14890526.7187542</v>
      </c>
      <c r="E10" s="28">
        <v>1.0326248846474817E-2</v>
      </c>
      <c r="F10" s="28">
        <v>7.2739472213600553E-2</v>
      </c>
      <c r="G10" s="28"/>
      <c r="H10" s="28"/>
      <c r="I10" s="28">
        <v>502616.98324455199</v>
      </c>
      <c r="J10" s="28">
        <v>4925502.2745763399</v>
      </c>
      <c r="K10" s="28">
        <v>8879307.6097896192</v>
      </c>
      <c r="L10" s="28">
        <v>5.9832417994181375E-2</v>
      </c>
      <c r="M10" s="28">
        <v>1.0642780432842835E-2</v>
      </c>
      <c r="N10" s="28">
        <v>1.0464852629452404E-2</v>
      </c>
      <c r="O10" s="28">
        <v>5.2419853204339839E-2</v>
      </c>
      <c r="P10" s="28">
        <v>6.6069947512674698E-2</v>
      </c>
      <c r="Q10" s="28">
        <v>7.5944842643746346E-2</v>
      </c>
    </row>
    <row r="11" spans="1:17" x14ac:dyDescent="0.25">
      <c r="A11">
        <v>2011</v>
      </c>
      <c r="B11" t="s">
        <v>731</v>
      </c>
      <c r="C11" t="s">
        <v>744</v>
      </c>
      <c r="D11" s="28">
        <v>15341653.186112801</v>
      </c>
      <c r="E11" s="28">
        <v>4.386312092826028E-3</v>
      </c>
      <c r="F11" s="28">
        <v>3.0296206163776596E-2</v>
      </c>
      <c r="G11" s="28"/>
      <c r="H11" s="28"/>
      <c r="I11" s="28">
        <v>438639.23145129799</v>
      </c>
      <c r="J11" s="28">
        <v>5022946.0083881803</v>
      </c>
      <c r="K11" s="28">
        <v>9278461.7774273902</v>
      </c>
      <c r="L11" s="28">
        <v>-7.2863140234197932E-2</v>
      </c>
      <c r="M11" s="28">
        <v>1.3652908330128666E-2</v>
      </c>
      <c r="N11" s="28">
        <v>6.5477006677878702E-3</v>
      </c>
      <c r="O11" s="28">
        <v>-0.12728927578263938</v>
      </c>
      <c r="P11" s="28">
        <v>1.9783512092728106E-2</v>
      </c>
      <c r="Q11" s="28">
        <v>4.4953298745692205E-2</v>
      </c>
    </row>
    <row r="12" spans="1:17" x14ac:dyDescent="0.25">
      <c r="A12">
        <v>2012</v>
      </c>
      <c r="B12" t="s">
        <v>731</v>
      </c>
      <c r="C12" t="s">
        <v>748</v>
      </c>
      <c r="D12" s="28">
        <v>15978035.5618503</v>
      </c>
      <c r="E12" s="28">
        <v>8.9186920322943397E-3</v>
      </c>
      <c r="F12" s="28">
        <v>4.1480691032277361E-2</v>
      </c>
      <c r="G12" s="28"/>
      <c r="H12" s="28"/>
      <c r="I12" s="28">
        <v>493440.38890512602</v>
      </c>
      <c r="J12" s="28">
        <v>5197356.8211740898</v>
      </c>
      <c r="K12" s="28">
        <v>9673276.2581420001</v>
      </c>
      <c r="L12" s="28">
        <v>4.5526698548405964E-3</v>
      </c>
      <c r="M12" s="28">
        <v>9.4627065743140282E-3</v>
      </c>
      <c r="N12" s="28">
        <v>8.0853295346317022E-3</v>
      </c>
      <c r="O12" s="28">
        <v>0.12493446441740041</v>
      </c>
      <c r="P12" s="28">
        <v>3.4722812567494987E-2</v>
      </c>
      <c r="Q12" s="28">
        <v>4.2551717104133857E-2</v>
      </c>
    </row>
    <row r="13" spans="1:17" x14ac:dyDescent="0.25">
      <c r="A13">
        <v>2013</v>
      </c>
      <c r="B13" t="s">
        <v>731</v>
      </c>
      <c r="C13" t="s">
        <v>751</v>
      </c>
      <c r="D13" s="28">
        <v>16159745.9260964</v>
      </c>
      <c r="E13" s="28">
        <v>-6.6589779486192491E-3</v>
      </c>
      <c r="F13" s="28">
        <v>1.1372509689486332E-2</v>
      </c>
      <c r="G13" s="28"/>
      <c r="H13" s="28"/>
      <c r="I13" s="28">
        <v>512697.103523086</v>
      </c>
      <c r="J13" s="28">
        <v>5145682.8083546702</v>
      </c>
      <c r="K13" s="28">
        <v>9889202.9739247393</v>
      </c>
      <c r="L13" s="28">
        <v>3.7488192319166558E-2</v>
      </c>
      <c r="M13" s="28">
        <v>-1.1026955049838638E-2</v>
      </c>
      <c r="N13" s="28">
        <v>-2.1861484863499037E-3</v>
      </c>
      <c r="O13" s="28">
        <v>3.902541229080958E-2</v>
      </c>
      <c r="P13" s="28">
        <v>-9.942363897144646E-3</v>
      </c>
      <c r="Q13" s="28">
        <v>2.2321983785068999E-2</v>
      </c>
    </row>
    <row r="14" spans="1:17" x14ac:dyDescent="0.25">
      <c r="A14">
        <v>2014</v>
      </c>
      <c r="B14" t="s">
        <v>731</v>
      </c>
      <c r="C14" t="s">
        <v>754</v>
      </c>
      <c r="D14" s="28">
        <v>16718438.4170225</v>
      </c>
      <c r="E14" s="28">
        <v>1.2695609277801667E-2</v>
      </c>
      <c r="F14" s="28">
        <v>3.4573098703480687E-2</v>
      </c>
      <c r="G14" s="28"/>
      <c r="H14" s="28"/>
      <c r="I14" s="28">
        <v>528582.85660190298</v>
      </c>
      <c r="J14" s="28">
        <v>5334249.4864125103</v>
      </c>
      <c r="K14" s="28">
        <v>10186863.1723505</v>
      </c>
      <c r="L14" s="28">
        <v>1.8675598120976744E-2</v>
      </c>
      <c r="M14" s="28">
        <v>1.449464255664501E-2</v>
      </c>
      <c r="N14" s="28">
        <v>1.3182205934281654E-2</v>
      </c>
      <c r="O14" s="28">
        <v>3.0984674907767795E-2</v>
      </c>
      <c r="P14" s="28">
        <v>3.6645608577287048E-2</v>
      </c>
      <c r="Q14" s="28">
        <v>3.0099513500795982E-2</v>
      </c>
    </row>
    <row r="15" spans="1:17" x14ac:dyDescent="0.25">
      <c r="A15">
        <v>2015</v>
      </c>
      <c r="B15" t="s">
        <v>731</v>
      </c>
      <c r="C15" t="s">
        <v>757</v>
      </c>
      <c r="D15" s="28">
        <v>17238285.719755098</v>
      </c>
      <c r="E15" s="28">
        <v>1.0346093084174779E-2</v>
      </c>
      <c r="F15" s="28">
        <v>3.1094249939234597E-2</v>
      </c>
      <c r="G15" s="28"/>
      <c r="H15" s="28"/>
      <c r="I15" s="28">
        <v>538544.75620861095</v>
      </c>
      <c r="J15" s="28">
        <v>5366737.5876287604</v>
      </c>
      <c r="K15" s="28">
        <v>10622058.886606799</v>
      </c>
      <c r="L15" s="28">
        <v>-1.1219830432490308E-2</v>
      </c>
      <c r="M15" s="28">
        <v>5.9873649035528942E-3</v>
      </c>
      <c r="N15" s="28">
        <v>1.3402301176326237E-2</v>
      </c>
      <c r="O15" s="28">
        <v>1.8846429622689564E-2</v>
      </c>
      <c r="P15" s="28">
        <v>6.0904727645387791E-3</v>
      </c>
      <c r="Q15" s="28">
        <v>4.2721268254345635E-2</v>
      </c>
    </row>
    <row r="16" spans="1:17" x14ac:dyDescent="0.25">
      <c r="A16">
        <v>2016</v>
      </c>
      <c r="B16" t="s">
        <v>731</v>
      </c>
      <c r="C16" t="s">
        <v>760</v>
      </c>
      <c r="D16" s="28">
        <v>17627394.120044101</v>
      </c>
      <c r="E16" s="28">
        <v>4.4468655664380297E-3</v>
      </c>
      <c r="F16" s="28">
        <v>2.257233733184294E-2</v>
      </c>
      <c r="G16" s="28"/>
      <c r="H16" s="28"/>
      <c r="I16" s="28">
        <v>557883.67226513603</v>
      </c>
      <c r="J16" s="28">
        <v>5382103.4813611098</v>
      </c>
      <c r="K16" s="28">
        <v>10943430.596113199</v>
      </c>
      <c r="L16" s="28">
        <v>2.0331866627121276E-2</v>
      </c>
      <c r="M16" s="28">
        <v>-4.111628856528049E-3</v>
      </c>
      <c r="N16" s="28">
        <v>6.472758446017135E-3</v>
      </c>
      <c r="O16" s="28">
        <v>3.5909580092604143E-2</v>
      </c>
      <c r="P16" s="28">
        <v>2.8631721751721795E-3</v>
      </c>
      <c r="Q16" s="28">
        <v>3.0255124071248751E-2</v>
      </c>
    </row>
    <row r="17" spans="1:17" x14ac:dyDescent="0.25">
      <c r="A17">
        <v>2017</v>
      </c>
      <c r="B17" t="s">
        <v>731</v>
      </c>
      <c r="C17" t="s">
        <v>763</v>
      </c>
      <c r="D17" s="28">
        <v>18177247.437699199</v>
      </c>
      <c r="E17" s="28">
        <v>2.9493666947999486E-3</v>
      </c>
      <c r="F17" s="28">
        <v>3.1193114189797422E-2</v>
      </c>
      <c r="G17" s="28"/>
      <c r="H17" s="28"/>
      <c r="I17" s="28">
        <v>575416.21350767196</v>
      </c>
      <c r="J17" s="28">
        <v>5405372.54041743</v>
      </c>
      <c r="K17" s="28">
        <v>11396177.5080764</v>
      </c>
      <c r="L17" s="28">
        <v>4.6367927860739844E-3</v>
      </c>
      <c r="M17" s="28">
        <v>-2.7295160497642357E-3</v>
      </c>
      <c r="N17" s="28">
        <v>5.8606913634371427E-3</v>
      </c>
      <c r="O17" s="28">
        <v>3.1426876451410957E-2</v>
      </c>
      <c r="P17" s="28">
        <v>4.3234135383876104E-3</v>
      </c>
      <c r="Q17" s="28">
        <v>4.1371570641111743E-2</v>
      </c>
    </row>
    <row r="18" spans="1:17" x14ac:dyDescent="0.25">
      <c r="A18">
        <v>2018</v>
      </c>
      <c r="B18" t="s">
        <v>731</v>
      </c>
      <c r="C18" t="s">
        <v>766</v>
      </c>
      <c r="D18" s="28">
        <v>18455379.135231402</v>
      </c>
      <c r="E18" s="28">
        <v>-3.8296484641364703E-3</v>
      </c>
      <c r="F18" s="28">
        <v>1.5301089919443234E-2</v>
      </c>
      <c r="G18" s="28"/>
      <c r="H18" s="28"/>
      <c r="I18" s="28">
        <v>584152.96278091299</v>
      </c>
      <c r="J18" s="28">
        <v>5413129.8069405099</v>
      </c>
      <c r="K18" s="28">
        <v>11663737.7450378</v>
      </c>
      <c r="L18" s="28">
        <v>-7.6214316587416286E-3</v>
      </c>
      <c r="M18" s="28">
        <v>-3.5523472756834318E-3</v>
      </c>
      <c r="N18" s="28">
        <v>1.2369701699888047E-4</v>
      </c>
      <c r="O18" s="28">
        <v>1.5183356096246881E-2</v>
      </c>
      <c r="P18" s="28">
        <v>1.4351030322288238E-3</v>
      </c>
      <c r="Q18" s="28">
        <v>2.347806856920065E-2</v>
      </c>
    </row>
    <row r="19" spans="1:17" x14ac:dyDescent="0.25">
      <c r="A19" t="s">
        <v>775</v>
      </c>
      <c r="B19" t="s">
        <v>769</v>
      </c>
      <c r="C19" t="s">
        <v>770</v>
      </c>
      <c r="D19" s="28"/>
      <c r="E19" s="28">
        <v>0.01</v>
      </c>
      <c r="F19" s="28">
        <v>4.0000000000000001E-3</v>
      </c>
      <c r="G19" s="28">
        <v>4.0000000000000001E-3</v>
      </c>
      <c r="H19" s="28">
        <v>0.01</v>
      </c>
      <c r="I19" s="28"/>
      <c r="J19" s="28"/>
      <c r="K19" s="28"/>
      <c r="L19" s="28">
        <v>-3.4000000000000002E-2</v>
      </c>
      <c r="M19" s="28">
        <v>0</v>
      </c>
      <c r="N19" s="28">
        <v>2E-3</v>
      </c>
      <c r="O19" s="28">
        <v>1.7000000000000001E-2</v>
      </c>
      <c r="P19" s="28">
        <v>-1.6E-2</v>
      </c>
      <c r="Q19" s="28">
        <v>0.01</v>
      </c>
    </row>
  </sheetData>
  <mergeCells count="1">
    <mergeCell ref="H1:I1"/>
  </mergeCells>
  <hyperlinks>
    <hyperlink ref="H1:I1" location="Index!A1" display="Regresar al Índic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J15"/>
  <sheetViews>
    <sheetView workbookViewId="0">
      <selection activeCell="J1" sqref="H1:J1"/>
    </sheetView>
  </sheetViews>
  <sheetFormatPr baseColWidth="10" defaultRowHeight="12.75" x14ac:dyDescent="0.2"/>
  <cols>
    <col min="1" max="16384" width="11.42578125" style="232"/>
  </cols>
  <sheetData>
    <row r="1" spans="1:10" ht="15" x14ac:dyDescent="0.25">
      <c r="A1" s="257" t="s">
        <v>1492</v>
      </c>
      <c r="H1" s="298" t="s">
        <v>1506</v>
      </c>
      <c r="I1" s="298"/>
      <c r="J1"/>
    </row>
    <row r="2" spans="1:10" x14ac:dyDescent="0.2">
      <c r="A2" s="232" t="s">
        <v>588</v>
      </c>
    </row>
    <row r="3" spans="1:10" x14ac:dyDescent="0.2">
      <c r="A3" s="232" t="s">
        <v>985</v>
      </c>
    </row>
    <row r="5" spans="1:10" ht="15" x14ac:dyDescent="0.25">
      <c r="A5" s="236" t="s">
        <v>148</v>
      </c>
      <c r="B5" s="236" t="s">
        <v>773</v>
      </c>
      <c r="C5" s="236" t="s">
        <v>619</v>
      </c>
      <c r="D5" s="236" t="s">
        <v>774</v>
      </c>
      <c r="E5" s="236" t="s">
        <v>149</v>
      </c>
    </row>
    <row r="6" spans="1:10" ht="15" x14ac:dyDescent="0.25">
      <c r="A6" s="237" t="s">
        <v>599</v>
      </c>
      <c r="B6" s="238">
        <v>8.289847579662224</v>
      </c>
      <c r="C6" s="238">
        <v>6.2780338087483623</v>
      </c>
      <c r="D6" s="238">
        <v>8.1646386297282056</v>
      </c>
      <c r="E6" s="238">
        <v>7.5313117905626115</v>
      </c>
    </row>
    <row r="7" spans="1:10" ht="15" x14ac:dyDescent="0.25">
      <c r="A7" s="237" t="s">
        <v>600</v>
      </c>
      <c r="B7" s="238">
        <v>-11.529364570975776</v>
      </c>
      <c r="C7" s="238">
        <v>2.2339588600937432</v>
      </c>
      <c r="D7" s="238">
        <v>4.8762075652036385</v>
      </c>
      <c r="E7" s="238">
        <v>3.3250728615797254</v>
      </c>
    </row>
    <row r="8" spans="1:10" ht="15" x14ac:dyDescent="0.25">
      <c r="A8" s="237" t="s">
        <v>601</v>
      </c>
      <c r="B8" s="238">
        <v>5.7363748693505467</v>
      </c>
      <c r="C8" s="238">
        <v>3.1353333581024989</v>
      </c>
      <c r="D8" s="238">
        <v>3.4765820109830869</v>
      </c>
      <c r="E8" s="238">
        <v>3.4623768388856613</v>
      </c>
    </row>
    <row r="9" spans="1:10" ht="15" x14ac:dyDescent="0.25">
      <c r="A9" s="237" t="s">
        <v>602</v>
      </c>
      <c r="B9" s="238">
        <v>7.4015347961468914</v>
      </c>
      <c r="C9" s="238">
        <v>-1.390916924473018E-2</v>
      </c>
      <c r="D9" s="238">
        <v>2.9086579030492832</v>
      </c>
      <c r="E9" s="238">
        <v>2.0815073088722436</v>
      </c>
    </row>
    <row r="10" spans="1:10" ht="15" x14ac:dyDescent="0.25">
      <c r="A10" s="237" t="s">
        <v>603</v>
      </c>
      <c r="B10" s="238">
        <v>6.7185165094947763</v>
      </c>
      <c r="C10" s="238">
        <v>3.0384619138181135</v>
      </c>
      <c r="D10" s="238">
        <v>3.0567817486925053</v>
      </c>
      <c r="E10" s="238">
        <v>3.0921075050601488</v>
      </c>
    </row>
    <row r="11" spans="1:10" ht="15" x14ac:dyDescent="0.25">
      <c r="A11" s="237" t="s">
        <v>604</v>
      </c>
      <c r="B11" s="238">
        <v>5.3662595428848769</v>
      </c>
      <c r="C11" s="238">
        <v>5.0528134462268781E-3</v>
      </c>
      <c r="D11" s="238">
        <v>3.3104918431732466</v>
      </c>
      <c r="E11" s="238">
        <v>2.2152687146902217</v>
      </c>
    </row>
    <row r="12" spans="1:10" ht="15" x14ac:dyDescent="0.25">
      <c r="A12" s="237" t="s">
        <v>605</v>
      </c>
      <c r="B12" s="238">
        <v>-5.0780445181059726</v>
      </c>
      <c r="C12" s="238">
        <v>0.94515256595180119</v>
      </c>
      <c r="D12" s="238">
        <v>3.6642163084114721</v>
      </c>
      <c r="E12" s="238">
        <v>2.5174306175498096</v>
      </c>
    </row>
    <row r="13" spans="1:10" ht="15" x14ac:dyDescent="0.25">
      <c r="A13" s="237" t="s">
        <v>606</v>
      </c>
      <c r="B13" s="238">
        <v>1.9553611455762177</v>
      </c>
      <c r="C13" s="238">
        <v>0.3116201622018977</v>
      </c>
      <c r="D13" s="238">
        <v>3.6796429377776718</v>
      </c>
      <c r="E13" s="238">
        <v>2.5649834083421696</v>
      </c>
    </row>
    <row r="14" spans="1:10" ht="15" x14ac:dyDescent="0.25">
      <c r="A14" s="237" t="s">
        <v>607</v>
      </c>
      <c r="B14" s="238">
        <v>8.3928982216955106</v>
      </c>
      <c r="C14" s="238">
        <v>0.27569354900345289</v>
      </c>
      <c r="D14" s="238">
        <v>2.825043063801691</v>
      </c>
      <c r="E14" s="238">
        <v>2.249641716076467</v>
      </c>
    </row>
    <row r="15" spans="1:10" ht="15" x14ac:dyDescent="0.25">
      <c r="A15" s="237" t="s">
        <v>608</v>
      </c>
      <c r="B15" s="238">
        <v>0.63123429165736766</v>
      </c>
      <c r="C15" s="238">
        <v>-3.1441767497382811</v>
      </c>
      <c r="D15" s="238">
        <v>1.0646721465651821</v>
      </c>
      <c r="E15" s="238">
        <v>-0.29168274322285415</v>
      </c>
    </row>
  </sheetData>
  <mergeCells count="1">
    <mergeCell ref="H1:I1"/>
  </mergeCells>
  <hyperlinks>
    <hyperlink ref="H1:I1" location="Index!A1" display="Regresar al Í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J82"/>
  <sheetViews>
    <sheetView workbookViewId="0">
      <selection activeCell="H1" sqref="H1:I1"/>
    </sheetView>
  </sheetViews>
  <sheetFormatPr baseColWidth="10" defaultRowHeight="12.75" x14ac:dyDescent="0.2"/>
  <cols>
    <col min="1" max="16384" width="11.42578125" style="232"/>
  </cols>
  <sheetData>
    <row r="1" spans="1:10" ht="15" x14ac:dyDescent="0.25">
      <c r="A1" s="257" t="s">
        <v>1493</v>
      </c>
      <c r="H1" s="298" t="s">
        <v>1506</v>
      </c>
      <c r="I1" s="298"/>
      <c r="J1"/>
    </row>
    <row r="2" spans="1:10" x14ac:dyDescent="0.2">
      <c r="A2" s="232" t="s">
        <v>588</v>
      </c>
    </row>
    <row r="3" spans="1:10" x14ac:dyDescent="0.2">
      <c r="A3" s="232" t="s">
        <v>1494</v>
      </c>
    </row>
    <row r="5" spans="1:10" x14ac:dyDescent="0.2">
      <c r="A5" s="232" t="s">
        <v>225</v>
      </c>
      <c r="B5" s="232" t="s">
        <v>986</v>
      </c>
      <c r="C5" s="232" t="s">
        <v>987</v>
      </c>
    </row>
    <row r="6" spans="1:10" ht="15" x14ac:dyDescent="0.25">
      <c r="A6" s="232" t="s">
        <v>750</v>
      </c>
      <c r="B6" s="239">
        <v>-5.7036410504174295E-2</v>
      </c>
      <c r="C6" s="239">
        <v>-0.11548041547001509</v>
      </c>
    </row>
    <row r="7" spans="1:10" ht="15" x14ac:dyDescent="0.25">
      <c r="A7" s="232" t="s">
        <v>751</v>
      </c>
      <c r="B7" s="239">
        <v>-5.1896336265755405E-2</v>
      </c>
      <c r="C7" s="239">
        <v>-0.12648962136617703</v>
      </c>
    </row>
    <row r="8" spans="1:10" ht="15" x14ac:dyDescent="0.25">
      <c r="A8" s="232" t="s">
        <v>752</v>
      </c>
      <c r="B8" s="239">
        <v>-5.4943304788623859E-2</v>
      </c>
      <c r="C8" s="239">
        <v>-0.1245492556968375</v>
      </c>
    </row>
    <row r="9" spans="1:10" ht="15" x14ac:dyDescent="0.25">
      <c r="A9" s="232" t="s">
        <v>630</v>
      </c>
      <c r="B9" s="239">
        <v>-5.5233467691984117E-2</v>
      </c>
      <c r="C9" s="239">
        <v>-0.11385948207514041</v>
      </c>
    </row>
    <row r="10" spans="1:10" ht="15" x14ac:dyDescent="0.25">
      <c r="A10" s="232" t="s">
        <v>602</v>
      </c>
      <c r="B10" s="239">
        <v>-4.3747810918137731E-2</v>
      </c>
      <c r="C10" s="239">
        <v>-8.8910674484132812E-2</v>
      </c>
    </row>
    <row r="11" spans="1:10" ht="15" x14ac:dyDescent="0.25">
      <c r="A11" s="232" t="s">
        <v>967</v>
      </c>
      <c r="B11" s="239">
        <v>-4.1410104902561695E-2</v>
      </c>
      <c r="C11" s="239">
        <v>-6.8184050503228288E-2</v>
      </c>
    </row>
    <row r="12" spans="1:10" ht="15" x14ac:dyDescent="0.25">
      <c r="A12" s="232" t="s">
        <v>988</v>
      </c>
      <c r="B12" s="239">
        <v>-3.7007533990696118E-2</v>
      </c>
      <c r="C12" s="239">
        <v>-4.4994490968752743E-2</v>
      </c>
    </row>
    <row r="13" spans="1:10" ht="15" x14ac:dyDescent="0.25">
      <c r="A13" s="232" t="s">
        <v>989</v>
      </c>
      <c r="B13" s="239">
        <v>-3.7441036722285492E-2</v>
      </c>
      <c r="C13" s="239">
        <v>-2.6745291754393108E-2</v>
      </c>
    </row>
    <row r="14" spans="1:10" ht="15" x14ac:dyDescent="0.25">
      <c r="A14" s="232" t="s">
        <v>990</v>
      </c>
      <c r="B14" s="239">
        <v>-4.0949480348095868E-2</v>
      </c>
      <c r="C14" s="239">
        <v>-2.4815276993761515E-2</v>
      </c>
    </row>
    <row r="15" spans="1:10" ht="15" x14ac:dyDescent="0.25">
      <c r="A15" s="232" t="s">
        <v>991</v>
      </c>
      <c r="B15" s="239">
        <v>-4.103904110387413E-2</v>
      </c>
      <c r="C15" s="239">
        <v>-2.872863806344661E-2</v>
      </c>
    </row>
    <row r="16" spans="1:10" ht="15" x14ac:dyDescent="0.25">
      <c r="A16" s="232" t="s">
        <v>992</v>
      </c>
      <c r="B16" s="239">
        <v>-4.3336651223402356E-2</v>
      </c>
      <c r="C16" s="239">
        <v>-2.9187040768507977E-2</v>
      </c>
    </row>
    <row r="17" spans="1:3" ht="15" x14ac:dyDescent="0.25">
      <c r="A17" s="232" t="s">
        <v>993</v>
      </c>
      <c r="B17" s="239">
        <v>-4.3212454371510667E-2</v>
      </c>
      <c r="C17" s="239">
        <v>-1.8207640056444596E-2</v>
      </c>
    </row>
    <row r="18" spans="1:3" ht="15" x14ac:dyDescent="0.25">
      <c r="A18" s="232" t="s">
        <v>753</v>
      </c>
      <c r="B18" s="239">
        <v>-2.5167981331097877E-2</v>
      </c>
      <c r="C18" s="239">
        <v>2.9791556456437718E-3</v>
      </c>
    </row>
    <row r="19" spans="1:3" ht="15" x14ac:dyDescent="0.25">
      <c r="A19" s="232" t="s">
        <v>754</v>
      </c>
      <c r="B19" s="239">
        <v>2.7925441895559899E-3</v>
      </c>
      <c r="C19" s="239">
        <v>4.1718578829752495E-2</v>
      </c>
    </row>
    <row r="20" spans="1:3" ht="15" x14ac:dyDescent="0.25">
      <c r="A20" s="232" t="s">
        <v>755</v>
      </c>
      <c r="B20" s="239">
        <v>1.9109021829377681E-2</v>
      </c>
      <c r="C20" s="239">
        <v>6.1644694517459797E-2</v>
      </c>
    </row>
    <row r="21" spans="1:3" ht="15" x14ac:dyDescent="0.25">
      <c r="A21" s="232" t="s">
        <v>631</v>
      </c>
      <c r="B21" s="239">
        <v>2.9574864922898847E-2</v>
      </c>
      <c r="C21" s="239">
        <v>6.8402848952153761E-2</v>
      </c>
    </row>
    <row r="22" spans="1:3" ht="15" x14ac:dyDescent="0.25">
      <c r="A22" s="232" t="s">
        <v>603</v>
      </c>
      <c r="B22" s="239">
        <v>2.7931469050690438E-2</v>
      </c>
      <c r="C22" s="239">
        <v>4.9261377836362641E-2</v>
      </c>
    </row>
    <row r="23" spans="1:3" ht="15" x14ac:dyDescent="0.25">
      <c r="A23" s="232" t="s">
        <v>968</v>
      </c>
      <c r="B23" s="239">
        <v>1.7446837618528832E-2</v>
      </c>
      <c r="C23" s="239">
        <v>1.817779565218558E-2</v>
      </c>
    </row>
    <row r="24" spans="1:3" ht="15" x14ac:dyDescent="0.25">
      <c r="A24" s="232" t="s">
        <v>994</v>
      </c>
      <c r="B24" s="239">
        <v>1.6756868502532107E-2</v>
      </c>
      <c r="C24" s="239">
        <v>8.8640136921558366E-4</v>
      </c>
    </row>
    <row r="25" spans="1:3" ht="15" x14ac:dyDescent="0.25">
      <c r="A25" s="232" t="s">
        <v>995</v>
      </c>
      <c r="B25" s="239">
        <v>3.0365856806957581E-2</v>
      </c>
      <c r="C25" s="239">
        <v>-5.2423701547676949E-3</v>
      </c>
    </row>
    <row r="26" spans="1:3" ht="15" x14ac:dyDescent="0.25">
      <c r="A26" s="232" t="s">
        <v>996</v>
      </c>
      <c r="B26" s="239">
        <v>4.1142941797778221E-2</v>
      </c>
      <c r="C26" s="239">
        <v>4.6907331752832349E-3</v>
      </c>
    </row>
    <row r="27" spans="1:3" ht="15" x14ac:dyDescent="0.25">
      <c r="A27" s="232" t="s">
        <v>997</v>
      </c>
      <c r="B27" s="239">
        <v>5.0517551008066874E-2</v>
      </c>
      <c r="C27" s="239">
        <v>1.8529223875218825E-2</v>
      </c>
    </row>
    <row r="28" spans="1:3" ht="15" x14ac:dyDescent="0.25">
      <c r="A28" s="232" t="s">
        <v>998</v>
      </c>
      <c r="B28" s="239">
        <v>4.6771245076393519E-2</v>
      </c>
      <c r="C28" s="239">
        <v>1.722654496689735E-2</v>
      </c>
    </row>
    <row r="29" spans="1:3" ht="15" x14ac:dyDescent="0.25">
      <c r="A29" s="232" t="s">
        <v>999</v>
      </c>
      <c r="B29" s="239">
        <v>3.2728937337545005E-2</v>
      </c>
      <c r="C29" s="239">
        <v>1.7680957944765652E-2</v>
      </c>
    </row>
    <row r="30" spans="1:3" ht="15" x14ac:dyDescent="0.25">
      <c r="A30" s="232" t="s">
        <v>756</v>
      </c>
      <c r="B30" s="239">
        <v>1.6674796356075383E-2</v>
      </c>
      <c r="C30" s="239">
        <v>2.5268197590522234E-2</v>
      </c>
    </row>
    <row r="31" spans="1:3" ht="15" x14ac:dyDescent="0.25">
      <c r="A31" s="232" t="s">
        <v>757</v>
      </c>
      <c r="B31" s="239">
        <v>1.115008647114557E-2</v>
      </c>
      <c r="C31" s="239">
        <v>4.0378636439530879E-2</v>
      </c>
    </row>
    <row r="32" spans="1:3" ht="15" x14ac:dyDescent="0.25">
      <c r="A32" s="232" t="s">
        <v>758</v>
      </c>
      <c r="B32" s="239">
        <v>1.5026542586182856E-2</v>
      </c>
      <c r="C32" s="239">
        <v>5.7298844797770698E-2</v>
      </c>
    </row>
    <row r="33" spans="1:3" ht="15" x14ac:dyDescent="0.25">
      <c r="A33" s="232" t="s">
        <v>632</v>
      </c>
      <c r="B33" s="239">
        <v>1.8328002168299662E-2</v>
      </c>
      <c r="C33" s="239">
        <v>6.8624534132144532E-2</v>
      </c>
    </row>
    <row r="34" spans="1:3" ht="15" x14ac:dyDescent="0.25">
      <c r="A34" s="232" t="s">
        <v>604</v>
      </c>
      <c r="B34" s="239">
        <v>1.4994139419144403E-2</v>
      </c>
      <c r="C34" s="239">
        <v>5.527973392827068E-2</v>
      </c>
    </row>
    <row r="35" spans="1:3" ht="15" x14ac:dyDescent="0.25">
      <c r="A35" s="232" t="s">
        <v>969</v>
      </c>
      <c r="B35" s="239">
        <v>2.2713620501280118E-2</v>
      </c>
      <c r="C35" s="239">
        <v>5.4436116181677541E-2</v>
      </c>
    </row>
    <row r="36" spans="1:3" ht="15" x14ac:dyDescent="0.25">
      <c r="A36" s="232" t="s">
        <v>1000</v>
      </c>
      <c r="B36" s="239">
        <v>2.3557847472766014E-2</v>
      </c>
      <c r="C36" s="239">
        <v>5.1247519956798548E-2</v>
      </c>
    </row>
    <row r="37" spans="1:3" ht="15" x14ac:dyDescent="0.25">
      <c r="A37" s="232" t="s">
        <v>1001</v>
      </c>
      <c r="B37" s="239">
        <v>6.6781550812855528E-3</v>
      </c>
      <c r="C37" s="239">
        <v>2.568263612028332E-2</v>
      </c>
    </row>
    <row r="38" spans="1:3" ht="15" x14ac:dyDescent="0.25">
      <c r="A38" s="232" t="s">
        <v>1002</v>
      </c>
      <c r="B38" s="239">
        <v>-1.9108547296464717E-2</v>
      </c>
      <c r="C38" s="239">
        <v>-1.3769758856818637E-2</v>
      </c>
    </row>
    <row r="39" spans="1:3" ht="15" x14ac:dyDescent="0.25">
      <c r="A39" s="232" t="s">
        <v>1003</v>
      </c>
      <c r="B39" s="239">
        <v>-4.1716671910596581E-2</v>
      </c>
      <c r="C39" s="239">
        <v>-6.1666655566139372E-2</v>
      </c>
    </row>
    <row r="40" spans="1:3" ht="15" x14ac:dyDescent="0.25">
      <c r="A40" s="232" t="s">
        <v>1004</v>
      </c>
      <c r="B40" s="239">
        <v>-4.7461292667383415E-2</v>
      </c>
      <c r="C40" s="239">
        <v>-7.3292886218367936E-2</v>
      </c>
    </row>
    <row r="41" spans="1:3" ht="15" x14ac:dyDescent="0.25">
      <c r="A41" s="232" t="s">
        <v>1005</v>
      </c>
      <c r="B41" s="239">
        <v>-4.2449720276060976E-2</v>
      </c>
      <c r="C41" s="239">
        <v>-4.785946424835652E-2</v>
      </c>
    </row>
    <row r="42" spans="1:3" ht="15" x14ac:dyDescent="0.25">
      <c r="A42" s="232" t="s">
        <v>759</v>
      </c>
      <c r="B42" s="239">
        <v>-2.487682673205649E-2</v>
      </c>
      <c r="C42" s="239">
        <v>-2.1578950192324697E-2</v>
      </c>
    </row>
    <row r="43" spans="1:3" ht="15" x14ac:dyDescent="0.25">
      <c r="A43" s="232" t="s">
        <v>760</v>
      </c>
      <c r="B43" s="239">
        <v>-1.5478630952581174E-2</v>
      </c>
      <c r="C43" s="239">
        <v>-9.3391054344249547E-3</v>
      </c>
    </row>
    <row r="44" spans="1:3" ht="15" x14ac:dyDescent="0.25">
      <c r="A44" s="232" t="s">
        <v>761</v>
      </c>
      <c r="B44" s="239">
        <v>-6.3279777413272065E-3</v>
      </c>
      <c r="C44" s="239">
        <v>-8.8984883977683005E-3</v>
      </c>
    </row>
    <row r="45" spans="1:3" ht="15" x14ac:dyDescent="0.25">
      <c r="A45" s="232" t="s">
        <v>633</v>
      </c>
      <c r="B45" s="239">
        <v>4.4929249999769993E-3</v>
      </c>
      <c r="C45" s="239">
        <v>1.6501109948663384E-3</v>
      </c>
    </row>
    <row r="46" spans="1:3" ht="15" x14ac:dyDescent="0.25">
      <c r="A46" s="232" t="s">
        <v>605</v>
      </c>
      <c r="B46" s="239">
        <v>1.1683934756145931E-2</v>
      </c>
      <c r="C46" s="239">
        <v>2.1143954246660712E-2</v>
      </c>
    </row>
    <row r="47" spans="1:3" ht="15" x14ac:dyDescent="0.25">
      <c r="A47" s="232" t="s">
        <v>970</v>
      </c>
      <c r="B47" s="239">
        <v>2.6709043965089663E-2</v>
      </c>
      <c r="C47" s="239">
        <v>3.9760607645322743E-2</v>
      </c>
    </row>
    <row r="48" spans="1:3" ht="15" x14ac:dyDescent="0.25">
      <c r="A48" s="232" t="s">
        <v>1006</v>
      </c>
      <c r="B48" s="239">
        <v>3.5863578325545653E-2</v>
      </c>
      <c r="C48" s="239">
        <v>4.9981368088514166E-2</v>
      </c>
    </row>
    <row r="49" spans="1:3" ht="15" x14ac:dyDescent="0.25">
      <c r="A49" s="232" t="s">
        <v>1007</v>
      </c>
      <c r="B49" s="239">
        <v>4.3277618852299859E-2</v>
      </c>
      <c r="C49" s="239">
        <v>6.1617315314599352E-2</v>
      </c>
    </row>
    <row r="50" spans="1:3" ht="15" x14ac:dyDescent="0.25">
      <c r="A50" s="232" t="s">
        <v>1008</v>
      </c>
      <c r="B50" s="239">
        <v>5.3614016419367694E-2</v>
      </c>
      <c r="C50" s="239">
        <v>7.1548599358983722E-2</v>
      </c>
    </row>
    <row r="51" spans="1:3" ht="15" x14ac:dyDescent="0.25">
      <c r="A51" s="232" t="s">
        <v>1009</v>
      </c>
      <c r="B51" s="239">
        <v>6.1600818840501503E-2</v>
      </c>
      <c r="C51" s="239">
        <v>6.5485427379186056E-2</v>
      </c>
    </row>
    <row r="52" spans="1:3" ht="15" x14ac:dyDescent="0.25">
      <c r="A52" s="232" t="s">
        <v>1010</v>
      </c>
      <c r="B52" s="239">
        <v>5.6648527683900163E-2</v>
      </c>
      <c r="C52" s="239">
        <v>4.9401070174548423E-2</v>
      </c>
    </row>
    <row r="53" spans="1:3" ht="15" x14ac:dyDescent="0.25">
      <c r="A53" s="232" t="s">
        <v>1011</v>
      </c>
      <c r="B53" s="239">
        <v>4.5348270810463553E-2</v>
      </c>
      <c r="C53" s="239">
        <v>2.9631811437336175E-2</v>
      </c>
    </row>
    <row r="54" spans="1:3" ht="15" x14ac:dyDescent="0.25">
      <c r="A54" s="232" t="s">
        <v>762</v>
      </c>
      <c r="B54" s="239">
        <v>2.5193897774844487E-2</v>
      </c>
      <c r="C54" s="239">
        <v>-5.4245115365114671E-3</v>
      </c>
    </row>
    <row r="55" spans="1:3" ht="15" x14ac:dyDescent="0.25">
      <c r="A55" s="232" t="s">
        <v>763</v>
      </c>
      <c r="B55" s="239">
        <v>-4.2234295194454319E-4</v>
      </c>
      <c r="C55" s="239">
        <v>-3.8679457385737415E-2</v>
      </c>
    </row>
    <row r="56" spans="1:3" ht="15" x14ac:dyDescent="0.25">
      <c r="A56" s="232" t="s">
        <v>764</v>
      </c>
      <c r="B56" s="239">
        <v>-2.5804335204060447E-2</v>
      </c>
      <c r="C56" s="239">
        <v>-5.4161296290045069E-2</v>
      </c>
    </row>
    <row r="57" spans="1:3" ht="15" x14ac:dyDescent="0.25">
      <c r="A57" s="232" t="s">
        <v>634</v>
      </c>
      <c r="B57" s="239">
        <v>-4.3607279035917657E-2</v>
      </c>
      <c r="C57" s="239">
        <v>-7.1009116154197027E-2</v>
      </c>
    </row>
    <row r="58" spans="1:3" ht="15" x14ac:dyDescent="0.25">
      <c r="A58" s="232" t="s">
        <v>606</v>
      </c>
      <c r="B58" s="239">
        <v>-5.2102038892165581E-2</v>
      </c>
      <c r="C58" s="239">
        <v>-8.7437403178569628E-2</v>
      </c>
    </row>
    <row r="59" spans="1:3" ht="15" x14ac:dyDescent="0.25">
      <c r="A59" s="232" t="s">
        <v>971</v>
      </c>
      <c r="B59" s="239">
        <v>-5.6380356487129024E-2</v>
      </c>
      <c r="C59" s="239">
        <v>-9.1186618811522901E-2</v>
      </c>
    </row>
    <row r="60" spans="1:3" ht="15" x14ac:dyDescent="0.25">
      <c r="A60" s="232" t="s">
        <v>1012</v>
      </c>
      <c r="B60" s="239">
        <v>-5.613115931387691E-2</v>
      </c>
      <c r="C60" s="239">
        <v>-8.5665975563598007E-2</v>
      </c>
    </row>
    <row r="61" spans="1:3" ht="15" x14ac:dyDescent="0.25">
      <c r="A61" s="232" t="s">
        <v>1013</v>
      </c>
      <c r="B61" s="239">
        <v>-4.1824803853496295E-2</v>
      </c>
      <c r="C61" s="239">
        <v>-5.573476932954069E-2</v>
      </c>
    </row>
    <row r="62" spans="1:3" ht="15" x14ac:dyDescent="0.25">
      <c r="A62" s="232" t="s">
        <v>1014</v>
      </c>
      <c r="B62" s="239">
        <v>-2.1039723957083645E-2</v>
      </c>
      <c r="C62" s="239">
        <v>-2.4204069744671042E-2</v>
      </c>
    </row>
    <row r="63" spans="1:3" ht="15" x14ac:dyDescent="0.25">
      <c r="A63" s="232" t="s">
        <v>1015</v>
      </c>
      <c r="B63" s="239">
        <v>1.072909726320681E-2</v>
      </c>
      <c r="C63" s="239">
        <v>2.4591099722770515E-2</v>
      </c>
    </row>
    <row r="64" spans="1:3" ht="15" x14ac:dyDescent="0.25">
      <c r="A64" s="232" t="s">
        <v>1016</v>
      </c>
      <c r="B64" s="239">
        <v>3.6390768132132933E-2</v>
      </c>
      <c r="C64" s="239">
        <v>6.1089149356452488E-2</v>
      </c>
    </row>
    <row r="65" spans="1:3" ht="15" x14ac:dyDescent="0.25">
      <c r="A65" s="232" t="s">
        <v>1017</v>
      </c>
      <c r="B65" s="239">
        <v>4.6561598152905503E-2</v>
      </c>
      <c r="C65" s="239">
        <v>7.1185525993877619E-2</v>
      </c>
    </row>
    <row r="66" spans="1:3" ht="15" x14ac:dyDescent="0.25">
      <c r="A66" s="232" t="s">
        <v>765</v>
      </c>
      <c r="B66" s="239">
        <v>3.4376924373802353E-2</v>
      </c>
      <c r="C66" s="239">
        <v>5.4320563128285038E-2</v>
      </c>
    </row>
    <row r="67" spans="1:3" ht="15" x14ac:dyDescent="0.25">
      <c r="A67" s="232" t="s">
        <v>766</v>
      </c>
      <c r="B67" s="239">
        <v>2.7289058314772241E-2</v>
      </c>
      <c r="C67" s="239">
        <v>4.420800039039996E-2</v>
      </c>
    </row>
    <row r="68" spans="1:3" ht="15" x14ac:dyDescent="0.25">
      <c r="A68" s="232" t="s">
        <v>767</v>
      </c>
      <c r="B68" s="239">
        <v>1.7507584390541453E-2</v>
      </c>
      <c r="C68" s="239">
        <v>2.7288875838227256E-2</v>
      </c>
    </row>
    <row r="69" spans="1:3" ht="15" x14ac:dyDescent="0.25">
      <c r="A69" s="232" t="s">
        <v>635</v>
      </c>
      <c r="B69" s="239">
        <v>2.1807085493597E-3</v>
      </c>
      <c r="C69" s="239">
        <v>-3.1792693984011855E-3</v>
      </c>
    </row>
    <row r="70" spans="1:3" ht="15" x14ac:dyDescent="0.25">
      <c r="A70" s="232" t="s">
        <v>607</v>
      </c>
      <c r="B70" s="239">
        <v>-5.7007387228580342E-3</v>
      </c>
      <c r="C70" s="239">
        <v>-2.1089635052407019E-2</v>
      </c>
    </row>
    <row r="71" spans="1:3" ht="15" x14ac:dyDescent="0.25">
      <c r="A71" s="232" t="s">
        <v>972</v>
      </c>
      <c r="B71" s="239">
        <v>-2.1037807140211751E-2</v>
      </c>
      <c r="C71" s="239">
        <v>-3.773393516173229E-2</v>
      </c>
    </row>
    <row r="72" spans="1:3" ht="15" x14ac:dyDescent="0.25">
      <c r="A72" s="232" t="s">
        <v>1018</v>
      </c>
      <c r="B72" s="239">
        <v>-3.2611319884379153E-2</v>
      </c>
      <c r="C72" s="239">
        <v>-5.0244557328349426E-2</v>
      </c>
    </row>
    <row r="73" spans="1:3" ht="15" x14ac:dyDescent="0.25">
      <c r="A73" s="232" t="s">
        <v>1019</v>
      </c>
      <c r="B73" s="239">
        <v>-4.92660343630269E-2</v>
      </c>
      <c r="C73" s="239">
        <v>-6.8724067125314203E-2</v>
      </c>
    </row>
    <row r="74" spans="1:3" ht="15" x14ac:dyDescent="0.25">
      <c r="A74" s="232" t="s">
        <v>1020</v>
      </c>
      <c r="B74" s="239">
        <v>-7.0910893757447635E-2</v>
      </c>
      <c r="C74" s="239">
        <v>-8.9569220339902333E-2</v>
      </c>
    </row>
    <row r="75" spans="1:3" ht="15" x14ac:dyDescent="0.25">
      <c r="A75" s="232" t="s">
        <v>1021</v>
      </c>
      <c r="B75" s="239">
        <v>-0.10418976628380205</v>
      </c>
      <c r="C75" s="239">
        <v>-0.11297598112885998</v>
      </c>
    </row>
    <row r="76" spans="1:3" ht="15" x14ac:dyDescent="0.25">
      <c r="A76" s="232" t="s">
        <v>1022</v>
      </c>
      <c r="B76" s="239">
        <v>-0.12603809108026054</v>
      </c>
      <c r="C76" s="239">
        <v>-0.1261726692851628</v>
      </c>
    </row>
    <row r="77" spans="1:3" ht="15" x14ac:dyDescent="0.25">
      <c r="A77" s="232" t="s">
        <v>1023</v>
      </c>
      <c r="B77" s="239">
        <v>-0.12887560495437045</v>
      </c>
      <c r="C77" s="239">
        <v>-0.13697985651720535</v>
      </c>
    </row>
    <row r="78" spans="1:3" ht="15" x14ac:dyDescent="0.25">
      <c r="A78" s="232" t="s">
        <v>768</v>
      </c>
      <c r="B78" s="239">
        <v>-0.1034617482799649</v>
      </c>
      <c r="C78" s="239">
        <v>-0.13944199538176161</v>
      </c>
    </row>
    <row r="79" spans="1:3" ht="15" x14ac:dyDescent="0.25">
      <c r="A79" s="232" t="s">
        <v>1024</v>
      </c>
      <c r="B79" s="239">
        <v>-8.2076929591590186E-2</v>
      </c>
      <c r="C79" s="239">
        <v>-0.14313600303482721</v>
      </c>
    </row>
    <row r="80" spans="1:3" ht="15" x14ac:dyDescent="0.25">
      <c r="A80" s="232" t="s">
        <v>258</v>
      </c>
      <c r="B80" s="239">
        <v>-6.4299763172337432E-2</v>
      </c>
      <c r="C80" s="239">
        <v>-0.14875524881297064</v>
      </c>
    </row>
    <row r="81" spans="1:3" ht="15" x14ac:dyDescent="0.25">
      <c r="A81" s="232" t="s">
        <v>244</v>
      </c>
      <c r="B81" s="239">
        <v>-4.4899663306208204E-2</v>
      </c>
      <c r="C81" s="239">
        <v>-0.14467451101292106</v>
      </c>
    </row>
    <row r="82" spans="1:3" ht="15" x14ac:dyDescent="0.25">
      <c r="A82" s="232" t="s">
        <v>608</v>
      </c>
      <c r="B82" s="239">
        <v>0</v>
      </c>
      <c r="C82" s="239">
        <v>-0.13991897090904759</v>
      </c>
    </row>
  </sheetData>
  <mergeCells count="1">
    <mergeCell ref="H1:I1"/>
  </mergeCells>
  <hyperlinks>
    <hyperlink ref="H1:I1" location="Index!A1" display="Regresar al Í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J322"/>
  <sheetViews>
    <sheetView workbookViewId="0">
      <selection activeCell="J1" sqref="H1:J1"/>
    </sheetView>
  </sheetViews>
  <sheetFormatPr baseColWidth="10" defaultRowHeight="12.75" x14ac:dyDescent="0.2"/>
  <cols>
    <col min="1" max="16384" width="11.42578125" style="232"/>
  </cols>
  <sheetData>
    <row r="1" spans="1:10" ht="15" x14ac:dyDescent="0.25">
      <c r="A1" s="257" t="s">
        <v>1495</v>
      </c>
      <c r="H1" s="298" t="s">
        <v>1506</v>
      </c>
      <c r="I1" s="298"/>
      <c r="J1"/>
    </row>
    <row r="2" spans="1:10" x14ac:dyDescent="0.2">
      <c r="A2" s="232" t="s">
        <v>588</v>
      </c>
    </row>
    <row r="3" spans="1:10" x14ac:dyDescent="0.2">
      <c r="A3" s="232" t="s">
        <v>1496</v>
      </c>
    </row>
    <row r="5" spans="1:10" x14ac:dyDescent="0.2">
      <c r="A5" s="232" t="s">
        <v>225</v>
      </c>
      <c r="B5" s="232" t="s">
        <v>986</v>
      </c>
      <c r="C5" s="232" t="s">
        <v>1025</v>
      </c>
    </row>
    <row r="6" spans="1:10" x14ac:dyDescent="0.2">
      <c r="A6" s="232" t="s">
        <v>1026</v>
      </c>
      <c r="B6" s="240">
        <v>101.04332211413001</v>
      </c>
      <c r="C6" s="240">
        <v>99.859876982635896</v>
      </c>
    </row>
    <row r="7" spans="1:10" x14ac:dyDescent="0.2">
      <c r="A7" s="232" t="s">
        <v>1027</v>
      </c>
      <c r="B7" s="240">
        <v>100.97418054391299</v>
      </c>
      <c r="C7" s="240">
        <v>99.880891617481694</v>
      </c>
    </row>
    <row r="8" spans="1:10" x14ac:dyDescent="0.2">
      <c r="A8" s="232" t="s">
        <v>1028</v>
      </c>
      <c r="B8" s="240">
        <v>100.90247281968399</v>
      </c>
      <c r="C8" s="240">
        <v>99.933712940250103</v>
      </c>
    </row>
    <row r="9" spans="1:10" x14ac:dyDescent="0.2">
      <c r="A9" s="232" t="s">
        <v>1029</v>
      </c>
      <c r="B9" s="240">
        <v>100.815301705057</v>
      </c>
      <c r="C9" s="240">
        <v>100.008817186706</v>
      </c>
    </row>
    <row r="10" spans="1:10" x14ac:dyDescent="0.2">
      <c r="A10" s="232" t="s">
        <v>1030</v>
      </c>
      <c r="B10" s="240">
        <v>100.69466884621001</v>
      </c>
      <c r="C10" s="240">
        <v>100.114302995282</v>
      </c>
    </row>
    <row r="11" spans="1:10" x14ac:dyDescent="0.2">
      <c r="A11" s="232" t="s">
        <v>1031</v>
      </c>
      <c r="B11" s="240">
        <v>100.539749742525</v>
      </c>
      <c r="C11" s="240">
        <v>100.27230873006501</v>
      </c>
    </row>
    <row r="12" spans="1:10" x14ac:dyDescent="0.2">
      <c r="A12" s="232" t="s">
        <v>1032</v>
      </c>
      <c r="B12" s="240">
        <v>100.361321099398</v>
      </c>
      <c r="C12" s="240">
        <v>100.45838077998999</v>
      </c>
    </row>
    <row r="13" spans="1:10" x14ac:dyDescent="0.2">
      <c r="A13" s="232" t="s">
        <v>1033</v>
      </c>
      <c r="B13" s="240">
        <v>100.186297498993</v>
      </c>
      <c r="C13" s="240">
        <v>100.66183486836999</v>
      </c>
    </row>
    <row r="14" spans="1:10" x14ac:dyDescent="0.2">
      <c r="A14" s="232" t="s">
        <v>1034</v>
      </c>
      <c r="B14" s="240">
        <v>100.061073926053</v>
      </c>
      <c r="C14" s="240">
        <v>100.881738857542</v>
      </c>
    </row>
    <row r="15" spans="1:10" x14ac:dyDescent="0.2">
      <c r="A15" s="232" t="s">
        <v>1035</v>
      </c>
      <c r="B15" s="240">
        <v>100.02617743380701</v>
      </c>
      <c r="C15" s="240">
        <v>101.114861058104</v>
      </c>
    </row>
    <row r="16" spans="1:10" x14ac:dyDescent="0.2">
      <c r="A16" s="232" t="s">
        <v>1036</v>
      </c>
      <c r="B16" s="240">
        <v>100.092837358553</v>
      </c>
      <c r="C16" s="240">
        <v>101.344273445833</v>
      </c>
    </row>
    <row r="17" spans="1:3" x14ac:dyDescent="0.2">
      <c r="A17" s="232" t="s">
        <v>1037</v>
      </c>
      <c r="B17" s="240">
        <v>100.264337280186</v>
      </c>
      <c r="C17" s="240">
        <v>101.540115794226</v>
      </c>
    </row>
    <row r="18" spans="1:3" x14ac:dyDescent="0.2">
      <c r="A18" s="232" t="s">
        <v>1038</v>
      </c>
      <c r="B18" s="240">
        <v>100.50764759826799</v>
      </c>
      <c r="C18" s="240">
        <v>101.672971892566</v>
      </c>
    </row>
    <row r="19" spans="1:3" x14ac:dyDescent="0.2">
      <c r="A19" s="232" t="s">
        <v>1039</v>
      </c>
      <c r="B19" s="240">
        <v>100.783850814875</v>
      </c>
      <c r="C19" s="240">
        <v>101.706521372993</v>
      </c>
    </row>
    <row r="20" spans="1:3" x14ac:dyDescent="0.2">
      <c r="A20" s="232" t="s">
        <v>1040</v>
      </c>
      <c r="B20" s="240">
        <v>101.053820054483</v>
      </c>
      <c r="C20" s="240">
        <v>101.63778629179799</v>
      </c>
    </row>
    <row r="21" spans="1:3" x14ac:dyDescent="0.2">
      <c r="A21" s="232" t="s">
        <v>1041</v>
      </c>
      <c r="B21" s="240">
        <v>101.297460754466</v>
      </c>
      <c r="C21" s="240">
        <v>101.494562606893</v>
      </c>
    </row>
    <row r="22" spans="1:3" x14ac:dyDescent="0.2">
      <c r="A22" s="232" t="s">
        <v>1042</v>
      </c>
      <c r="B22" s="240">
        <v>101.48766056195601</v>
      </c>
      <c r="C22" s="240">
        <v>101.320354195318</v>
      </c>
    </row>
    <row r="23" spans="1:3" x14ac:dyDescent="0.2">
      <c r="A23" s="232" t="s">
        <v>1043</v>
      </c>
      <c r="B23" s="240">
        <v>101.60859828365101</v>
      </c>
      <c r="C23" s="240">
        <v>101.150607296141</v>
      </c>
    </row>
    <row r="24" spans="1:3" x14ac:dyDescent="0.2">
      <c r="A24" s="232" t="s">
        <v>1044</v>
      </c>
      <c r="B24" s="240">
        <v>101.653901347736</v>
      </c>
      <c r="C24" s="240">
        <v>100.990225250872</v>
      </c>
    </row>
    <row r="25" spans="1:3" x14ac:dyDescent="0.2">
      <c r="A25" s="232" t="s">
        <v>1045</v>
      </c>
      <c r="B25" s="240">
        <v>101.617956887351</v>
      </c>
      <c r="C25" s="240">
        <v>100.798200767111</v>
      </c>
    </row>
    <row r="26" spans="1:3" x14ac:dyDescent="0.2">
      <c r="A26" s="232" t="s">
        <v>1046</v>
      </c>
      <c r="B26" s="240">
        <v>101.472011908537</v>
      </c>
      <c r="C26" s="240">
        <v>100.48644828908</v>
      </c>
    </row>
    <row r="27" spans="1:3" x14ac:dyDescent="0.2">
      <c r="A27" s="232" t="s">
        <v>1047</v>
      </c>
      <c r="B27" s="240">
        <v>101.192754061139</v>
      </c>
      <c r="C27" s="240">
        <v>99.969441658839301</v>
      </c>
    </row>
    <row r="28" spans="1:3" x14ac:dyDescent="0.2">
      <c r="A28" s="232" t="s">
        <v>1048</v>
      </c>
      <c r="B28" s="240">
        <v>100.753184000747</v>
      </c>
      <c r="C28" s="240">
        <v>99.186766781469899</v>
      </c>
    </row>
    <row r="29" spans="1:3" x14ac:dyDescent="0.2">
      <c r="A29" s="232" t="s">
        <v>1049</v>
      </c>
      <c r="B29" s="240">
        <v>100.14263107416301</v>
      </c>
      <c r="C29" s="240">
        <v>98.161143729465294</v>
      </c>
    </row>
    <row r="30" spans="1:3" x14ac:dyDescent="0.2">
      <c r="A30" s="232" t="s">
        <v>1050</v>
      </c>
      <c r="B30" s="240">
        <v>99.379197652885793</v>
      </c>
      <c r="C30" s="240">
        <v>97.036363764215906</v>
      </c>
    </row>
    <row r="31" spans="1:3" x14ac:dyDescent="0.2">
      <c r="A31" s="232" t="s">
        <v>1051</v>
      </c>
      <c r="B31" s="240">
        <v>98.508267332118706</v>
      </c>
      <c r="C31" s="240">
        <v>96.068182371565399</v>
      </c>
    </row>
    <row r="32" spans="1:3" x14ac:dyDescent="0.2">
      <c r="A32" s="232" t="s">
        <v>1052</v>
      </c>
      <c r="B32" s="240">
        <v>97.631240848458702</v>
      </c>
      <c r="C32" s="240">
        <v>95.464984949366197</v>
      </c>
    </row>
    <row r="33" spans="1:3" x14ac:dyDescent="0.2">
      <c r="A33" s="232" t="s">
        <v>1053</v>
      </c>
      <c r="B33" s="240">
        <v>96.834653054401002</v>
      </c>
      <c r="C33" s="240">
        <v>95.307624054760495</v>
      </c>
    </row>
    <row r="34" spans="1:3" x14ac:dyDescent="0.2">
      <c r="A34" s="232" t="s">
        <v>1054</v>
      </c>
      <c r="B34" s="240">
        <v>96.208299040924203</v>
      </c>
      <c r="C34" s="240">
        <v>95.520661543695198</v>
      </c>
    </row>
    <row r="35" spans="1:3" x14ac:dyDescent="0.2">
      <c r="A35" s="232" t="s">
        <v>1055</v>
      </c>
      <c r="B35" s="240">
        <v>95.790209605126407</v>
      </c>
      <c r="C35" s="240">
        <v>95.965875141442098</v>
      </c>
    </row>
    <row r="36" spans="1:3" x14ac:dyDescent="0.2">
      <c r="A36" s="232" t="s">
        <v>1056</v>
      </c>
      <c r="B36" s="240">
        <v>95.573054024231993</v>
      </c>
      <c r="C36" s="240">
        <v>96.485308727783604</v>
      </c>
    </row>
    <row r="37" spans="1:3" x14ac:dyDescent="0.2">
      <c r="A37" s="232" t="s">
        <v>1057</v>
      </c>
      <c r="B37" s="240">
        <v>95.531670813052301</v>
      </c>
      <c r="C37" s="240">
        <v>96.961737433809603</v>
      </c>
    </row>
    <row r="38" spans="1:3" x14ac:dyDescent="0.2">
      <c r="A38" s="232" t="s">
        <v>1058</v>
      </c>
      <c r="B38" s="240">
        <v>95.628389466203998</v>
      </c>
      <c r="C38" s="240">
        <v>97.331561973740904</v>
      </c>
    </row>
    <row r="39" spans="1:3" x14ac:dyDescent="0.2">
      <c r="A39" s="232" t="s">
        <v>1059</v>
      </c>
      <c r="B39" s="240">
        <v>95.829204657280599</v>
      </c>
      <c r="C39" s="240">
        <v>97.599027739165507</v>
      </c>
    </row>
    <row r="40" spans="1:3" x14ac:dyDescent="0.2">
      <c r="A40" s="232" t="s">
        <v>1060</v>
      </c>
      <c r="B40" s="240">
        <v>96.104317383186</v>
      </c>
      <c r="C40" s="240">
        <v>97.823667220115595</v>
      </c>
    </row>
    <row r="41" spans="1:3" x14ac:dyDescent="0.2">
      <c r="A41" s="232" t="s">
        <v>1061</v>
      </c>
      <c r="B41" s="240">
        <v>96.424545782618793</v>
      </c>
      <c r="C41" s="240">
        <v>98.050142816283497</v>
      </c>
    </row>
    <row r="42" spans="1:3" x14ac:dyDescent="0.2">
      <c r="A42" s="232" t="s">
        <v>1062</v>
      </c>
      <c r="B42" s="240">
        <v>96.747286620773295</v>
      </c>
      <c r="C42" s="240">
        <v>98.273656761648098</v>
      </c>
    </row>
    <row r="43" spans="1:3" x14ac:dyDescent="0.2">
      <c r="A43" s="232" t="s">
        <v>1063</v>
      </c>
      <c r="B43" s="240">
        <v>97.033287533174104</v>
      </c>
      <c r="C43" s="240">
        <v>98.470659378275499</v>
      </c>
    </row>
    <row r="44" spans="1:3" x14ac:dyDescent="0.2">
      <c r="A44" s="232" t="s">
        <v>1064</v>
      </c>
      <c r="B44" s="240">
        <v>97.274198136089794</v>
      </c>
      <c r="C44" s="240">
        <v>98.6461151475701</v>
      </c>
    </row>
    <row r="45" spans="1:3" x14ac:dyDescent="0.2">
      <c r="A45" s="232" t="s">
        <v>1065</v>
      </c>
      <c r="B45" s="240">
        <v>97.472757711389804</v>
      </c>
      <c r="C45" s="240">
        <v>98.806252984774503</v>
      </c>
    </row>
    <row r="46" spans="1:3" x14ac:dyDescent="0.2">
      <c r="A46" s="232" t="s">
        <v>1066</v>
      </c>
      <c r="B46" s="240">
        <v>97.633646558032098</v>
      </c>
      <c r="C46" s="240">
        <v>98.9321567588715</v>
      </c>
    </row>
    <row r="47" spans="1:3" x14ac:dyDescent="0.2">
      <c r="A47" s="232" t="s">
        <v>1067</v>
      </c>
      <c r="B47" s="240">
        <v>97.759937100713699</v>
      </c>
      <c r="C47" s="240">
        <v>99.010020653062</v>
      </c>
    </row>
    <row r="48" spans="1:3" x14ac:dyDescent="0.2">
      <c r="A48" s="232" t="s">
        <v>1068</v>
      </c>
      <c r="B48" s="240">
        <v>97.862828032511601</v>
      </c>
      <c r="C48" s="240">
        <v>99.061889257896198</v>
      </c>
    </row>
    <row r="49" spans="1:3" x14ac:dyDescent="0.2">
      <c r="A49" s="232" t="s">
        <v>1069</v>
      </c>
      <c r="B49" s="240">
        <v>97.952050515263807</v>
      </c>
      <c r="C49" s="240">
        <v>99.119603362680806</v>
      </c>
    </row>
    <row r="50" spans="1:3" x14ac:dyDescent="0.2">
      <c r="A50" s="232" t="s">
        <v>1070</v>
      </c>
      <c r="B50" s="240">
        <v>98.044431890836094</v>
      </c>
      <c r="C50" s="240">
        <v>99.170997739627396</v>
      </c>
    </row>
    <row r="51" spans="1:3" x14ac:dyDescent="0.2">
      <c r="A51" s="232" t="s">
        <v>1071</v>
      </c>
      <c r="B51" s="240">
        <v>98.159883642165894</v>
      </c>
      <c r="C51" s="240">
        <v>99.228118973737097</v>
      </c>
    </row>
    <row r="52" spans="1:3" x14ac:dyDescent="0.2">
      <c r="A52" s="232" t="s">
        <v>1072</v>
      </c>
      <c r="B52" s="240">
        <v>98.306986444167194</v>
      </c>
      <c r="C52" s="240">
        <v>99.321874677370104</v>
      </c>
    </row>
    <row r="53" spans="1:3" x14ac:dyDescent="0.2">
      <c r="A53" s="232" t="s">
        <v>1073</v>
      </c>
      <c r="B53" s="240">
        <v>98.483318074272901</v>
      </c>
      <c r="C53" s="240">
        <v>99.480053045786804</v>
      </c>
    </row>
    <row r="54" spans="1:3" x14ac:dyDescent="0.2">
      <c r="A54" s="232" t="s">
        <v>1074</v>
      </c>
      <c r="B54" s="240">
        <v>98.683515131403794</v>
      </c>
      <c r="C54" s="240">
        <v>99.682094226363702</v>
      </c>
    </row>
    <row r="55" spans="1:3" x14ac:dyDescent="0.2">
      <c r="A55" s="232" t="s">
        <v>1075</v>
      </c>
      <c r="B55" s="240">
        <v>98.900988256675902</v>
      </c>
      <c r="C55" s="240">
        <v>99.894251816936105</v>
      </c>
    </row>
    <row r="56" spans="1:3" x14ac:dyDescent="0.2">
      <c r="A56" s="232" t="s">
        <v>1076</v>
      </c>
      <c r="B56" s="240">
        <v>99.125149911118797</v>
      </c>
      <c r="C56" s="240">
        <v>100.081535734727</v>
      </c>
    </row>
    <row r="57" spans="1:3" x14ac:dyDescent="0.2">
      <c r="A57" s="232" t="s">
        <v>1077</v>
      </c>
      <c r="B57" s="240">
        <v>99.353317529716094</v>
      </c>
      <c r="C57" s="240">
        <v>100.27429702009201</v>
      </c>
    </row>
    <row r="58" spans="1:3" x14ac:dyDescent="0.2">
      <c r="A58" s="232" t="s">
        <v>1078</v>
      </c>
      <c r="B58" s="240">
        <v>99.579358019375505</v>
      </c>
      <c r="C58" s="240">
        <v>100.494818569459</v>
      </c>
    </row>
    <row r="59" spans="1:3" x14ac:dyDescent="0.2">
      <c r="A59" s="232" t="s">
        <v>1079</v>
      </c>
      <c r="B59" s="240">
        <v>99.798174421682106</v>
      </c>
      <c r="C59" s="240">
        <v>100.732142910916</v>
      </c>
    </row>
    <row r="60" spans="1:3" x14ac:dyDescent="0.2">
      <c r="A60" s="232" t="s">
        <v>1080</v>
      </c>
      <c r="B60" s="240">
        <v>99.996193964686299</v>
      </c>
      <c r="C60" s="240">
        <v>100.95581702409299</v>
      </c>
    </row>
    <row r="61" spans="1:3" x14ac:dyDescent="0.2">
      <c r="A61" s="232" t="s">
        <v>1081</v>
      </c>
      <c r="B61" s="240">
        <v>100.174511981495</v>
      </c>
      <c r="C61" s="240">
        <v>101.13680180927101</v>
      </c>
    </row>
    <row r="62" spans="1:3" x14ac:dyDescent="0.2">
      <c r="A62" s="232" t="s">
        <v>1082</v>
      </c>
      <c r="B62" s="240">
        <v>100.32222917659</v>
      </c>
      <c r="C62" s="240">
        <v>101.26212050622701</v>
      </c>
    </row>
    <row r="63" spans="1:3" x14ac:dyDescent="0.2">
      <c r="A63" s="232" t="s">
        <v>1083</v>
      </c>
      <c r="B63" s="240">
        <v>100.43625047712101</v>
      </c>
      <c r="C63" s="240">
        <v>101.318127199031</v>
      </c>
    </row>
    <row r="64" spans="1:3" x14ac:dyDescent="0.2">
      <c r="A64" s="232" t="s">
        <v>1084</v>
      </c>
      <c r="B64" s="240">
        <v>100.516289092511</v>
      </c>
      <c r="C64" s="240">
        <v>101.318568598288</v>
      </c>
    </row>
    <row r="65" spans="1:3" x14ac:dyDescent="0.2">
      <c r="A65" s="232" t="s">
        <v>1085</v>
      </c>
      <c r="B65" s="240">
        <v>100.57458457169101</v>
      </c>
      <c r="C65" s="240">
        <v>101.290591489167</v>
      </c>
    </row>
    <row r="66" spans="1:3" x14ac:dyDescent="0.2">
      <c r="A66" s="232" t="s">
        <v>1086</v>
      </c>
      <c r="B66" s="240">
        <v>100.621979297596</v>
      </c>
      <c r="C66" s="240">
        <v>101.23103815876701</v>
      </c>
    </row>
    <row r="67" spans="1:3" x14ac:dyDescent="0.2">
      <c r="A67" s="232" t="s">
        <v>1087</v>
      </c>
      <c r="B67" s="240">
        <v>100.660745398079</v>
      </c>
      <c r="C67" s="240">
        <v>101.144766486373</v>
      </c>
    </row>
    <row r="68" spans="1:3" x14ac:dyDescent="0.2">
      <c r="A68" s="232" t="s">
        <v>1088</v>
      </c>
      <c r="B68" s="240">
        <v>100.676836563742</v>
      </c>
      <c r="C68" s="240">
        <v>100.99955626449101</v>
      </c>
    </row>
    <row r="69" spans="1:3" x14ac:dyDescent="0.2">
      <c r="A69" s="232" t="s">
        <v>1089</v>
      </c>
      <c r="B69" s="240">
        <v>100.65548238251201</v>
      </c>
      <c r="C69" s="240">
        <v>100.7688624808</v>
      </c>
    </row>
    <row r="70" spans="1:3" x14ac:dyDescent="0.2">
      <c r="A70" s="232" t="s">
        <v>1090</v>
      </c>
      <c r="B70" s="240">
        <v>100.595884149482</v>
      </c>
      <c r="C70" s="240">
        <v>100.447569688058</v>
      </c>
    </row>
    <row r="71" spans="1:3" x14ac:dyDescent="0.2">
      <c r="A71" s="232" t="s">
        <v>1091</v>
      </c>
      <c r="B71" s="240">
        <v>100.513778864573</v>
      </c>
      <c r="C71" s="240">
        <v>100.046274345257</v>
      </c>
    </row>
    <row r="72" spans="1:3" x14ac:dyDescent="0.2">
      <c r="A72" s="232" t="s">
        <v>1092</v>
      </c>
      <c r="B72" s="240">
        <v>100.430782593768</v>
      </c>
      <c r="C72" s="240">
        <v>99.587600597287405</v>
      </c>
    </row>
    <row r="73" spans="1:3" x14ac:dyDescent="0.2">
      <c r="A73" s="232" t="s">
        <v>1093</v>
      </c>
      <c r="B73" s="240">
        <v>100.35065661029699</v>
      </c>
      <c r="C73" s="240">
        <v>99.106661187138698</v>
      </c>
    </row>
    <row r="74" spans="1:3" x14ac:dyDescent="0.2">
      <c r="A74" s="232" t="s">
        <v>1094</v>
      </c>
      <c r="B74" s="240">
        <v>100.27184735716401</v>
      </c>
      <c r="C74" s="240">
        <v>98.706507429532493</v>
      </c>
    </row>
    <row r="75" spans="1:3" x14ac:dyDescent="0.2">
      <c r="A75" s="232" t="s">
        <v>1095</v>
      </c>
      <c r="B75" s="240">
        <v>100.21177651845601</v>
      </c>
      <c r="C75" s="240">
        <v>98.457935780017607</v>
      </c>
    </row>
    <row r="76" spans="1:3" x14ac:dyDescent="0.2">
      <c r="A76" s="232" t="s">
        <v>1096</v>
      </c>
      <c r="B76" s="240">
        <v>100.185334698765</v>
      </c>
      <c r="C76" s="240">
        <v>98.3722484297043</v>
      </c>
    </row>
    <row r="77" spans="1:3" x14ac:dyDescent="0.2">
      <c r="A77" s="232" t="s">
        <v>1097</v>
      </c>
      <c r="B77" s="240">
        <v>100.190447028351</v>
      </c>
      <c r="C77" s="240">
        <v>98.439370819947101</v>
      </c>
    </row>
    <row r="78" spans="1:3" x14ac:dyDescent="0.2">
      <c r="A78" s="232" t="s">
        <v>1098</v>
      </c>
      <c r="B78" s="240">
        <v>100.227883783603</v>
      </c>
      <c r="C78" s="240">
        <v>98.646948329071193</v>
      </c>
    </row>
    <row r="79" spans="1:3" x14ac:dyDescent="0.2">
      <c r="A79" s="232" t="s">
        <v>1099</v>
      </c>
      <c r="B79" s="240">
        <v>100.285758098752</v>
      </c>
      <c r="C79" s="240">
        <v>98.969973037436404</v>
      </c>
    </row>
    <row r="80" spans="1:3" x14ac:dyDescent="0.2">
      <c r="A80" s="232" t="s">
        <v>1100</v>
      </c>
      <c r="B80" s="240">
        <v>100.35834089247101</v>
      </c>
      <c r="C80" s="240">
        <v>99.356723783391701</v>
      </c>
    </row>
    <row r="81" spans="1:3" x14ac:dyDescent="0.2">
      <c r="A81" s="232" t="s">
        <v>1101</v>
      </c>
      <c r="B81" s="240">
        <v>100.425347363409</v>
      </c>
      <c r="C81" s="240">
        <v>99.739674549283293</v>
      </c>
    </row>
    <row r="82" spans="1:3" x14ac:dyDescent="0.2">
      <c r="A82" s="232" t="s">
        <v>1102</v>
      </c>
      <c r="B82" s="240">
        <v>100.490312937474</v>
      </c>
      <c r="C82" s="240">
        <v>100.04975357750099</v>
      </c>
    </row>
    <row r="83" spans="1:3" x14ac:dyDescent="0.2">
      <c r="A83" s="232" t="s">
        <v>1103</v>
      </c>
      <c r="B83" s="240">
        <v>100.54465957880799</v>
      </c>
      <c r="C83" s="240">
        <v>100.267478815236</v>
      </c>
    </row>
    <row r="84" spans="1:3" x14ac:dyDescent="0.2">
      <c r="A84" s="232" t="s">
        <v>1104</v>
      </c>
      <c r="B84" s="240">
        <v>100.59719959824901</v>
      </c>
      <c r="C84" s="240">
        <v>100.418605728424</v>
      </c>
    </row>
    <row r="85" spans="1:3" x14ac:dyDescent="0.2">
      <c r="A85" s="232" t="s">
        <v>1105</v>
      </c>
      <c r="B85" s="240">
        <v>100.652198806618</v>
      </c>
      <c r="C85" s="240">
        <v>100.52582438211</v>
      </c>
    </row>
    <row r="86" spans="1:3" x14ac:dyDescent="0.2">
      <c r="A86" s="232" t="s">
        <v>1106</v>
      </c>
      <c r="B86" s="240">
        <v>100.723711864115</v>
      </c>
      <c r="C86" s="240">
        <v>100.64363939752801</v>
      </c>
    </row>
    <row r="87" spans="1:3" x14ac:dyDescent="0.2">
      <c r="A87" s="232" t="s">
        <v>1107</v>
      </c>
      <c r="B87" s="240">
        <v>100.813745897308</v>
      </c>
      <c r="C87" s="240">
        <v>100.799605425319</v>
      </c>
    </row>
    <row r="88" spans="1:3" x14ac:dyDescent="0.2">
      <c r="A88" s="232" t="s">
        <v>1108</v>
      </c>
      <c r="B88" s="240">
        <v>100.925433930886</v>
      </c>
      <c r="C88" s="240">
        <v>100.97828845256799</v>
      </c>
    </row>
    <row r="89" spans="1:3" x14ac:dyDescent="0.2">
      <c r="A89" s="232" t="s">
        <v>1109</v>
      </c>
      <c r="B89" s="240">
        <v>101.056411934973</v>
      </c>
      <c r="C89" s="240">
        <v>101.147399445343</v>
      </c>
    </row>
    <row r="90" spans="1:3" x14ac:dyDescent="0.2">
      <c r="A90" s="232" t="s">
        <v>1110</v>
      </c>
      <c r="B90" s="240">
        <v>101.202372189017</v>
      </c>
      <c r="C90" s="240">
        <v>101.289317453194</v>
      </c>
    </row>
    <row r="91" spans="1:3" x14ac:dyDescent="0.2">
      <c r="A91" s="232" t="s">
        <v>1111</v>
      </c>
      <c r="B91" s="240">
        <v>101.341272235914</v>
      </c>
      <c r="C91" s="240">
        <v>101.38960428252599</v>
      </c>
    </row>
    <row r="92" spans="1:3" x14ac:dyDescent="0.2">
      <c r="A92" s="232" t="s">
        <v>1112</v>
      </c>
      <c r="B92" s="240">
        <v>101.47574845847301</v>
      </c>
      <c r="C92" s="240">
        <v>101.44853091832201</v>
      </c>
    </row>
    <row r="93" spans="1:3" x14ac:dyDescent="0.2">
      <c r="A93" s="232" t="s">
        <v>1113</v>
      </c>
      <c r="B93" s="240">
        <v>101.615286406889</v>
      </c>
      <c r="C93" s="240">
        <v>101.445301919774</v>
      </c>
    </row>
    <row r="94" spans="1:3" x14ac:dyDescent="0.2">
      <c r="A94" s="232" t="s">
        <v>1114</v>
      </c>
      <c r="B94" s="240">
        <v>101.757184536797</v>
      </c>
      <c r="C94" s="240">
        <v>101.38565481705101</v>
      </c>
    </row>
    <row r="95" spans="1:3" x14ac:dyDescent="0.2">
      <c r="A95" s="232" t="s">
        <v>1115</v>
      </c>
      <c r="B95" s="240">
        <v>101.88307265947699</v>
      </c>
      <c r="C95" s="240">
        <v>101.300386048923</v>
      </c>
    </row>
    <row r="96" spans="1:3" x14ac:dyDescent="0.2">
      <c r="A96" s="232" t="s">
        <v>1116</v>
      </c>
      <c r="B96" s="240">
        <v>101.968808165998</v>
      </c>
      <c r="C96" s="240">
        <v>101.17340422031</v>
      </c>
    </row>
    <row r="97" spans="1:3" x14ac:dyDescent="0.2">
      <c r="A97" s="232" t="s">
        <v>1117</v>
      </c>
      <c r="B97" s="240">
        <v>102.004658576978</v>
      </c>
      <c r="C97" s="240">
        <v>100.99485961398101</v>
      </c>
    </row>
    <row r="98" spans="1:3" x14ac:dyDescent="0.2">
      <c r="A98" s="232" t="s">
        <v>1118</v>
      </c>
      <c r="B98" s="240">
        <v>101.994012310256</v>
      </c>
      <c r="C98" s="240">
        <v>100.753404519583</v>
      </c>
    </row>
    <row r="99" spans="1:3" x14ac:dyDescent="0.2">
      <c r="A99" s="232" t="s">
        <v>1119</v>
      </c>
      <c r="B99" s="240">
        <v>101.933476805024</v>
      </c>
      <c r="C99" s="240">
        <v>100.45382881185699</v>
      </c>
    </row>
    <row r="100" spans="1:3" x14ac:dyDescent="0.2">
      <c r="A100" s="232" t="s">
        <v>1120</v>
      </c>
      <c r="B100" s="240">
        <v>101.81082778974201</v>
      </c>
      <c r="C100" s="240">
        <v>100.137181597842</v>
      </c>
    </row>
    <row r="101" spans="1:3" x14ac:dyDescent="0.2">
      <c r="A101" s="232" t="s">
        <v>1121</v>
      </c>
      <c r="B101" s="240">
        <v>101.640914360617</v>
      </c>
      <c r="C101" s="240">
        <v>99.836624112620399</v>
      </c>
    </row>
    <row r="102" spans="1:3" x14ac:dyDescent="0.2">
      <c r="A102" s="232" t="s">
        <v>1122</v>
      </c>
      <c r="B102" s="240">
        <v>101.44738222050201</v>
      </c>
      <c r="C102" s="240">
        <v>99.595302863784994</v>
      </c>
    </row>
    <row r="103" spans="1:3" x14ac:dyDescent="0.2">
      <c r="A103" s="232" t="s">
        <v>1123</v>
      </c>
      <c r="B103" s="240">
        <v>101.246107674192</v>
      </c>
      <c r="C103" s="240">
        <v>99.440193006729302</v>
      </c>
    </row>
    <row r="104" spans="1:3" x14ac:dyDescent="0.2">
      <c r="A104" s="232" t="s">
        <v>1124</v>
      </c>
      <c r="B104" s="240">
        <v>101.055258712201</v>
      </c>
      <c r="C104" s="240">
        <v>99.383270857304197</v>
      </c>
    </row>
    <row r="105" spans="1:3" x14ac:dyDescent="0.2">
      <c r="A105" s="232" t="s">
        <v>1125</v>
      </c>
      <c r="B105" s="240">
        <v>100.87380138398601</v>
      </c>
      <c r="C105" s="240">
        <v>99.418481706437305</v>
      </c>
    </row>
    <row r="106" spans="1:3" x14ac:dyDescent="0.2">
      <c r="A106" s="232" t="s">
        <v>1126</v>
      </c>
      <c r="B106" s="240">
        <v>100.706915326962</v>
      </c>
      <c r="C106" s="240">
        <v>99.514093961864802</v>
      </c>
    </row>
    <row r="107" spans="1:3" x14ac:dyDescent="0.2">
      <c r="A107" s="232" t="s">
        <v>1127</v>
      </c>
      <c r="B107" s="240">
        <v>100.56092958156</v>
      </c>
      <c r="C107" s="240">
        <v>99.602064524699998</v>
      </c>
    </row>
    <row r="108" spans="1:3" x14ac:dyDescent="0.2">
      <c r="A108" s="232" t="s">
        <v>1128</v>
      </c>
      <c r="B108" s="240">
        <v>100.421422136364</v>
      </c>
      <c r="C108" s="240">
        <v>99.650527816826298</v>
      </c>
    </row>
    <row r="109" spans="1:3" x14ac:dyDescent="0.2">
      <c r="A109" s="232" t="s">
        <v>1129</v>
      </c>
      <c r="B109" s="240">
        <v>100.27556063364899</v>
      </c>
      <c r="C109" s="240">
        <v>99.660034698852698</v>
      </c>
    </row>
    <row r="110" spans="1:3" x14ac:dyDescent="0.2">
      <c r="A110" s="232" t="s">
        <v>1130</v>
      </c>
      <c r="B110" s="240">
        <v>100.11057416136801</v>
      </c>
      <c r="C110" s="240">
        <v>99.665676716945498</v>
      </c>
    </row>
    <row r="111" spans="1:3" x14ac:dyDescent="0.2">
      <c r="A111" s="232" t="s">
        <v>1131</v>
      </c>
      <c r="B111" s="240">
        <v>99.932452164946199</v>
      </c>
      <c r="C111" s="240">
        <v>99.741134627646503</v>
      </c>
    </row>
    <row r="112" spans="1:3" x14ac:dyDescent="0.2">
      <c r="A112" s="232" t="s">
        <v>1132</v>
      </c>
      <c r="B112" s="240">
        <v>99.765749249737894</v>
      </c>
      <c r="C112" s="240">
        <v>99.891212632811005</v>
      </c>
    </row>
    <row r="113" spans="1:3" x14ac:dyDescent="0.2">
      <c r="A113" s="232" t="s">
        <v>1133</v>
      </c>
      <c r="B113" s="240">
        <v>99.613878529216294</v>
      </c>
      <c r="C113" s="240">
        <v>100.076225448946</v>
      </c>
    </row>
    <row r="114" spans="1:3" x14ac:dyDescent="0.2">
      <c r="A114" s="232" t="s">
        <v>1134</v>
      </c>
      <c r="B114" s="240">
        <v>99.493224199766203</v>
      </c>
      <c r="C114" s="240">
        <v>100.243056251327</v>
      </c>
    </row>
    <row r="115" spans="1:3" x14ac:dyDescent="0.2">
      <c r="A115" s="232" t="s">
        <v>1135</v>
      </c>
      <c r="B115" s="240">
        <v>99.422105427151706</v>
      </c>
      <c r="C115" s="240">
        <v>100.352322546561</v>
      </c>
    </row>
    <row r="116" spans="1:3" x14ac:dyDescent="0.2">
      <c r="A116" s="232" t="s">
        <v>1136</v>
      </c>
      <c r="B116" s="240">
        <v>99.389625163568795</v>
      </c>
      <c r="C116" s="240">
        <v>100.369757396978</v>
      </c>
    </row>
    <row r="117" spans="1:3" x14ac:dyDescent="0.2">
      <c r="A117" s="232" t="s">
        <v>1137</v>
      </c>
      <c r="B117" s="240">
        <v>99.383992119093193</v>
      </c>
      <c r="C117" s="240">
        <v>100.245024974168</v>
      </c>
    </row>
    <row r="118" spans="1:3" x14ac:dyDescent="0.2">
      <c r="A118" s="232" t="s">
        <v>1138</v>
      </c>
      <c r="B118" s="240">
        <v>99.390759411831198</v>
      </c>
      <c r="C118" s="240">
        <v>99.9716644311859</v>
      </c>
    </row>
    <row r="119" spans="1:3" x14ac:dyDescent="0.2">
      <c r="A119" s="232" t="s">
        <v>1139</v>
      </c>
      <c r="B119" s="240">
        <v>99.399194869744306</v>
      </c>
      <c r="C119" s="240">
        <v>99.586859546544204</v>
      </c>
    </row>
    <row r="120" spans="1:3" x14ac:dyDescent="0.2">
      <c r="A120" s="232" t="s">
        <v>1140</v>
      </c>
      <c r="B120" s="240">
        <v>99.403026686138602</v>
      </c>
      <c r="C120" s="240">
        <v>99.165711078090297</v>
      </c>
    </row>
    <row r="121" spans="1:3" x14ac:dyDescent="0.2">
      <c r="A121" s="232" t="s">
        <v>1141</v>
      </c>
      <c r="B121" s="240">
        <v>99.404582671177295</v>
      </c>
      <c r="C121" s="240">
        <v>98.773050993298995</v>
      </c>
    </row>
    <row r="122" spans="1:3" x14ac:dyDescent="0.2">
      <c r="A122" s="232" t="s">
        <v>1142</v>
      </c>
      <c r="B122" s="240">
        <v>99.397374225399602</v>
      </c>
      <c r="C122" s="240">
        <v>98.432520714937098</v>
      </c>
    </row>
    <row r="123" spans="1:3" x14ac:dyDescent="0.2">
      <c r="A123" s="232" t="s">
        <v>1143</v>
      </c>
      <c r="B123" s="240">
        <v>99.381866796798903</v>
      </c>
      <c r="C123" s="240">
        <v>98.168173209743699</v>
      </c>
    </row>
    <row r="124" spans="1:3" x14ac:dyDescent="0.2">
      <c r="A124" s="232" t="s">
        <v>1144</v>
      </c>
      <c r="B124" s="240">
        <v>99.349845513672904</v>
      </c>
      <c r="C124" s="240">
        <v>97.979758568325195</v>
      </c>
    </row>
    <row r="125" spans="1:3" x14ac:dyDescent="0.2">
      <c r="A125" s="232" t="s">
        <v>1145</v>
      </c>
      <c r="B125" s="240">
        <v>99.302365153405205</v>
      </c>
      <c r="C125" s="240">
        <v>97.837833493422494</v>
      </c>
    </row>
    <row r="126" spans="1:3" x14ac:dyDescent="0.2">
      <c r="A126" s="232" t="s">
        <v>1146</v>
      </c>
      <c r="B126" s="240">
        <v>99.232207942423997</v>
      </c>
      <c r="C126" s="240">
        <v>97.745530460131903</v>
      </c>
    </row>
    <row r="127" spans="1:3" x14ac:dyDescent="0.2">
      <c r="A127" s="232" t="s">
        <v>1147</v>
      </c>
      <c r="B127" s="240">
        <v>99.141912957165999</v>
      </c>
      <c r="C127" s="240">
        <v>97.744829284215101</v>
      </c>
    </row>
    <row r="128" spans="1:3" x14ac:dyDescent="0.2">
      <c r="A128" s="232" t="s">
        <v>1148</v>
      </c>
      <c r="B128" s="240">
        <v>99.027003513342194</v>
      </c>
      <c r="C128" s="240">
        <v>97.874390912368497</v>
      </c>
    </row>
    <row r="129" spans="1:3" x14ac:dyDescent="0.2">
      <c r="A129" s="232" t="s">
        <v>1149</v>
      </c>
      <c r="B129" s="240">
        <v>98.898474506333599</v>
      </c>
      <c r="C129" s="240">
        <v>98.141607824084602</v>
      </c>
    </row>
    <row r="130" spans="1:3" x14ac:dyDescent="0.2">
      <c r="A130" s="232" t="s">
        <v>1150</v>
      </c>
      <c r="B130" s="240">
        <v>98.765109005657607</v>
      </c>
      <c r="C130" s="240">
        <v>98.479211358996295</v>
      </c>
    </row>
    <row r="131" spans="1:3" x14ac:dyDescent="0.2">
      <c r="A131" s="232" t="s">
        <v>1151</v>
      </c>
      <c r="B131" s="240">
        <v>98.635723479548901</v>
      </c>
      <c r="C131" s="240">
        <v>98.836191871172403</v>
      </c>
    </row>
    <row r="132" spans="1:3" x14ac:dyDescent="0.2">
      <c r="A132" s="232" t="s">
        <v>1152</v>
      </c>
      <c r="B132" s="240">
        <v>98.524119759391098</v>
      </c>
      <c r="C132" s="240">
        <v>99.154651395991294</v>
      </c>
    </row>
    <row r="133" spans="1:3" x14ac:dyDescent="0.2">
      <c r="A133" s="232" t="s">
        <v>1153</v>
      </c>
      <c r="B133" s="240">
        <v>98.4444718736287</v>
      </c>
      <c r="C133" s="240">
        <v>99.415657735149793</v>
      </c>
    </row>
    <row r="134" spans="1:3" x14ac:dyDescent="0.2">
      <c r="A134" s="232" t="s">
        <v>1154</v>
      </c>
      <c r="B134" s="240">
        <v>98.417287477539205</v>
      </c>
      <c r="C134" s="240">
        <v>99.631719039215398</v>
      </c>
    </row>
    <row r="135" spans="1:3" x14ac:dyDescent="0.2">
      <c r="A135" s="232" t="s">
        <v>1155</v>
      </c>
      <c r="B135" s="240">
        <v>98.446326658101199</v>
      </c>
      <c r="C135" s="240">
        <v>99.821707381606203</v>
      </c>
    </row>
    <row r="136" spans="1:3" x14ac:dyDescent="0.2">
      <c r="A136" s="232" t="s">
        <v>1156</v>
      </c>
      <c r="B136" s="240">
        <v>98.523690121925995</v>
      </c>
      <c r="C136" s="240">
        <v>99.991252737315605</v>
      </c>
    </row>
    <row r="137" spans="1:3" x14ac:dyDescent="0.2">
      <c r="A137" s="232" t="s">
        <v>1157</v>
      </c>
      <c r="B137" s="240">
        <v>98.634980511337702</v>
      </c>
      <c r="C137" s="240">
        <v>100.133860982326</v>
      </c>
    </row>
    <row r="138" spans="1:3" x14ac:dyDescent="0.2">
      <c r="A138" s="232" t="s">
        <v>1158</v>
      </c>
      <c r="B138" s="240">
        <v>98.754732665247005</v>
      </c>
      <c r="C138" s="240">
        <v>100.23023017091801</v>
      </c>
    </row>
    <row r="139" spans="1:3" x14ac:dyDescent="0.2">
      <c r="A139" s="232" t="s">
        <v>1159</v>
      </c>
      <c r="B139" s="240">
        <v>98.871863969129706</v>
      </c>
      <c r="C139" s="240">
        <v>100.29568719545</v>
      </c>
    </row>
    <row r="140" spans="1:3" x14ac:dyDescent="0.2">
      <c r="A140" s="232" t="s">
        <v>1160</v>
      </c>
      <c r="B140" s="240">
        <v>98.982409465063995</v>
      </c>
      <c r="C140" s="240">
        <v>100.308378287032</v>
      </c>
    </row>
    <row r="141" spans="1:3" x14ac:dyDescent="0.2">
      <c r="A141" s="232" t="s">
        <v>1161</v>
      </c>
      <c r="B141" s="240">
        <v>99.073049481916499</v>
      </c>
      <c r="C141" s="240">
        <v>100.277148081547</v>
      </c>
    </row>
    <row r="142" spans="1:3" x14ac:dyDescent="0.2">
      <c r="A142" s="232" t="s">
        <v>1162</v>
      </c>
      <c r="B142" s="240">
        <v>99.138070867842202</v>
      </c>
      <c r="C142" s="240">
        <v>100.20037724011701</v>
      </c>
    </row>
    <row r="143" spans="1:3" x14ac:dyDescent="0.2">
      <c r="A143" s="232" t="s">
        <v>1163</v>
      </c>
      <c r="B143" s="240">
        <v>99.178337728409403</v>
      </c>
      <c r="C143" s="240">
        <v>100.10141992767301</v>
      </c>
    </row>
    <row r="144" spans="1:3" x14ac:dyDescent="0.2">
      <c r="A144" s="232" t="s">
        <v>1164</v>
      </c>
      <c r="B144" s="240">
        <v>99.211828501087297</v>
      </c>
      <c r="C144" s="240">
        <v>100.004063599544</v>
      </c>
    </row>
    <row r="145" spans="1:3" x14ac:dyDescent="0.2">
      <c r="A145" s="232" t="s">
        <v>1165</v>
      </c>
      <c r="B145" s="240">
        <v>99.251002349712294</v>
      </c>
      <c r="C145" s="240">
        <v>99.932166959831605</v>
      </c>
    </row>
    <row r="146" spans="1:3" x14ac:dyDescent="0.2">
      <c r="A146" s="232" t="s">
        <v>1166</v>
      </c>
      <c r="B146" s="240">
        <v>99.310337758229096</v>
      </c>
      <c r="C146" s="240">
        <v>99.895046670458598</v>
      </c>
    </row>
    <row r="147" spans="1:3" x14ac:dyDescent="0.2">
      <c r="A147" s="232" t="s">
        <v>1167</v>
      </c>
      <c r="B147" s="240">
        <v>99.379765583168606</v>
      </c>
      <c r="C147" s="240">
        <v>99.887017255228301</v>
      </c>
    </row>
    <row r="148" spans="1:3" x14ac:dyDescent="0.2">
      <c r="A148" s="232" t="s">
        <v>1168</v>
      </c>
      <c r="B148" s="240">
        <v>99.441028578991606</v>
      </c>
      <c r="C148" s="240">
        <v>99.906438484523704</v>
      </c>
    </row>
    <row r="149" spans="1:3" x14ac:dyDescent="0.2">
      <c r="A149" s="232" t="s">
        <v>1169</v>
      </c>
      <c r="B149" s="240">
        <v>99.485438755676498</v>
      </c>
      <c r="C149" s="240">
        <v>99.930762767891196</v>
      </c>
    </row>
    <row r="150" spans="1:3" x14ac:dyDescent="0.2">
      <c r="A150" s="232" t="s">
        <v>1170</v>
      </c>
      <c r="B150" s="240">
        <v>99.515583901249599</v>
      </c>
      <c r="C150" s="240">
        <v>99.935834512879694</v>
      </c>
    </row>
    <row r="151" spans="1:3" x14ac:dyDescent="0.2">
      <c r="A151" s="232" t="s">
        <v>1171</v>
      </c>
      <c r="B151" s="240">
        <v>99.531726358699999</v>
      </c>
      <c r="C151" s="240">
        <v>99.896378894324201</v>
      </c>
    </row>
    <row r="152" spans="1:3" x14ac:dyDescent="0.2">
      <c r="A152" s="232" t="s">
        <v>1172</v>
      </c>
      <c r="B152" s="240">
        <v>99.538526268273401</v>
      </c>
      <c r="C152" s="240">
        <v>99.834078776944096</v>
      </c>
    </row>
    <row r="153" spans="1:3" x14ac:dyDescent="0.2">
      <c r="A153" s="232" t="s">
        <v>1173</v>
      </c>
      <c r="B153" s="240">
        <v>99.541424479761304</v>
      </c>
      <c r="C153" s="240">
        <v>99.779050097944506</v>
      </c>
    </row>
    <row r="154" spans="1:3" x14ac:dyDescent="0.2">
      <c r="A154" s="232" t="s">
        <v>594</v>
      </c>
      <c r="B154" s="240">
        <v>99.551898071340005</v>
      </c>
      <c r="C154" s="240">
        <v>99.759391501073793</v>
      </c>
    </row>
    <row r="155" spans="1:3" x14ac:dyDescent="0.2">
      <c r="A155" s="232" t="s">
        <v>959</v>
      </c>
      <c r="B155" s="240">
        <v>99.578681372987603</v>
      </c>
      <c r="C155" s="240">
        <v>99.791179538145698</v>
      </c>
    </row>
    <row r="156" spans="1:3" x14ac:dyDescent="0.2">
      <c r="A156" s="232" t="s">
        <v>1174</v>
      </c>
      <c r="B156" s="240">
        <v>99.648045823155698</v>
      </c>
      <c r="C156" s="240">
        <v>99.871624870254607</v>
      </c>
    </row>
    <row r="157" spans="1:3" x14ac:dyDescent="0.2">
      <c r="A157" s="232" t="s">
        <v>1175</v>
      </c>
      <c r="B157" s="240">
        <v>99.775864012242707</v>
      </c>
      <c r="C157" s="240">
        <v>99.994577222718107</v>
      </c>
    </row>
    <row r="158" spans="1:3" x14ac:dyDescent="0.2">
      <c r="A158" s="232" t="s">
        <v>1176</v>
      </c>
      <c r="B158" s="240">
        <v>99.938308465971701</v>
      </c>
      <c r="C158" s="240">
        <v>100.13962539350599</v>
      </c>
    </row>
    <row r="159" spans="1:3" x14ac:dyDescent="0.2">
      <c r="A159" s="232" t="s">
        <v>1177</v>
      </c>
      <c r="B159" s="240">
        <v>100.113164155981</v>
      </c>
      <c r="C159" s="240">
        <v>100.300894931908</v>
      </c>
    </row>
    <row r="160" spans="1:3" x14ac:dyDescent="0.2">
      <c r="A160" s="232" t="s">
        <v>1178</v>
      </c>
      <c r="B160" s="240">
        <v>100.28787314524099</v>
      </c>
      <c r="C160" s="240">
        <v>100.469121883428</v>
      </c>
    </row>
    <row r="161" spans="1:3" x14ac:dyDescent="0.2">
      <c r="A161" s="232" t="s">
        <v>1179</v>
      </c>
      <c r="B161" s="240">
        <v>100.43840126878</v>
      </c>
      <c r="C161" s="240">
        <v>100.63068352172</v>
      </c>
    </row>
    <row r="162" spans="1:3" x14ac:dyDescent="0.2">
      <c r="A162" s="232" t="s">
        <v>1180</v>
      </c>
      <c r="B162" s="240">
        <v>100.554397275989</v>
      </c>
      <c r="C162" s="240">
        <v>100.771653299288</v>
      </c>
    </row>
    <row r="163" spans="1:3" x14ac:dyDescent="0.2">
      <c r="A163" s="232" t="s">
        <v>1181</v>
      </c>
      <c r="B163" s="240">
        <v>100.639928761129</v>
      </c>
      <c r="C163" s="240">
        <v>100.88896434479101</v>
      </c>
    </row>
    <row r="164" spans="1:3" x14ac:dyDescent="0.2">
      <c r="A164" s="232" t="s">
        <v>1182</v>
      </c>
      <c r="B164" s="240">
        <v>100.709911856796</v>
      </c>
      <c r="C164" s="240">
        <v>100.977355890213</v>
      </c>
    </row>
    <row r="165" spans="1:3" x14ac:dyDescent="0.2">
      <c r="A165" s="232" t="s">
        <v>623</v>
      </c>
      <c r="B165" s="240">
        <v>100.768112250249</v>
      </c>
      <c r="C165" s="240">
        <v>101.04052632634399</v>
      </c>
    </row>
    <row r="166" spans="1:3" x14ac:dyDescent="0.2">
      <c r="A166" s="232" t="s">
        <v>595</v>
      </c>
      <c r="B166" s="240">
        <v>100.805713766689</v>
      </c>
      <c r="C166" s="240">
        <v>101.09351001595</v>
      </c>
    </row>
    <row r="167" spans="1:3" x14ac:dyDescent="0.2">
      <c r="A167" s="232" t="s">
        <v>960</v>
      </c>
      <c r="B167" s="240">
        <v>100.813216422488</v>
      </c>
      <c r="C167" s="240">
        <v>101.148365880361</v>
      </c>
    </row>
    <row r="168" spans="1:3" x14ac:dyDescent="0.2">
      <c r="A168" s="232" t="s">
        <v>1183</v>
      </c>
      <c r="B168" s="240">
        <v>100.8075122244</v>
      </c>
      <c r="C168" s="240">
        <v>101.22187091658201</v>
      </c>
    </row>
    <row r="169" spans="1:3" x14ac:dyDescent="0.2">
      <c r="A169" s="232" t="s">
        <v>1184</v>
      </c>
      <c r="B169" s="240">
        <v>100.798413219094</v>
      </c>
      <c r="C169" s="240">
        <v>101.31906702385</v>
      </c>
    </row>
    <row r="170" spans="1:3" x14ac:dyDescent="0.2">
      <c r="A170" s="232" t="s">
        <v>1185</v>
      </c>
      <c r="B170" s="240">
        <v>100.78470034718001</v>
      </c>
      <c r="C170" s="240">
        <v>101.426137644512</v>
      </c>
    </row>
    <row r="171" spans="1:3" x14ac:dyDescent="0.2">
      <c r="A171" s="232" t="s">
        <v>1186</v>
      </c>
      <c r="B171" s="240">
        <v>100.770931634045</v>
      </c>
      <c r="C171" s="240">
        <v>101.53243873714599</v>
      </c>
    </row>
    <row r="172" spans="1:3" x14ac:dyDescent="0.2">
      <c r="A172" s="232" t="s">
        <v>1187</v>
      </c>
      <c r="B172" s="240">
        <v>100.763243288903</v>
      </c>
      <c r="C172" s="240">
        <v>101.63664288932701</v>
      </c>
    </row>
    <row r="173" spans="1:3" x14ac:dyDescent="0.2">
      <c r="A173" s="232" t="s">
        <v>1188</v>
      </c>
      <c r="B173" s="240">
        <v>100.772150638645</v>
      </c>
      <c r="C173" s="240">
        <v>101.738270352272</v>
      </c>
    </row>
    <row r="174" spans="1:3" x14ac:dyDescent="0.2">
      <c r="A174" s="232" t="s">
        <v>1189</v>
      </c>
      <c r="B174" s="240">
        <v>100.802429410622</v>
      </c>
      <c r="C174" s="240">
        <v>101.83167031999101</v>
      </c>
    </row>
    <row r="175" spans="1:3" x14ac:dyDescent="0.2">
      <c r="A175" s="232" t="s">
        <v>1190</v>
      </c>
      <c r="B175" s="240">
        <v>100.858980803233</v>
      </c>
      <c r="C175" s="240">
        <v>101.917384228008</v>
      </c>
    </row>
    <row r="176" spans="1:3" x14ac:dyDescent="0.2">
      <c r="A176" s="232" t="s">
        <v>1191</v>
      </c>
      <c r="B176" s="240">
        <v>100.936975190627</v>
      </c>
      <c r="C176" s="240">
        <v>101.99247232976001</v>
      </c>
    </row>
    <row r="177" spans="1:3" x14ac:dyDescent="0.2">
      <c r="A177" s="232" t="s">
        <v>624</v>
      </c>
      <c r="B177" s="240">
        <v>101.032877861781</v>
      </c>
      <c r="C177" s="240">
        <v>102.06080183614</v>
      </c>
    </row>
    <row r="178" spans="1:3" x14ac:dyDescent="0.2">
      <c r="A178" s="232" t="s">
        <v>596</v>
      </c>
      <c r="B178" s="240">
        <v>101.13321832376199</v>
      </c>
      <c r="C178" s="240">
        <v>102.11545081024499</v>
      </c>
    </row>
    <row r="179" spans="1:3" x14ac:dyDescent="0.2">
      <c r="A179" s="232" t="s">
        <v>961</v>
      </c>
      <c r="B179" s="240">
        <v>101.222594785025</v>
      </c>
      <c r="C179" s="240">
        <v>102.1654015105</v>
      </c>
    </row>
    <row r="180" spans="1:3" x14ac:dyDescent="0.2">
      <c r="A180" s="232" t="s">
        <v>1192</v>
      </c>
      <c r="B180" s="240">
        <v>101.291084914198</v>
      </c>
      <c r="C180" s="240">
        <v>102.212882557348</v>
      </c>
    </row>
    <row r="181" spans="1:3" x14ac:dyDescent="0.2">
      <c r="A181" s="232" t="s">
        <v>1193</v>
      </c>
      <c r="B181" s="240">
        <v>101.339153749612</v>
      </c>
      <c r="C181" s="240">
        <v>102.239337056422</v>
      </c>
    </row>
    <row r="182" spans="1:3" x14ac:dyDescent="0.2">
      <c r="A182" s="232" t="s">
        <v>1194</v>
      </c>
      <c r="B182" s="240">
        <v>101.376511974675</v>
      </c>
      <c r="C182" s="240">
        <v>102.236694352173</v>
      </c>
    </row>
    <row r="183" spans="1:3" x14ac:dyDescent="0.2">
      <c r="A183" s="232" t="s">
        <v>1195</v>
      </c>
      <c r="B183" s="240">
        <v>101.408049396452</v>
      </c>
      <c r="C183" s="240">
        <v>102.177414392215</v>
      </c>
    </row>
    <row r="184" spans="1:3" x14ac:dyDescent="0.2">
      <c r="A184" s="232" t="s">
        <v>1196</v>
      </c>
      <c r="B184" s="240">
        <v>101.44170736290501</v>
      </c>
      <c r="C184" s="240">
        <v>102.062761502333</v>
      </c>
    </row>
    <row r="185" spans="1:3" x14ac:dyDescent="0.2">
      <c r="A185" s="232" t="s">
        <v>1197</v>
      </c>
      <c r="B185" s="240">
        <v>101.48444829579999</v>
      </c>
      <c r="C185" s="240">
        <v>101.91045257853</v>
      </c>
    </row>
    <row r="186" spans="1:3" x14ac:dyDescent="0.2">
      <c r="A186" s="232" t="s">
        <v>730</v>
      </c>
      <c r="B186" s="240">
        <v>101.540859117175</v>
      </c>
      <c r="C186" s="240">
        <v>101.72499427064101</v>
      </c>
    </row>
    <row r="187" spans="1:3" x14ac:dyDescent="0.2">
      <c r="A187" s="232" t="s">
        <v>732</v>
      </c>
      <c r="B187" s="240">
        <v>101.604809472832</v>
      </c>
      <c r="C187" s="240">
        <v>101.525321146298</v>
      </c>
    </row>
    <row r="188" spans="1:3" x14ac:dyDescent="0.2">
      <c r="A188" s="232" t="s">
        <v>733</v>
      </c>
      <c r="B188" s="240">
        <v>101.665548430431</v>
      </c>
      <c r="C188" s="240">
        <v>101.323864112739</v>
      </c>
    </row>
    <row r="189" spans="1:3" x14ac:dyDescent="0.2">
      <c r="A189" s="232" t="s">
        <v>625</v>
      </c>
      <c r="B189" s="240">
        <v>101.710804113378</v>
      </c>
      <c r="C189" s="240">
        <v>101.10513426717</v>
      </c>
    </row>
    <row r="190" spans="1:3" x14ac:dyDescent="0.2">
      <c r="A190" s="232" t="s">
        <v>597</v>
      </c>
      <c r="B190" s="240">
        <v>101.717298250607</v>
      </c>
      <c r="C190" s="240">
        <v>100.836176115859</v>
      </c>
    </row>
    <row r="191" spans="1:3" x14ac:dyDescent="0.2">
      <c r="A191" s="232" t="s">
        <v>962</v>
      </c>
      <c r="B191" s="240">
        <v>101.659638745042</v>
      </c>
      <c r="C191" s="240">
        <v>100.460479238416</v>
      </c>
    </row>
    <row r="192" spans="1:3" x14ac:dyDescent="0.2">
      <c r="A192" s="232" t="s">
        <v>1198</v>
      </c>
      <c r="B192" s="240">
        <v>101.510733129645</v>
      </c>
      <c r="C192" s="240">
        <v>99.944840154740007</v>
      </c>
    </row>
    <row r="193" spans="1:3" x14ac:dyDescent="0.2">
      <c r="A193" s="232" t="s">
        <v>1199</v>
      </c>
      <c r="B193" s="240">
        <v>101.26116023970501</v>
      </c>
      <c r="C193" s="240">
        <v>99.264053685252094</v>
      </c>
    </row>
    <row r="194" spans="1:3" x14ac:dyDescent="0.2">
      <c r="A194" s="232" t="s">
        <v>1200</v>
      </c>
      <c r="B194" s="240">
        <v>100.90674245451901</v>
      </c>
      <c r="C194" s="240">
        <v>98.431674746955295</v>
      </c>
    </row>
    <row r="195" spans="1:3" x14ac:dyDescent="0.2">
      <c r="A195" s="232" t="s">
        <v>1201</v>
      </c>
      <c r="B195" s="240">
        <v>100.44647503437599</v>
      </c>
      <c r="C195" s="240">
        <v>97.533854830349298</v>
      </c>
    </row>
    <row r="196" spans="1:3" x14ac:dyDescent="0.2">
      <c r="A196" s="232" t="s">
        <v>1202</v>
      </c>
      <c r="B196" s="240">
        <v>99.890300175931699</v>
      </c>
      <c r="C196" s="240">
        <v>96.721962405648796</v>
      </c>
    </row>
    <row r="197" spans="1:3" x14ac:dyDescent="0.2">
      <c r="A197" s="232" t="s">
        <v>1203</v>
      </c>
      <c r="B197" s="240">
        <v>99.286574875136097</v>
      </c>
      <c r="C197" s="240">
        <v>96.092836792150607</v>
      </c>
    </row>
    <row r="198" spans="1:3" x14ac:dyDescent="0.2">
      <c r="A198" s="232" t="s">
        <v>735</v>
      </c>
      <c r="B198" s="240">
        <v>98.698350825909998</v>
      </c>
      <c r="C198" s="240">
        <v>95.681616131438602</v>
      </c>
    </row>
    <row r="199" spans="1:3" x14ac:dyDescent="0.2">
      <c r="A199" s="232" t="s">
        <v>736</v>
      </c>
      <c r="B199" s="240">
        <v>98.185578001962796</v>
      </c>
      <c r="C199" s="240">
        <v>95.527347866935202</v>
      </c>
    </row>
    <row r="200" spans="1:3" x14ac:dyDescent="0.2">
      <c r="A200" s="232" t="s">
        <v>737</v>
      </c>
      <c r="B200" s="240">
        <v>97.779173252945498</v>
      </c>
      <c r="C200" s="240">
        <v>95.6538193789399</v>
      </c>
    </row>
    <row r="201" spans="1:3" x14ac:dyDescent="0.2">
      <c r="A201" s="232" t="s">
        <v>626</v>
      </c>
      <c r="B201" s="240">
        <v>97.493570708581103</v>
      </c>
      <c r="C201" s="240">
        <v>96.033668873747601</v>
      </c>
    </row>
    <row r="202" spans="1:3" x14ac:dyDescent="0.2">
      <c r="A202" s="232" t="s">
        <v>598</v>
      </c>
      <c r="B202" s="240">
        <v>97.342578077072503</v>
      </c>
      <c r="C202" s="240">
        <v>96.569653173638002</v>
      </c>
    </row>
    <row r="203" spans="1:3" x14ac:dyDescent="0.2">
      <c r="A203" s="232" t="s">
        <v>963</v>
      </c>
      <c r="B203" s="240">
        <v>97.322100809504306</v>
      </c>
      <c r="C203" s="240">
        <v>97.171788339321907</v>
      </c>
    </row>
    <row r="204" spans="1:3" x14ac:dyDescent="0.2">
      <c r="A204" s="232" t="s">
        <v>1204</v>
      </c>
      <c r="B204" s="240">
        <v>97.393584963582299</v>
      </c>
      <c r="C204" s="240">
        <v>97.772254854890605</v>
      </c>
    </row>
    <row r="205" spans="1:3" x14ac:dyDescent="0.2">
      <c r="A205" s="232" t="s">
        <v>1205</v>
      </c>
      <c r="B205" s="240">
        <v>97.525797692196406</v>
      </c>
      <c r="C205" s="240">
        <v>98.323925753788899</v>
      </c>
    </row>
    <row r="206" spans="1:3" x14ac:dyDescent="0.2">
      <c r="A206" s="232" t="s">
        <v>1206</v>
      </c>
      <c r="B206" s="240">
        <v>97.707040692342801</v>
      </c>
      <c r="C206" s="240">
        <v>98.799836768383301</v>
      </c>
    </row>
    <row r="207" spans="1:3" x14ac:dyDescent="0.2">
      <c r="A207" s="232" t="s">
        <v>1207</v>
      </c>
      <c r="B207" s="240">
        <v>97.926574764024807</v>
      </c>
      <c r="C207" s="240">
        <v>99.199486110148399</v>
      </c>
    </row>
    <row r="208" spans="1:3" x14ac:dyDescent="0.2">
      <c r="A208" s="232" t="s">
        <v>1208</v>
      </c>
      <c r="B208" s="240">
        <v>98.160805039125805</v>
      </c>
      <c r="C208" s="240">
        <v>99.514785200806699</v>
      </c>
    </row>
    <row r="209" spans="1:3" x14ac:dyDescent="0.2">
      <c r="A209" s="232" t="s">
        <v>1209</v>
      </c>
      <c r="B209" s="240">
        <v>98.381859018785093</v>
      </c>
      <c r="C209" s="240">
        <v>99.766067979216103</v>
      </c>
    </row>
    <row r="210" spans="1:3" x14ac:dyDescent="0.2">
      <c r="A210" s="232" t="s">
        <v>739</v>
      </c>
      <c r="B210" s="240">
        <v>98.579601564578496</v>
      </c>
      <c r="C210" s="240">
        <v>99.974968074406405</v>
      </c>
    </row>
    <row r="211" spans="1:3" x14ac:dyDescent="0.2">
      <c r="A211" s="232" t="s">
        <v>740</v>
      </c>
      <c r="B211" s="240">
        <v>98.755439120302299</v>
      </c>
      <c r="C211" s="240">
        <v>100.15788705265901</v>
      </c>
    </row>
    <row r="212" spans="1:3" x14ac:dyDescent="0.2">
      <c r="A212" s="232" t="s">
        <v>741</v>
      </c>
      <c r="B212" s="240">
        <v>98.903113803502507</v>
      </c>
      <c r="C212" s="240">
        <v>100.319632394701</v>
      </c>
    </row>
    <row r="213" spans="1:3" x14ac:dyDescent="0.2">
      <c r="A213" s="232" t="s">
        <v>627</v>
      </c>
      <c r="B213" s="240">
        <v>99.010721712498096</v>
      </c>
      <c r="C213" s="240">
        <v>100.439311331092</v>
      </c>
    </row>
    <row r="214" spans="1:3" x14ac:dyDescent="0.2">
      <c r="A214" s="232" t="s">
        <v>599</v>
      </c>
      <c r="B214" s="240">
        <v>99.083113410497006</v>
      </c>
      <c r="C214" s="240">
        <v>100.51042650170101</v>
      </c>
    </row>
    <row r="215" spans="1:3" x14ac:dyDescent="0.2">
      <c r="A215" s="232" t="s">
        <v>964</v>
      </c>
      <c r="B215" s="240">
        <v>99.129689575900898</v>
      </c>
      <c r="C215" s="240">
        <v>100.553905103858</v>
      </c>
    </row>
    <row r="216" spans="1:3" x14ac:dyDescent="0.2">
      <c r="A216" s="232" t="s">
        <v>1210</v>
      </c>
      <c r="B216" s="240">
        <v>99.168425696509502</v>
      </c>
      <c r="C216" s="240">
        <v>100.598812154084</v>
      </c>
    </row>
    <row r="217" spans="1:3" x14ac:dyDescent="0.2">
      <c r="A217" s="232" t="s">
        <v>1211</v>
      </c>
      <c r="B217" s="240">
        <v>99.201887167958105</v>
      </c>
      <c r="C217" s="240">
        <v>100.667468812625</v>
      </c>
    </row>
    <row r="218" spans="1:3" x14ac:dyDescent="0.2">
      <c r="A218" s="232" t="s">
        <v>1212</v>
      </c>
      <c r="B218" s="240">
        <v>99.225741972187393</v>
      </c>
      <c r="C218" s="240">
        <v>100.77057223891001</v>
      </c>
    </row>
    <row r="219" spans="1:3" x14ac:dyDescent="0.2">
      <c r="A219" s="232" t="s">
        <v>1213</v>
      </c>
      <c r="B219" s="240">
        <v>99.256446169972605</v>
      </c>
      <c r="C219" s="240">
        <v>100.89304738951699</v>
      </c>
    </row>
    <row r="220" spans="1:3" x14ac:dyDescent="0.2">
      <c r="A220" s="232" t="s">
        <v>1214</v>
      </c>
      <c r="B220" s="240">
        <v>99.302349488371505</v>
      </c>
      <c r="C220" s="240">
        <v>101.019608873029</v>
      </c>
    </row>
    <row r="221" spans="1:3" x14ac:dyDescent="0.2">
      <c r="A221" s="232" t="s">
        <v>1215</v>
      </c>
      <c r="B221" s="240">
        <v>99.371197473344793</v>
      </c>
      <c r="C221" s="240">
        <v>101.136956328259</v>
      </c>
    </row>
    <row r="222" spans="1:3" x14ac:dyDescent="0.2">
      <c r="A222" s="232" t="s">
        <v>743</v>
      </c>
      <c r="B222" s="240">
        <v>99.455447065738696</v>
      </c>
      <c r="C222" s="240">
        <v>101.22678564450899</v>
      </c>
    </row>
    <row r="223" spans="1:3" x14ac:dyDescent="0.2">
      <c r="A223" s="232" t="s">
        <v>744</v>
      </c>
      <c r="B223" s="240">
        <v>99.541171745500407</v>
      </c>
      <c r="C223" s="240">
        <v>101.276745706814</v>
      </c>
    </row>
    <row r="224" spans="1:3" x14ac:dyDescent="0.2">
      <c r="A224" s="232" t="s">
        <v>745</v>
      </c>
      <c r="B224" s="240">
        <v>99.629044751246695</v>
      </c>
      <c r="C224" s="240">
        <v>101.275758027645</v>
      </c>
    </row>
    <row r="225" spans="1:3" x14ac:dyDescent="0.2">
      <c r="A225" s="232" t="s">
        <v>628</v>
      </c>
      <c r="B225" s="240">
        <v>99.714042051759094</v>
      </c>
      <c r="C225" s="240">
        <v>101.222386843264</v>
      </c>
    </row>
    <row r="226" spans="1:3" x14ac:dyDescent="0.2">
      <c r="A226" s="232" t="s">
        <v>600</v>
      </c>
      <c r="B226" s="240">
        <v>99.790362205817203</v>
      </c>
      <c r="C226" s="240">
        <v>101.11712705104399</v>
      </c>
    </row>
    <row r="227" spans="1:3" x14ac:dyDescent="0.2">
      <c r="A227" s="232" t="s">
        <v>965</v>
      </c>
      <c r="B227" s="240">
        <v>99.860954258662105</v>
      </c>
      <c r="C227" s="240">
        <v>100.960390502837</v>
      </c>
    </row>
    <row r="228" spans="1:3" x14ac:dyDescent="0.2">
      <c r="A228" s="232" t="s">
        <v>1216</v>
      </c>
      <c r="B228" s="240">
        <v>99.928198462108199</v>
      </c>
      <c r="C228" s="240">
        <v>100.760615720281</v>
      </c>
    </row>
    <row r="229" spans="1:3" x14ac:dyDescent="0.2">
      <c r="A229" s="232" t="s">
        <v>1217</v>
      </c>
      <c r="B229" s="240">
        <v>99.997154460527995</v>
      </c>
      <c r="C229" s="240">
        <v>100.54560092833</v>
      </c>
    </row>
    <row r="230" spans="1:3" x14ac:dyDescent="0.2">
      <c r="A230" s="232" t="s">
        <v>1218</v>
      </c>
      <c r="B230" s="240">
        <v>100.07172432660001</v>
      </c>
      <c r="C230" s="240">
        <v>100.370163980735</v>
      </c>
    </row>
    <row r="231" spans="1:3" x14ac:dyDescent="0.2">
      <c r="A231" s="232" t="s">
        <v>1219</v>
      </c>
      <c r="B231" s="240">
        <v>100.149013070541</v>
      </c>
      <c r="C231" s="240">
        <v>100.276047293579</v>
      </c>
    </row>
    <row r="232" spans="1:3" x14ac:dyDescent="0.2">
      <c r="A232" s="232" t="s">
        <v>1220</v>
      </c>
      <c r="B232" s="240">
        <v>100.222729206092</v>
      </c>
      <c r="C232" s="240">
        <v>100.26381143586801</v>
      </c>
    </row>
    <row r="233" spans="1:3" x14ac:dyDescent="0.2">
      <c r="A233" s="232" t="s">
        <v>1221</v>
      </c>
      <c r="B233" s="240">
        <v>100.28816801919299</v>
      </c>
      <c r="C233" s="240">
        <v>100.30565085217199</v>
      </c>
    </row>
    <row r="234" spans="1:3" x14ac:dyDescent="0.2">
      <c r="A234" s="232" t="s">
        <v>747</v>
      </c>
      <c r="B234" s="240">
        <v>100.33787402751</v>
      </c>
      <c r="C234" s="240">
        <v>100.37440849575</v>
      </c>
    </row>
    <row r="235" spans="1:3" x14ac:dyDescent="0.2">
      <c r="A235" s="232" t="s">
        <v>748</v>
      </c>
      <c r="B235" s="240">
        <v>100.37345986666701</v>
      </c>
      <c r="C235" s="240">
        <v>100.4205310854</v>
      </c>
    </row>
    <row r="236" spans="1:3" x14ac:dyDescent="0.2">
      <c r="A236" s="232" t="s">
        <v>749</v>
      </c>
      <c r="B236" s="240">
        <v>100.404166272029</v>
      </c>
      <c r="C236" s="240">
        <v>100.402064196601</v>
      </c>
    </row>
    <row r="237" spans="1:3" x14ac:dyDescent="0.2">
      <c r="A237" s="232" t="s">
        <v>629</v>
      </c>
      <c r="B237" s="240">
        <v>100.42750780754299</v>
      </c>
      <c r="C237" s="240">
        <v>100.31831126000201</v>
      </c>
    </row>
    <row r="238" spans="1:3" x14ac:dyDescent="0.2">
      <c r="A238" s="232" t="s">
        <v>601</v>
      </c>
      <c r="B238" s="240">
        <v>100.440568081525</v>
      </c>
      <c r="C238" s="240">
        <v>100.21716923094399</v>
      </c>
    </row>
    <row r="239" spans="1:3" x14ac:dyDescent="0.2">
      <c r="A239" s="232" t="s">
        <v>966</v>
      </c>
      <c r="B239" s="240">
        <v>100.449569861171</v>
      </c>
      <c r="C239" s="240">
        <v>100.13966455588999</v>
      </c>
    </row>
    <row r="240" spans="1:3" x14ac:dyDescent="0.2">
      <c r="A240" s="232" t="s">
        <v>1222</v>
      </c>
      <c r="B240" s="240">
        <v>100.448253387809</v>
      </c>
      <c r="C240" s="240">
        <v>100.10311056568</v>
      </c>
    </row>
    <row r="241" spans="1:3" x14ac:dyDescent="0.2">
      <c r="A241" s="232" t="s">
        <v>1223</v>
      </c>
      <c r="B241" s="240">
        <v>100.431412801024</v>
      </c>
      <c r="C241" s="240">
        <v>100.114873483813</v>
      </c>
    </row>
    <row r="242" spans="1:3" x14ac:dyDescent="0.2">
      <c r="A242" s="232" t="s">
        <v>1224</v>
      </c>
      <c r="B242" s="240">
        <v>100.403528121368</v>
      </c>
      <c r="C242" s="240">
        <v>100.179057268783</v>
      </c>
    </row>
    <row r="243" spans="1:3" x14ac:dyDescent="0.2">
      <c r="A243" s="232" t="s">
        <v>1225</v>
      </c>
      <c r="B243" s="240">
        <v>100.35833683059001</v>
      </c>
      <c r="C243" s="240">
        <v>100.28920297165401</v>
      </c>
    </row>
    <row r="244" spans="1:3" x14ac:dyDescent="0.2">
      <c r="A244" s="232" t="s">
        <v>1226</v>
      </c>
      <c r="B244" s="240">
        <v>100.301275300589</v>
      </c>
      <c r="C244" s="240">
        <v>100.423674778052</v>
      </c>
    </row>
    <row r="245" spans="1:3" x14ac:dyDescent="0.2">
      <c r="A245" s="232" t="s">
        <v>1227</v>
      </c>
      <c r="B245" s="240">
        <v>100.23593071975</v>
      </c>
      <c r="C245" s="240">
        <v>100.562943636325</v>
      </c>
    </row>
    <row r="246" spans="1:3" x14ac:dyDescent="0.2">
      <c r="A246" s="232" t="s">
        <v>750</v>
      </c>
      <c r="B246" s="240">
        <v>100.178759742832</v>
      </c>
      <c r="C246" s="240">
        <v>100.664919246012</v>
      </c>
    </row>
    <row r="247" spans="1:3" x14ac:dyDescent="0.2">
      <c r="A247" s="232" t="s">
        <v>751</v>
      </c>
      <c r="B247" s="240">
        <v>100.126770636809</v>
      </c>
      <c r="C247" s="240">
        <v>100.71508201333801</v>
      </c>
    </row>
    <row r="248" spans="1:3" x14ac:dyDescent="0.2">
      <c r="A248" s="232" t="s">
        <v>752</v>
      </c>
      <c r="B248" s="240">
        <v>100.07175768004301</v>
      </c>
      <c r="C248" s="240">
        <v>100.722250269798</v>
      </c>
    </row>
    <row r="249" spans="1:3" x14ac:dyDescent="0.2">
      <c r="A249" s="232" t="s">
        <v>630</v>
      </c>
      <c r="B249" s="240">
        <v>100.016484578096</v>
      </c>
      <c r="C249" s="240">
        <v>100.692403527068</v>
      </c>
    </row>
    <row r="250" spans="1:3" x14ac:dyDescent="0.2">
      <c r="A250" s="232" t="s">
        <v>602</v>
      </c>
      <c r="B250" s="240">
        <v>99.972729555535807</v>
      </c>
      <c r="C250" s="240">
        <v>100.62872121352299</v>
      </c>
    </row>
    <row r="251" spans="1:3" x14ac:dyDescent="0.2">
      <c r="A251" s="232" t="s">
        <v>967</v>
      </c>
      <c r="B251" s="240">
        <v>99.931330743352902</v>
      </c>
      <c r="C251" s="240">
        <v>100.538849424406</v>
      </c>
    </row>
    <row r="252" spans="1:3" x14ac:dyDescent="0.2">
      <c r="A252" s="232" t="s">
        <v>988</v>
      </c>
      <c r="B252" s="240">
        <v>99.894348622160706</v>
      </c>
      <c r="C252" s="240">
        <v>100.461293868665</v>
      </c>
    </row>
    <row r="253" spans="1:3" x14ac:dyDescent="0.2">
      <c r="A253" s="232" t="s">
        <v>989</v>
      </c>
      <c r="B253" s="240">
        <v>99.856947142409595</v>
      </c>
      <c r="C253" s="240">
        <v>100.412846889215</v>
      </c>
    </row>
    <row r="254" spans="1:3" x14ac:dyDescent="0.2">
      <c r="A254" s="232" t="s">
        <v>990</v>
      </c>
      <c r="B254" s="240">
        <v>99.816056241463301</v>
      </c>
      <c r="C254" s="240">
        <v>100.407938649057</v>
      </c>
    </row>
    <row r="255" spans="1:3" x14ac:dyDescent="0.2">
      <c r="A255" s="232" t="s">
        <v>991</v>
      </c>
      <c r="B255" s="240">
        <v>99.775092689114103</v>
      </c>
      <c r="C255" s="240">
        <v>100.44589486277999</v>
      </c>
    </row>
    <row r="256" spans="1:3" x14ac:dyDescent="0.2">
      <c r="A256" s="232" t="s">
        <v>992</v>
      </c>
      <c r="B256" s="240">
        <v>99.731853505187601</v>
      </c>
      <c r="C256" s="240">
        <v>100.50766444985</v>
      </c>
    </row>
    <row r="257" spans="1:3" x14ac:dyDescent="0.2">
      <c r="A257" s="232" t="s">
        <v>993</v>
      </c>
      <c r="B257" s="240">
        <v>99.688756923497806</v>
      </c>
      <c r="C257" s="240">
        <v>100.55077752477401</v>
      </c>
    </row>
    <row r="258" spans="1:3" x14ac:dyDescent="0.2">
      <c r="A258" s="232" t="s">
        <v>753</v>
      </c>
      <c r="B258" s="240">
        <v>99.663667275766102</v>
      </c>
      <c r="C258" s="240">
        <v>100.561459999044</v>
      </c>
    </row>
    <row r="259" spans="1:3" x14ac:dyDescent="0.2">
      <c r="A259" s="232" t="s">
        <v>754</v>
      </c>
      <c r="B259" s="240">
        <v>99.666450427715702</v>
      </c>
      <c r="C259" s="240">
        <v>100.575056208186</v>
      </c>
    </row>
    <row r="260" spans="1:3" x14ac:dyDescent="0.2">
      <c r="A260" s="232" t="s">
        <v>755</v>
      </c>
      <c r="B260" s="240">
        <v>99.685495711484506</v>
      </c>
      <c r="C260" s="240">
        <v>100.618576722106</v>
      </c>
    </row>
    <row r="261" spans="1:3" x14ac:dyDescent="0.2">
      <c r="A261" s="232" t="s">
        <v>631</v>
      </c>
      <c r="B261" s="240">
        <v>99.714977562188906</v>
      </c>
      <c r="C261" s="240">
        <v>100.688492485894</v>
      </c>
    </row>
    <row r="262" spans="1:3" x14ac:dyDescent="0.2">
      <c r="A262" s="232" t="s">
        <v>603</v>
      </c>
      <c r="B262" s="240">
        <v>99.742829420285602</v>
      </c>
      <c r="C262" s="240">
        <v>100.78127123659</v>
      </c>
    </row>
    <row r="263" spans="1:3" x14ac:dyDescent="0.2">
      <c r="A263" s="232" t="s">
        <v>968</v>
      </c>
      <c r="B263" s="240">
        <v>99.760231389770695</v>
      </c>
      <c r="C263" s="240">
        <v>100.886019290159</v>
      </c>
    </row>
    <row r="264" spans="1:3" x14ac:dyDescent="0.2">
      <c r="A264" s="232" t="s">
        <v>994</v>
      </c>
      <c r="B264" s="240">
        <v>99.776948080562505</v>
      </c>
      <c r="C264" s="240">
        <v>100.986598623825</v>
      </c>
    </row>
    <row r="265" spans="1:3" x14ac:dyDescent="0.2">
      <c r="A265" s="232" t="s">
        <v>995</v>
      </c>
      <c r="B265" s="240">
        <v>99.807246205742999</v>
      </c>
      <c r="C265" s="240">
        <v>101.063431407599</v>
      </c>
    </row>
    <row r="266" spans="1:3" x14ac:dyDescent="0.2">
      <c r="A266" s="232" t="s">
        <v>996</v>
      </c>
      <c r="B266" s="240">
        <v>99.848309842959395</v>
      </c>
      <c r="C266" s="240">
        <v>101.097938883312</v>
      </c>
    </row>
    <row r="267" spans="1:3" x14ac:dyDescent="0.2">
      <c r="A267" s="232" t="s">
        <v>997</v>
      </c>
      <c r="B267" s="240">
        <v>99.898750763815002</v>
      </c>
      <c r="C267" s="240">
        <v>101.08356283510101</v>
      </c>
    </row>
    <row r="268" spans="1:3" x14ac:dyDescent="0.2">
      <c r="A268" s="232" t="s">
        <v>998</v>
      </c>
      <c r="B268" s="240">
        <v>99.945474653362993</v>
      </c>
      <c r="C268" s="240">
        <v>101.029203458143</v>
      </c>
    </row>
    <row r="269" spans="1:3" x14ac:dyDescent="0.2">
      <c r="A269" s="232" t="s">
        <v>999</v>
      </c>
      <c r="B269" s="240">
        <v>99.978185745133999</v>
      </c>
      <c r="C269" s="240">
        <v>100.949857018809</v>
      </c>
    </row>
    <row r="270" spans="1:3" x14ac:dyDescent="0.2">
      <c r="A270" s="232" t="s">
        <v>756</v>
      </c>
      <c r="B270" s="240">
        <v>99.994856904007506</v>
      </c>
      <c r="C270" s="240">
        <v>100.871365308935</v>
      </c>
    </row>
    <row r="271" spans="1:3" x14ac:dyDescent="0.2">
      <c r="A271" s="232" t="s">
        <v>757</v>
      </c>
      <c r="B271" s="240">
        <v>100.00600641701899</v>
      </c>
      <c r="C271" s="240">
        <v>100.800546031713</v>
      </c>
    </row>
    <row r="272" spans="1:3" x14ac:dyDescent="0.2">
      <c r="A272" s="232" t="s">
        <v>758</v>
      </c>
      <c r="B272" s="240">
        <v>100.021033862162</v>
      </c>
      <c r="C272" s="240">
        <v>100.71733203585801</v>
      </c>
    </row>
    <row r="273" spans="1:3" x14ac:dyDescent="0.2">
      <c r="A273" s="232" t="s">
        <v>632</v>
      </c>
      <c r="B273" s="240">
        <v>100.03936571941701</v>
      </c>
      <c r="C273" s="240">
        <v>100.637939870376</v>
      </c>
    </row>
    <row r="274" spans="1:3" x14ac:dyDescent="0.2">
      <c r="A274" s="232" t="s">
        <v>604</v>
      </c>
      <c r="B274" s="240">
        <v>100.054365761387</v>
      </c>
      <c r="C274" s="240">
        <v>100.56270238064501</v>
      </c>
    </row>
    <row r="275" spans="1:3" x14ac:dyDescent="0.2">
      <c r="A275" s="232" t="s">
        <v>969</v>
      </c>
      <c r="B275" s="240">
        <v>100.077091730321</v>
      </c>
      <c r="C275" s="240">
        <v>100.48962508308399</v>
      </c>
    </row>
    <row r="276" spans="1:3" x14ac:dyDescent="0.2">
      <c r="A276" s="232" t="s">
        <v>1000</v>
      </c>
      <c r="B276" s="240">
        <v>100.100667738946</v>
      </c>
      <c r="C276" s="240">
        <v>100.421205532953</v>
      </c>
    </row>
    <row r="277" spans="1:3" x14ac:dyDescent="0.2">
      <c r="A277" s="232" t="s">
        <v>1001</v>
      </c>
      <c r="B277" s="240">
        <v>100.107352616775</v>
      </c>
      <c r="C277" s="240">
        <v>100.35745486790501</v>
      </c>
    </row>
    <row r="278" spans="1:3" x14ac:dyDescent="0.2">
      <c r="A278" s="232" t="s">
        <v>1002</v>
      </c>
      <c r="B278" s="240">
        <v>100.08822355595299</v>
      </c>
      <c r="C278" s="240">
        <v>100.30383825022599</v>
      </c>
    </row>
    <row r="279" spans="1:3" x14ac:dyDescent="0.2">
      <c r="A279" s="232" t="s">
        <v>1003</v>
      </c>
      <c r="B279" s="240">
        <v>100.04647008011101</v>
      </c>
      <c r="C279" s="240">
        <v>100.26093503265101</v>
      </c>
    </row>
    <row r="280" spans="1:3" x14ac:dyDescent="0.2">
      <c r="A280" s="232" t="s">
        <v>1004</v>
      </c>
      <c r="B280" s="240">
        <v>99.998986732142896</v>
      </c>
      <c r="C280" s="240">
        <v>100.204008604254</v>
      </c>
    </row>
    <row r="281" spans="1:3" x14ac:dyDescent="0.2">
      <c r="A281" s="232" t="s">
        <v>1005</v>
      </c>
      <c r="B281" s="240">
        <v>99.956537441996204</v>
      </c>
      <c r="C281" s="240">
        <v>100.121887750832</v>
      </c>
    </row>
    <row r="282" spans="1:3" x14ac:dyDescent="0.2">
      <c r="A282" s="232" t="s">
        <v>759</v>
      </c>
      <c r="B282" s="240">
        <v>99.931671427369395</v>
      </c>
      <c r="C282" s="240">
        <v>100.03212117045599</v>
      </c>
    </row>
    <row r="283" spans="1:3" x14ac:dyDescent="0.2">
      <c r="A283" s="232" t="s">
        <v>760</v>
      </c>
      <c r="B283" s="240">
        <v>99.916203372744405</v>
      </c>
      <c r="C283" s="240">
        <v>99.958954719010805</v>
      </c>
    </row>
    <row r="284" spans="1:3" x14ac:dyDescent="0.2">
      <c r="A284" s="232" t="s">
        <v>761</v>
      </c>
      <c r="B284" s="240">
        <v>99.909880697635003</v>
      </c>
      <c r="C284" s="240">
        <v>99.905666723116198</v>
      </c>
    </row>
    <row r="285" spans="1:3" x14ac:dyDescent="0.2">
      <c r="A285" s="232" t="s">
        <v>633</v>
      </c>
      <c r="B285" s="240">
        <v>99.914369573642304</v>
      </c>
      <c r="C285" s="240">
        <v>99.869794749152902</v>
      </c>
    </row>
    <row r="286" spans="1:3" x14ac:dyDescent="0.2">
      <c r="A286" s="232" t="s">
        <v>605</v>
      </c>
      <c r="B286" s="240">
        <v>99.926043503395306</v>
      </c>
      <c r="C286" s="240">
        <v>99.835392024297605</v>
      </c>
    </row>
    <row r="287" spans="1:3" x14ac:dyDescent="0.2">
      <c r="A287" s="232" t="s">
        <v>970</v>
      </c>
      <c r="B287" s="240">
        <v>99.952732794287201</v>
      </c>
      <c r="C287" s="240">
        <v>99.798695466325398</v>
      </c>
    </row>
    <row r="288" spans="1:3" x14ac:dyDescent="0.2">
      <c r="A288" s="232" t="s">
        <v>1006</v>
      </c>
      <c r="B288" s="240">
        <v>99.988579420901402</v>
      </c>
      <c r="C288" s="240">
        <v>99.750995577436797</v>
      </c>
    </row>
    <row r="289" spans="1:3" x14ac:dyDescent="0.2">
      <c r="A289" s="232" t="s">
        <v>1007</v>
      </c>
      <c r="B289" s="240">
        <v>100.03185209719901</v>
      </c>
      <c r="C289" s="240">
        <v>99.688603128747999</v>
      </c>
    </row>
    <row r="290" spans="1:3" x14ac:dyDescent="0.2">
      <c r="A290" s="232" t="s">
        <v>1008</v>
      </c>
      <c r="B290" s="240">
        <v>100.085483190807</v>
      </c>
      <c r="C290" s="240">
        <v>99.609125549081099</v>
      </c>
    </row>
    <row r="291" spans="1:3" x14ac:dyDescent="0.2">
      <c r="A291" s="232" t="s">
        <v>1009</v>
      </c>
      <c r="B291" s="240">
        <v>100.147136667993</v>
      </c>
      <c r="C291" s="240">
        <v>99.515568611807296</v>
      </c>
    </row>
    <row r="292" spans="1:3" x14ac:dyDescent="0.2">
      <c r="A292" s="232" t="s">
        <v>1010</v>
      </c>
      <c r="B292" s="240">
        <v>100.203868546433</v>
      </c>
      <c r="C292" s="240">
        <v>99.429299079146105</v>
      </c>
    </row>
    <row r="293" spans="1:3" x14ac:dyDescent="0.2">
      <c r="A293" s="232" t="s">
        <v>1011</v>
      </c>
      <c r="B293" s="240">
        <v>100.249309268104</v>
      </c>
      <c r="C293" s="240">
        <v>99.373218694814696</v>
      </c>
    </row>
    <row r="294" spans="1:3" x14ac:dyDescent="0.2">
      <c r="A294" s="232" t="s">
        <v>762</v>
      </c>
      <c r="B294" s="240">
        <v>100.274565976601</v>
      </c>
      <c r="C294" s="240">
        <v>99.384335619522602</v>
      </c>
    </row>
    <row r="295" spans="1:3" x14ac:dyDescent="0.2">
      <c r="A295" s="232" t="s">
        <v>763</v>
      </c>
      <c r="B295" s="240">
        <v>100.274142474039</v>
      </c>
      <c r="C295" s="240">
        <v>99.480128497516603</v>
      </c>
    </row>
    <row r="296" spans="1:3" x14ac:dyDescent="0.2">
      <c r="A296" s="232" t="s">
        <v>764</v>
      </c>
      <c r="B296" s="240">
        <v>100.248267398192</v>
      </c>
      <c r="C296" s="240">
        <v>99.6320421245223</v>
      </c>
    </row>
    <row r="297" spans="1:3" x14ac:dyDescent="0.2">
      <c r="A297" s="232" t="s">
        <v>634</v>
      </c>
      <c r="B297" s="240">
        <v>100.20455185649899</v>
      </c>
      <c r="C297" s="240">
        <v>99.799209829462995</v>
      </c>
    </row>
    <row r="298" spans="1:3" x14ac:dyDescent="0.2">
      <c r="A298" s="232" t="s">
        <v>606</v>
      </c>
      <c r="B298" s="240">
        <v>100.152343241919</v>
      </c>
      <c r="C298" s="240">
        <v>99.962015694246404</v>
      </c>
    </row>
    <row r="299" spans="1:3" x14ac:dyDescent="0.2">
      <c r="A299" s="232" t="s">
        <v>971</v>
      </c>
      <c r="B299" s="240">
        <v>100.095876993769</v>
      </c>
      <c r="C299" s="240">
        <v>100.095578734565</v>
      </c>
    </row>
    <row r="300" spans="1:3" x14ac:dyDescent="0.2">
      <c r="A300" s="232" t="s">
        <v>1012</v>
      </c>
      <c r="B300" s="240">
        <v>100.039692017587</v>
      </c>
      <c r="C300" s="240">
        <v>100.184240188693</v>
      </c>
    </row>
    <row r="301" spans="1:3" x14ac:dyDescent="0.2">
      <c r="A301" s="232" t="s">
        <v>1013</v>
      </c>
      <c r="B301" s="240">
        <v>99.997850612625001</v>
      </c>
      <c r="C301" s="240">
        <v>100.226695806712</v>
      </c>
    </row>
    <row r="302" spans="1:3" x14ac:dyDescent="0.2">
      <c r="A302" s="232" t="s">
        <v>1014</v>
      </c>
      <c r="B302" s="240">
        <v>99.976811340893093</v>
      </c>
      <c r="C302" s="240">
        <v>100.23498810244401</v>
      </c>
    </row>
    <row r="303" spans="1:3" x14ac:dyDescent="0.2">
      <c r="A303" s="232" t="s">
        <v>1015</v>
      </c>
      <c r="B303" s="240">
        <v>99.987537950222503</v>
      </c>
      <c r="C303" s="240">
        <v>100.227665651311</v>
      </c>
    </row>
    <row r="304" spans="1:3" x14ac:dyDescent="0.2">
      <c r="A304" s="232" t="s">
        <v>1016</v>
      </c>
      <c r="B304" s="240">
        <v>100.023924183319</v>
      </c>
      <c r="C304" s="240">
        <v>100.227546969267</v>
      </c>
    </row>
    <row r="305" spans="1:3" x14ac:dyDescent="0.2">
      <c r="A305" s="232" t="s">
        <v>1017</v>
      </c>
      <c r="B305" s="240">
        <v>100.070496920954</v>
      </c>
      <c r="C305" s="240">
        <v>100.249067342091</v>
      </c>
    </row>
    <row r="306" spans="1:3" x14ac:dyDescent="0.2">
      <c r="A306" s="232" t="s">
        <v>765</v>
      </c>
      <c r="B306" s="240">
        <v>100.10489808000101</v>
      </c>
      <c r="C306" s="240">
        <v>100.27180439249599</v>
      </c>
    </row>
    <row r="307" spans="1:3" x14ac:dyDescent="0.2">
      <c r="A307" s="232" t="s">
        <v>766</v>
      </c>
      <c r="B307" s="240">
        <v>100.13221576401401</v>
      </c>
      <c r="C307" s="240">
        <v>100.283302440119</v>
      </c>
    </row>
    <row r="308" spans="1:3" x14ac:dyDescent="0.2">
      <c r="A308" s="232" t="s">
        <v>767</v>
      </c>
      <c r="B308" s="240">
        <v>100.149746496191</v>
      </c>
      <c r="C308" s="240">
        <v>100.282309112039</v>
      </c>
    </row>
    <row r="309" spans="1:3" x14ac:dyDescent="0.2">
      <c r="A309" s="232" t="s">
        <v>635</v>
      </c>
      <c r="B309" s="240">
        <v>100.151930470275</v>
      </c>
      <c r="C309" s="240">
        <v>100.266858155557</v>
      </c>
    </row>
    <row r="310" spans="1:3" x14ac:dyDescent="0.2">
      <c r="A310" s="232" t="s">
        <v>607</v>
      </c>
      <c r="B310" s="240">
        <v>100.146221070393</v>
      </c>
      <c r="C310" s="240">
        <v>100.250754274</v>
      </c>
    </row>
    <row r="311" spans="1:3" x14ac:dyDescent="0.2">
      <c r="A311" s="232" t="s">
        <v>972</v>
      </c>
      <c r="B311" s="240">
        <v>100.125152501546</v>
      </c>
      <c r="C311" s="240">
        <v>100.26024819071</v>
      </c>
    </row>
    <row r="312" spans="1:3" x14ac:dyDescent="0.2">
      <c r="A312" s="232" t="s">
        <v>1018</v>
      </c>
      <c r="B312" s="240">
        <v>100.092500367779</v>
      </c>
      <c r="C312" s="240">
        <v>100.29968732103001</v>
      </c>
    </row>
    <row r="313" spans="1:3" x14ac:dyDescent="0.2">
      <c r="A313" s="232" t="s">
        <v>1019</v>
      </c>
      <c r="B313" s="240">
        <v>100.04318876215299</v>
      </c>
      <c r="C313" s="240">
        <v>100.338629657003</v>
      </c>
    </row>
    <row r="314" spans="1:3" x14ac:dyDescent="0.2">
      <c r="A314" s="232" t="s">
        <v>1020</v>
      </c>
      <c r="B314" s="240">
        <v>99.972247242858302</v>
      </c>
      <c r="C314" s="240">
        <v>100.346455588653</v>
      </c>
    </row>
    <row r="315" spans="1:3" x14ac:dyDescent="0.2">
      <c r="A315" s="232" t="s">
        <v>1021</v>
      </c>
      <c r="B315" s="240">
        <v>99.868086392107301</v>
      </c>
      <c r="C315" s="240">
        <v>100.313073478606</v>
      </c>
    </row>
    <row r="316" spans="1:3" x14ac:dyDescent="0.2">
      <c r="A316" s="232" t="s">
        <v>1022</v>
      </c>
      <c r="B316" s="240">
        <v>99.742214562420301</v>
      </c>
      <c r="C316" s="240">
        <v>100.25346226555899</v>
      </c>
    </row>
    <row r="317" spans="1:3" x14ac:dyDescent="0.2">
      <c r="A317" s="232" t="s">
        <v>1023</v>
      </c>
      <c r="B317" s="240">
        <v>99.613671180008097</v>
      </c>
      <c r="C317" s="240">
        <v>100.20516658888801</v>
      </c>
    </row>
    <row r="318" spans="1:3" x14ac:dyDescent="0.2">
      <c r="A318" s="232" t="s">
        <v>768</v>
      </c>
      <c r="B318" s="240">
        <v>99.510609134279406</v>
      </c>
      <c r="C318" s="240">
        <v>100.189633270562</v>
      </c>
    </row>
    <row r="319" spans="1:3" x14ac:dyDescent="0.2">
      <c r="A319" s="232" t="s">
        <v>1024</v>
      </c>
      <c r="B319" s="240">
        <v>99.428933881684102</v>
      </c>
      <c r="C319" s="240">
        <v>100.19302802753</v>
      </c>
    </row>
    <row r="320" spans="1:3" x14ac:dyDescent="0.2">
      <c r="A320" s="232" t="s">
        <v>258</v>
      </c>
      <c r="B320" s="240">
        <v>99.3650013126734</v>
      </c>
      <c r="C320" s="240">
        <v>100.209569139484</v>
      </c>
    </row>
    <row r="321" spans="1:3" x14ac:dyDescent="0.2">
      <c r="A321" s="232" t="s">
        <v>244</v>
      </c>
      <c r="B321" s="240">
        <v>99.320386761639796</v>
      </c>
      <c r="C321" s="240">
        <v>100.22478300311801</v>
      </c>
    </row>
    <row r="322" spans="1:3" x14ac:dyDescent="0.2">
      <c r="A322" s="232" t="s">
        <v>608</v>
      </c>
      <c r="C322" s="232">
        <v>100.21999363115</v>
      </c>
    </row>
  </sheetData>
  <mergeCells count="1">
    <mergeCell ref="H1:I1"/>
  </mergeCells>
  <hyperlinks>
    <hyperlink ref="H1:I1" location="Index!A1" display="Regresar al Índice"/>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J87"/>
  <sheetViews>
    <sheetView workbookViewId="0">
      <selection activeCell="J1" sqref="H1:J1"/>
    </sheetView>
  </sheetViews>
  <sheetFormatPr baseColWidth="10" defaultColWidth="9.140625" defaultRowHeight="12.75" x14ac:dyDescent="0.2"/>
  <cols>
    <col min="1" max="1" width="9.140625" style="25"/>
    <col min="2" max="2" width="30.28515625" style="25" customWidth="1"/>
    <col min="3" max="257" width="9.140625" style="25"/>
    <col min="258" max="258" width="30.28515625" style="25" customWidth="1"/>
    <col min="259" max="513" width="9.140625" style="25"/>
    <col min="514" max="514" width="30.28515625" style="25" customWidth="1"/>
    <col min="515" max="769" width="9.140625" style="25"/>
    <col min="770" max="770" width="30.28515625" style="25" customWidth="1"/>
    <col min="771" max="1025" width="9.140625" style="25"/>
    <col min="1026" max="1026" width="30.28515625" style="25" customWidth="1"/>
    <col min="1027" max="1281" width="9.140625" style="25"/>
    <col min="1282" max="1282" width="30.28515625" style="25" customWidth="1"/>
    <col min="1283" max="1537" width="9.140625" style="25"/>
    <col min="1538" max="1538" width="30.28515625" style="25" customWidth="1"/>
    <col min="1539" max="1793" width="9.140625" style="25"/>
    <col min="1794" max="1794" width="30.28515625" style="25" customWidth="1"/>
    <col min="1795" max="2049" width="9.140625" style="25"/>
    <col min="2050" max="2050" width="30.28515625" style="25" customWidth="1"/>
    <col min="2051" max="2305" width="9.140625" style="25"/>
    <col min="2306" max="2306" width="30.28515625" style="25" customWidth="1"/>
    <col min="2307" max="2561" width="9.140625" style="25"/>
    <col min="2562" max="2562" width="30.28515625" style="25" customWidth="1"/>
    <col min="2563" max="2817" width="9.140625" style="25"/>
    <col min="2818" max="2818" width="30.28515625" style="25" customWidth="1"/>
    <col min="2819" max="3073" width="9.140625" style="25"/>
    <col min="3074" max="3074" width="30.28515625" style="25" customWidth="1"/>
    <col min="3075" max="3329" width="9.140625" style="25"/>
    <col min="3330" max="3330" width="30.28515625" style="25" customWidth="1"/>
    <col min="3331" max="3585" width="9.140625" style="25"/>
    <col min="3586" max="3586" width="30.28515625" style="25" customWidth="1"/>
    <col min="3587" max="3841" width="9.140625" style="25"/>
    <col min="3842" max="3842" width="30.28515625" style="25" customWidth="1"/>
    <col min="3843" max="4097" width="9.140625" style="25"/>
    <col min="4098" max="4098" width="30.28515625" style="25" customWidth="1"/>
    <col min="4099" max="4353" width="9.140625" style="25"/>
    <col min="4354" max="4354" width="30.28515625" style="25" customWidth="1"/>
    <col min="4355" max="4609" width="9.140625" style="25"/>
    <col min="4610" max="4610" width="30.28515625" style="25" customWidth="1"/>
    <col min="4611" max="4865" width="9.140625" style="25"/>
    <col min="4866" max="4866" width="30.28515625" style="25" customWidth="1"/>
    <col min="4867" max="5121" width="9.140625" style="25"/>
    <col min="5122" max="5122" width="30.28515625" style="25" customWidth="1"/>
    <col min="5123" max="5377" width="9.140625" style="25"/>
    <col min="5378" max="5378" width="30.28515625" style="25" customWidth="1"/>
    <col min="5379" max="5633" width="9.140625" style="25"/>
    <col min="5634" max="5634" width="30.28515625" style="25" customWidth="1"/>
    <col min="5635" max="5889" width="9.140625" style="25"/>
    <col min="5890" max="5890" width="30.28515625" style="25" customWidth="1"/>
    <col min="5891" max="6145" width="9.140625" style="25"/>
    <col min="6146" max="6146" width="30.28515625" style="25" customWidth="1"/>
    <col min="6147" max="6401" width="9.140625" style="25"/>
    <col min="6402" max="6402" width="30.28515625" style="25" customWidth="1"/>
    <col min="6403" max="6657" width="9.140625" style="25"/>
    <col min="6658" max="6658" width="30.28515625" style="25" customWidth="1"/>
    <col min="6659" max="6913" width="9.140625" style="25"/>
    <col min="6914" max="6914" width="30.28515625" style="25" customWidth="1"/>
    <col min="6915" max="7169" width="9.140625" style="25"/>
    <col min="7170" max="7170" width="30.28515625" style="25" customWidth="1"/>
    <col min="7171" max="7425" width="9.140625" style="25"/>
    <col min="7426" max="7426" width="30.28515625" style="25" customWidth="1"/>
    <col min="7427" max="7681" width="9.140625" style="25"/>
    <col min="7682" max="7682" width="30.28515625" style="25" customWidth="1"/>
    <col min="7683" max="7937" width="9.140625" style="25"/>
    <col min="7938" max="7938" width="30.28515625" style="25" customWidth="1"/>
    <col min="7939" max="8193" width="9.140625" style="25"/>
    <col min="8194" max="8194" width="30.28515625" style="25" customWidth="1"/>
    <col min="8195" max="8449" width="9.140625" style="25"/>
    <col min="8450" max="8450" width="30.28515625" style="25" customWidth="1"/>
    <col min="8451" max="8705" width="9.140625" style="25"/>
    <col min="8706" max="8706" width="30.28515625" style="25" customWidth="1"/>
    <col min="8707" max="8961" width="9.140625" style="25"/>
    <col min="8962" max="8962" width="30.28515625" style="25" customWidth="1"/>
    <col min="8963" max="9217" width="9.140625" style="25"/>
    <col min="9218" max="9218" width="30.28515625" style="25" customWidth="1"/>
    <col min="9219" max="9473" width="9.140625" style="25"/>
    <col min="9474" max="9474" width="30.28515625" style="25" customWidth="1"/>
    <col min="9475" max="9729" width="9.140625" style="25"/>
    <col min="9730" max="9730" width="30.28515625" style="25" customWidth="1"/>
    <col min="9731" max="9985" width="9.140625" style="25"/>
    <col min="9986" max="9986" width="30.28515625" style="25" customWidth="1"/>
    <col min="9987" max="10241" width="9.140625" style="25"/>
    <col min="10242" max="10242" width="30.28515625" style="25" customWidth="1"/>
    <col min="10243" max="10497" width="9.140625" style="25"/>
    <col min="10498" max="10498" width="30.28515625" style="25" customWidth="1"/>
    <col min="10499" max="10753" width="9.140625" style="25"/>
    <col min="10754" max="10754" width="30.28515625" style="25" customWidth="1"/>
    <col min="10755" max="11009" width="9.140625" style="25"/>
    <col min="11010" max="11010" width="30.28515625" style="25" customWidth="1"/>
    <col min="11011" max="11265" width="9.140625" style="25"/>
    <col min="11266" max="11266" width="30.28515625" style="25" customWidth="1"/>
    <col min="11267" max="11521" width="9.140625" style="25"/>
    <col min="11522" max="11522" width="30.28515625" style="25" customWidth="1"/>
    <col min="11523" max="11777" width="9.140625" style="25"/>
    <col min="11778" max="11778" width="30.28515625" style="25" customWidth="1"/>
    <col min="11779" max="12033" width="9.140625" style="25"/>
    <col min="12034" max="12034" width="30.28515625" style="25" customWidth="1"/>
    <col min="12035" max="12289" width="9.140625" style="25"/>
    <col min="12290" max="12290" width="30.28515625" style="25" customWidth="1"/>
    <col min="12291" max="12545" width="9.140625" style="25"/>
    <col min="12546" max="12546" width="30.28515625" style="25" customWidth="1"/>
    <col min="12547" max="12801" width="9.140625" style="25"/>
    <col min="12802" max="12802" width="30.28515625" style="25" customWidth="1"/>
    <col min="12803" max="13057" width="9.140625" style="25"/>
    <col min="13058" max="13058" width="30.28515625" style="25" customWidth="1"/>
    <col min="13059" max="13313" width="9.140625" style="25"/>
    <col min="13314" max="13314" width="30.28515625" style="25" customWidth="1"/>
    <col min="13315" max="13569" width="9.140625" style="25"/>
    <col min="13570" max="13570" width="30.28515625" style="25" customWidth="1"/>
    <col min="13571" max="13825" width="9.140625" style="25"/>
    <col min="13826" max="13826" width="30.28515625" style="25" customWidth="1"/>
    <col min="13827" max="14081" width="9.140625" style="25"/>
    <col min="14082" max="14082" width="30.28515625" style="25" customWidth="1"/>
    <col min="14083" max="14337" width="9.140625" style="25"/>
    <col min="14338" max="14338" width="30.28515625" style="25" customWidth="1"/>
    <col min="14339" max="14593" width="9.140625" style="25"/>
    <col min="14594" max="14594" width="30.28515625" style="25" customWidth="1"/>
    <col min="14595" max="14849" width="9.140625" style="25"/>
    <col min="14850" max="14850" width="30.28515625" style="25" customWidth="1"/>
    <col min="14851" max="15105" width="9.140625" style="25"/>
    <col min="15106" max="15106" width="30.28515625" style="25" customWidth="1"/>
    <col min="15107" max="15361" width="9.140625" style="25"/>
    <col min="15362" max="15362" width="30.28515625" style="25" customWidth="1"/>
    <col min="15363" max="15617" width="9.140625" style="25"/>
    <col min="15618" max="15618" width="30.28515625" style="25" customWidth="1"/>
    <col min="15619" max="15873" width="9.140625" style="25"/>
    <col min="15874" max="15874" width="30.28515625" style="25" customWidth="1"/>
    <col min="15875" max="16129" width="9.140625" style="25"/>
    <col min="16130" max="16130" width="30.28515625" style="25" customWidth="1"/>
    <col min="16131" max="16384" width="9.140625" style="25"/>
  </cols>
  <sheetData>
    <row r="1" spans="1:10" ht="15" x14ac:dyDescent="0.25">
      <c r="A1" s="25" t="s">
        <v>1340</v>
      </c>
      <c r="H1" s="298" t="s">
        <v>1506</v>
      </c>
      <c r="I1" s="298"/>
      <c r="J1"/>
    </row>
    <row r="2" spans="1:10" x14ac:dyDescent="0.2">
      <c r="A2" s="25" t="s">
        <v>1334</v>
      </c>
    </row>
    <row r="10" spans="1:10" x14ac:dyDescent="0.2">
      <c r="A10" s="25" t="s">
        <v>225</v>
      </c>
      <c r="C10" s="25" t="s">
        <v>1284</v>
      </c>
      <c r="D10" s="25" t="s">
        <v>1285</v>
      </c>
    </row>
    <row r="11" spans="1:10" x14ac:dyDescent="0.2">
      <c r="A11" s="304">
        <v>2013</v>
      </c>
      <c r="B11" s="245" t="s">
        <v>142</v>
      </c>
      <c r="C11" s="246">
        <v>1.0535759863829799</v>
      </c>
      <c r="D11" s="246">
        <v>0.68889543713075296</v>
      </c>
    </row>
    <row r="12" spans="1:10" x14ac:dyDescent="0.2">
      <c r="A12" s="305"/>
      <c r="B12" s="245" t="s">
        <v>847</v>
      </c>
      <c r="C12" s="246">
        <v>4.7564591639640996</v>
      </c>
      <c r="D12" s="246">
        <v>2.1105030049122901</v>
      </c>
    </row>
    <row r="13" spans="1:10" x14ac:dyDescent="0.2">
      <c r="A13" s="305"/>
      <c r="B13" s="245" t="s">
        <v>849</v>
      </c>
      <c r="C13" s="246">
        <v>2.03757637681765</v>
      </c>
      <c r="D13" s="246">
        <v>1.46315886040567</v>
      </c>
    </row>
    <row r="14" spans="1:10" x14ac:dyDescent="0.2">
      <c r="A14" s="306"/>
      <c r="B14" s="245" t="s">
        <v>850</v>
      </c>
      <c r="C14" s="246">
        <v>1.5630865863958401</v>
      </c>
      <c r="D14" s="246">
        <v>1.2123764748602399</v>
      </c>
    </row>
    <row r="15" spans="1:10" x14ac:dyDescent="0.2">
      <c r="A15" s="304">
        <v>2014</v>
      </c>
      <c r="B15" s="245" t="s">
        <v>142</v>
      </c>
      <c r="C15" s="246">
        <v>2.5441400539357102</v>
      </c>
      <c r="D15" s="246">
        <v>2.5040328147716102</v>
      </c>
    </row>
    <row r="16" spans="1:10" x14ac:dyDescent="0.2">
      <c r="A16" s="305"/>
      <c r="B16" s="245" t="s">
        <v>847</v>
      </c>
      <c r="C16" s="246">
        <v>3.4883423779694001</v>
      </c>
      <c r="D16" s="246">
        <v>2.1761232914166602</v>
      </c>
    </row>
    <row r="17" spans="1:4" x14ac:dyDescent="0.2">
      <c r="A17" s="305"/>
      <c r="B17" s="245" t="s">
        <v>849</v>
      </c>
      <c r="C17" s="246">
        <v>5.0187371179002396</v>
      </c>
      <c r="D17" s="246">
        <v>2.74897086265497</v>
      </c>
    </row>
    <row r="18" spans="1:4" x14ac:dyDescent="0.2">
      <c r="A18" s="306"/>
      <c r="B18" s="245" t="s">
        <v>850</v>
      </c>
      <c r="C18" s="246">
        <v>5.8986886346787504</v>
      </c>
      <c r="D18" s="246">
        <v>3.2377610745450101</v>
      </c>
    </row>
    <row r="19" spans="1:4" x14ac:dyDescent="0.2">
      <c r="A19" s="304">
        <v>2015</v>
      </c>
      <c r="B19" s="245" t="s">
        <v>142</v>
      </c>
      <c r="C19" s="246">
        <v>5.6517432706013899</v>
      </c>
      <c r="D19" s="246">
        <v>3.4738933372646801</v>
      </c>
    </row>
    <row r="20" spans="1:4" x14ac:dyDescent="0.2">
      <c r="A20" s="305"/>
      <c r="B20" s="245" t="s">
        <v>847</v>
      </c>
      <c r="C20" s="246">
        <v>4.0108850539981402</v>
      </c>
      <c r="D20" s="246">
        <v>2.9129353921723902</v>
      </c>
    </row>
    <row r="21" spans="1:4" x14ac:dyDescent="0.2">
      <c r="A21" s="305"/>
      <c r="B21" s="245" t="s">
        <v>849</v>
      </c>
      <c r="C21" s="246">
        <v>6.7525006022531899</v>
      </c>
      <c r="D21" s="246">
        <v>3.8632446805177501</v>
      </c>
    </row>
    <row r="22" spans="1:4" x14ac:dyDescent="0.2">
      <c r="A22" s="306"/>
      <c r="B22" s="245" t="s">
        <v>850</v>
      </c>
      <c r="C22" s="246">
        <v>1.0490183133142099</v>
      </c>
      <c r="D22" s="246">
        <v>2.5093091281744599</v>
      </c>
    </row>
    <row r="23" spans="1:4" x14ac:dyDescent="0.2">
      <c r="A23" s="304">
        <v>2016</v>
      </c>
      <c r="B23" s="245" t="s">
        <v>142</v>
      </c>
      <c r="C23" s="246">
        <v>5.3601176842973404</v>
      </c>
      <c r="D23" s="246">
        <v>2.79447076210334</v>
      </c>
    </row>
    <row r="24" spans="1:4" x14ac:dyDescent="0.2">
      <c r="A24" s="305"/>
      <c r="B24" s="245" t="s">
        <v>847</v>
      </c>
      <c r="C24" s="246">
        <v>4.4255919282900997</v>
      </c>
      <c r="D24" s="246">
        <v>3.11831428877414</v>
      </c>
    </row>
    <row r="25" spans="1:4" x14ac:dyDescent="0.2">
      <c r="A25" s="305"/>
      <c r="B25" s="245" t="s">
        <v>849</v>
      </c>
      <c r="C25" s="246">
        <v>3.8716614100067201</v>
      </c>
      <c r="D25" s="246">
        <v>1.83953912503738</v>
      </c>
    </row>
    <row r="26" spans="1:4" x14ac:dyDescent="0.2">
      <c r="A26" s="306"/>
      <c r="B26" s="245" t="s">
        <v>850</v>
      </c>
      <c r="C26" s="246">
        <v>5.9633329622852402</v>
      </c>
      <c r="D26" s="246">
        <v>3.1354769015715198</v>
      </c>
    </row>
    <row r="27" spans="1:4" x14ac:dyDescent="0.2">
      <c r="A27" s="304">
        <v>2017</v>
      </c>
      <c r="B27" s="245" t="s">
        <v>142</v>
      </c>
      <c r="C27" s="246">
        <v>4.5261207697527697</v>
      </c>
      <c r="D27" s="246">
        <v>3.3806546722716901</v>
      </c>
    </row>
    <row r="28" spans="1:4" x14ac:dyDescent="0.2">
      <c r="A28" s="305"/>
      <c r="B28" s="245" t="s">
        <v>847</v>
      </c>
      <c r="C28" s="246">
        <v>1.4331065650244701</v>
      </c>
      <c r="D28" s="246">
        <v>1.82036611693874</v>
      </c>
    </row>
    <row r="29" spans="1:4" x14ac:dyDescent="0.2">
      <c r="A29" s="305"/>
      <c r="B29" s="245" t="s">
        <v>849</v>
      </c>
      <c r="C29" s="246">
        <v>2.4071865912255701</v>
      </c>
      <c r="D29" s="246">
        <v>1.5069691042747699</v>
      </c>
    </row>
    <row r="30" spans="1:4" x14ac:dyDescent="0.2">
      <c r="A30" s="306"/>
      <c r="B30" s="245" t="s">
        <v>850</v>
      </c>
      <c r="C30" s="246">
        <v>2.2336044853804502</v>
      </c>
      <c r="D30" s="246">
        <v>1.5189354929373999</v>
      </c>
    </row>
    <row r="31" spans="1:4" x14ac:dyDescent="0.2">
      <c r="A31" s="304">
        <v>2018</v>
      </c>
      <c r="B31" s="245" t="s">
        <v>142</v>
      </c>
      <c r="C31" s="246">
        <v>3.6694310954257099</v>
      </c>
      <c r="D31" s="246">
        <v>1.1620348536038301</v>
      </c>
    </row>
    <row r="32" spans="1:4" x14ac:dyDescent="0.2">
      <c r="A32" s="305"/>
      <c r="B32" s="245" t="s">
        <v>847</v>
      </c>
      <c r="C32" s="246">
        <v>4.8694202034598097</v>
      </c>
      <c r="D32" s="246">
        <v>2.5919703026401102</v>
      </c>
    </row>
    <row r="33" spans="1:4" x14ac:dyDescent="0.2">
      <c r="A33" s="305"/>
      <c r="B33" s="245" t="s">
        <v>849</v>
      </c>
      <c r="C33" s="246">
        <v>2.25787738486747</v>
      </c>
      <c r="D33" s="246">
        <v>2.45760486217885</v>
      </c>
    </row>
    <row r="34" spans="1:4" x14ac:dyDescent="0.2">
      <c r="A34" s="306"/>
      <c r="B34" s="245" t="s">
        <v>850</v>
      </c>
      <c r="C34" s="246">
        <v>3.5155779473836901</v>
      </c>
      <c r="D34" s="246">
        <v>1.61299558958569</v>
      </c>
    </row>
    <row r="35" spans="1:4" x14ac:dyDescent="0.2">
      <c r="A35" s="25">
        <v>2019</v>
      </c>
      <c r="B35" s="245" t="s">
        <v>142</v>
      </c>
      <c r="C35" s="246">
        <v>1.5595028563645501</v>
      </c>
      <c r="D35" s="246">
        <v>1.2137400505615099</v>
      </c>
    </row>
    <row r="37" spans="1:4" x14ac:dyDescent="0.2">
      <c r="B37" s="249"/>
    </row>
    <row r="38" spans="1:4" x14ac:dyDescent="0.2">
      <c r="B38" s="247"/>
    </row>
    <row r="39" spans="1:4" x14ac:dyDescent="0.2">
      <c r="B39" s="249"/>
    </row>
    <row r="40" spans="1:4" x14ac:dyDescent="0.2">
      <c r="B40" s="247"/>
    </row>
    <row r="41" spans="1:4" x14ac:dyDescent="0.2">
      <c r="B41" s="249"/>
    </row>
    <row r="42" spans="1:4" x14ac:dyDescent="0.2">
      <c r="B42" s="247"/>
    </row>
    <row r="43" spans="1:4" x14ac:dyDescent="0.2">
      <c r="B43" s="249"/>
    </row>
    <row r="44" spans="1:4" x14ac:dyDescent="0.2">
      <c r="B44" s="247"/>
    </row>
    <row r="45" spans="1:4" x14ac:dyDescent="0.2">
      <c r="B45" s="249"/>
    </row>
    <row r="46" spans="1:4" x14ac:dyDescent="0.2">
      <c r="B46" s="247"/>
    </row>
    <row r="47" spans="1:4" x14ac:dyDescent="0.2">
      <c r="B47" s="249"/>
    </row>
    <row r="48" spans="1:4" x14ac:dyDescent="0.2">
      <c r="B48" s="247"/>
    </row>
    <row r="49" spans="2:2" x14ac:dyDescent="0.2">
      <c r="B49" s="249"/>
    </row>
    <row r="50" spans="2:2" x14ac:dyDescent="0.2">
      <c r="B50" s="247"/>
    </row>
    <row r="51" spans="2:2" x14ac:dyDescent="0.2">
      <c r="B51" s="249"/>
    </row>
    <row r="52" spans="2:2" x14ac:dyDescent="0.2">
      <c r="B52" s="247"/>
    </row>
    <row r="53" spans="2:2" x14ac:dyDescent="0.2">
      <c r="B53" s="249"/>
    </row>
    <row r="54" spans="2:2" x14ac:dyDescent="0.2">
      <c r="B54" s="247"/>
    </row>
    <row r="55" spans="2:2" x14ac:dyDescent="0.2">
      <c r="B55" s="249"/>
    </row>
    <row r="56" spans="2:2" x14ac:dyDescent="0.2">
      <c r="B56" s="247"/>
    </row>
    <row r="57" spans="2:2" x14ac:dyDescent="0.2">
      <c r="B57" s="249"/>
    </row>
    <row r="58" spans="2:2" x14ac:dyDescent="0.2">
      <c r="B58" s="247"/>
    </row>
    <row r="59" spans="2:2" x14ac:dyDescent="0.2">
      <c r="B59" s="249"/>
    </row>
    <row r="60" spans="2:2" x14ac:dyDescent="0.2">
      <c r="B60" s="247"/>
    </row>
    <row r="61" spans="2:2" x14ac:dyDescent="0.2">
      <c r="B61" s="249"/>
    </row>
    <row r="62" spans="2:2" x14ac:dyDescent="0.2">
      <c r="B62" s="247"/>
    </row>
    <row r="63" spans="2:2" x14ac:dyDescent="0.2">
      <c r="B63" s="249"/>
    </row>
    <row r="64" spans="2:2" x14ac:dyDescent="0.2">
      <c r="B64" s="247"/>
    </row>
    <row r="65" spans="2:2" x14ac:dyDescent="0.2">
      <c r="B65" s="249"/>
    </row>
    <row r="66" spans="2:2" x14ac:dyDescent="0.2">
      <c r="B66" s="247"/>
    </row>
    <row r="67" spans="2:2" x14ac:dyDescent="0.2">
      <c r="B67" s="249"/>
    </row>
    <row r="68" spans="2:2" x14ac:dyDescent="0.2">
      <c r="B68" s="247"/>
    </row>
    <row r="69" spans="2:2" x14ac:dyDescent="0.2">
      <c r="B69" s="249"/>
    </row>
    <row r="70" spans="2:2" x14ac:dyDescent="0.2">
      <c r="B70" s="247"/>
    </row>
    <row r="71" spans="2:2" x14ac:dyDescent="0.2">
      <c r="B71" s="249"/>
    </row>
    <row r="72" spans="2:2" x14ac:dyDescent="0.2">
      <c r="B72" s="247"/>
    </row>
    <row r="73" spans="2:2" x14ac:dyDescent="0.2">
      <c r="B73" s="249"/>
    </row>
    <row r="74" spans="2:2" x14ac:dyDescent="0.2">
      <c r="B74" s="247"/>
    </row>
    <row r="75" spans="2:2" x14ac:dyDescent="0.2">
      <c r="B75" s="249"/>
    </row>
    <row r="76" spans="2:2" x14ac:dyDescent="0.2">
      <c r="B76" s="247"/>
    </row>
    <row r="77" spans="2:2" x14ac:dyDescent="0.2">
      <c r="B77" s="249"/>
    </row>
    <row r="78" spans="2:2" x14ac:dyDescent="0.2">
      <c r="B78" s="247"/>
    </row>
    <row r="79" spans="2:2" x14ac:dyDescent="0.2">
      <c r="B79" s="249"/>
    </row>
    <row r="80" spans="2:2" x14ac:dyDescent="0.2">
      <c r="B80" s="247"/>
    </row>
    <row r="81" spans="2:2" x14ac:dyDescent="0.2">
      <c r="B81" s="249"/>
    </row>
    <row r="82" spans="2:2" x14ac:dyDescent="0.2">
      <c r="B82" s="247"/>
    </row>
    <row r="83" spans="2:2" x14ac:dyDescent="0.2">
      <c r="B83" s="249"/>
    </row>
    <row r="84" spans="2:2" x14ac:dyDescent="0.2">
      <c r="B84" s="247"/>
    </row>
    <row r="85" spans="2:2" x14ac:dyDescent="0.2">
      <c r="B85" s="249"/>
    </row>
    <row r="86" spans="2:2" x14ac:dyDescent="0.2">
      <c r="B86" s="247"/>
    </row>
    <row r="87" spans="2:2" x14ac:dyDescent="0.2">
      <c r="B87" s="249"/>
    </row>
  </sheetData>
  <mergeCells count="7">
    <mergeCell ref="A31:A34"/>
    <mergeCell ref="H1:I1"/>
    <mergeCell ref="A11:A14"/>
    <mergeCell ref="A15:A18"/>
    <mergeCell ref="A19:A22"/>
    <mergeCell ref="A23:A26"/>
    <mergeCell ref="A27:A30"/>
  </mergeCells>
  <hyperlinks>
    <hyperlink ref="H1:I1" location="Index!A1" display="Regresar al Índice"/>
  </hyperlinks>
  <pageMargins left="0.75" right="0.75" top="1" bottom="1" header="0.5" footer="0.5"/>
  <pageSetup orientation="portrait" horizontalDpi="300" verticalDpi="300" copies="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AA41"/>
  <sheetViews>
    <sheetView workbookViewId="0">
      <selection activeCell="J1" sqref="H1:J1"/>
    </sheetView>
  </sheetViews>
  <sheetFormatPr baseColWidth="10" defaultRowHeight="12.75" x14ac:dyDescent="0.2"/>
  <cols>
    <col min="1" max="1" width="12.28515625" style="25" bestFit="1" customWidth="1"/>
    <col min="2" max="256" width="11.42578125" style="25"/>
    <col min="257" max="257" width="12.28515625" style="25" bestFit="1" customWidth="1"/>
    <col min="258" max="512" width="11.42578125" style="25"/>
    <col min="513" max="513" width="12.28515625" style="25" bestFit="1" customWidth="1"/>
    <col min="514" max="768" width="11.42578125" style="25"/>
    <col min="769" max="769" width="12.28515625" style="25" bestFit="1" customWidth="1"/>
    <col min="770" max="1024" width="11.42578125" style="25"/>
    <col min="1025" max="1025" width="12.28515625" style="25" bestFit="1" customWidth="1"/>
    <col min="1026" max="1280" width="11.42578125" style="25"/>
    <col min="1281" max="1281" width="12.28515625" style="25" bestFit="1" customWidth="1"/>
    <col min="1282" max="1536" width="11.42578125" style="25"/>
    <col min="1537" max="1537" width="12.28515625" style="25" bestFit="1" customWidth="1"/>
    <col min="1538" max="1792" width="11.42578125" style="25"/>
    <col min="1793" max="1793" width="12.28515625" style="25" bestFit="1" customWidth="1"/>
    <col min="1794" max="2048" width="11.42578125" style="25"/>
    <col min="2049" max="2049" width="12.28515625" style="25" bestFit="1" customWidth="1"/>
    <col min="2050" max="2304" width="11.42578125" style="25"/>
    <col min="2305" max="2305" width="12.28515625" style="25" bestFit="1" customWidth="1"/>
    <col min="2306" max="2560" width="11.42578125" style="25"/>
    <col min="2561" max="2561" width="12.28515625" style="25" bestFit="1" customWidth="1"/>
    <col min="2562" max="2816" width="11.42578125" style="25"/>
    <col min="2817" max="2817" width="12.28515625" style="25" bestFit="1" customWidth="1"/>
    <col min="2818" max="3072" width="11.42578125" style="25"/>
    <col min="3073" max="3073" width="12.28515625" style="25" bestFit="1" customWidth="1"/>
    <col min="3074" max="3328" width="11.42578125" style="25"/>
    <col min="3329" max="3329" width="12.28515625" style="25" bestFit="1" customWidth="1"/>
    <col min="3330" max="3584" width="11.42578125" style="25"/>
    <col min="3585" max="3585" width="12.28515625" style="25" bestFit="1" customWidth="1"/>
    <col min="3586" max="3840" width="11.42578125" style="25"/>
    <col min="3841" max="3841" width="12.28515625" style="25" bestFit="1" customWidth="1"/>
    <col min="3842" max="4096" width="11.42578125" style="25"/>
    <col min="4097" max="4097" width="12.28515625" style="25" bestFit="1" customWidth="1"/>
    <col min="4098" max="4352" width="11.42578125" style="25"/>
    <col min="4353" max="4353" width="12.28515625" style="25" bestFit="1" customWidth="1"/>
    <col min="4354" max="4608" width="11.42578125" style="25"/>
    <col min="4609" max="4609" width="12.28515625" style="25" bestFit="1" customWidth="1"/>
    <col min="4610" max="4864" width="11.42578125" style="25"/>
    <col min="4865" max="4865" width="12.28515625" style="25" bestFit="1" customWidth="1"/>
    <col min="4866" max="5120" width="11.42578125" style="25"/>
    <col min="5121" max="5121" width="12.28515625" style="25" bestFit="1" customWidth="1"/>
    <col min="5122" max="5376" width="11.42578125" style="25"/>
    <col min="5377" max="5377" width="12.28515625" style="25" bestFit="1" customWidth="1"/>
    <col min="5378" max="5632" width="11.42578125" style="25"/>
    <col min="5633" max="5633" width="12.28515625" style="25" bestFit="1" customWidth="1"/>
    <col min="5634" max="5888" width="11.42578125" style="25"/>
    <col min="5889" max="5889" width="12.28515625" style="25" bestFit="1" customWidth="1"/>
    <col min="5890" max="6144" width="11.42578125" style="25"/>
    <col min="6145" max="6145" width="12.28515625" style="25" bestFit="1" customWidth="1"/>
    <col min="6146" max="6400" width="11.42578125" style="25"/>
    <col min="6401" max="6401" width="12.28515625" style="25" bestFit="1" customWidth="1"/>
    <col min="6402" max="6656" width="11.42578125" style="25"/>
    <col min="6657" max="6657" width="12.28515625" style="25" bestFit="1" customWidth="1"/>
    <col min="6658" max="6912" width="11.42578125" style="25"/>
    <col min="6913" max="6913" width="12.28515625" style="25" bestFit="1" customWidth="1"/>
    <col min="6914" max="7168" width="11.42578125" style="25"/>
    <col min="7169" max="7169" width="12.28515625" style="25" bestFit="1" customWidth="1"/>
    <col min="7170" max="7424" width="11.42578125" style="25"/>
    <col min="7425" max="7425" width="12.28515625" style="25" bestFit="1" customWidth="1"/>
    <col min="7426" max="7680" width="11.42578125" style="25"/>
    <col min="7681" max="7681" width="12.28515625" style="25" bestFit="1" customWidth="1"/>
    <col min="7682" max="7936" width="11.42578125" style="25"/>
    <col min="7937" max="7937" width="12.28515625" style="25" bestFit="1" customWidth="1"/>
    <col min="7938" max="8192" width="11.42578125" style="25"/>
    <col min="8193" max="8193" width="12.28515625" style="25" bestFit="1" customWidth="1"/>
    <col min="8194" max="8448" width="11.42578125" style="25"/>
    <col min="8449" max="8449" width="12.28515625" style="25" bestFit="1" customWidth="1"/>
    <col min="8450" max="8704" width="11.42578125" style="25"/>
    <col min="8705" max="8705" width="12.28515625" style="25" bestFit="1" customWidth="1"/>
    <col min="8706" max="8960" width="11.42578125" style="25"/>
    <col min="8961" max="8961" width="12.28515625" style="25" bestFit="1" customWidth="1"/>
    <col min="8962" max="9216" width="11.42578125" style="25"/>
    <col min="9217" max="9217" width="12.28515625" style="25" bestFit="1" customWidth="1"/>
    <col min="9218" max="9472" width="11.42578125" style="25"/>
    <col min="9473" max="9473" width="12.28515625" style="25" bestFit="1" customWidth="1"/>
    <col min="9474" max="9728" width="11.42578125" style="25"/>
    <col min="9729" max="9729" width="12.28515625" style="25" bestFit="1" customWidth="1"/>
    <col min="9730" max="9984" width="11.42578125" style="25"/>
    <col min="9985" max="9985" width="12.28515625" style="25" bestFit="1" customWidth="1"/>
    <col min="9986" max="10240" width="11.42578125" style="25"/>
    <col min="10241" max="10241" width="12.28515625" style="25" bestFit="1" customWidth="1"/>
    <col min="10242" max="10496" width="11.42578125" style="25"/>
    <col min="10497" max="10497" width="12.28515625" style="25" bestFit="1" customWidth="1"/>
    <col min="10498" max="10752" width="11.42578125" style="25"/>
    <col min="10753" max="10753" width="12.28515625" style="25" bestFit="1" customWidth="1"/>
    <col min="10754" max="11008" width="11.42578125" style="25"/>
    <col min="11009" max="11009" width="12.28515625" style="25" bestFit="1" customWidth="1"/>
    <col min="11010" max="11264" width="11.42578125" style="25"/>
    <col min="11265" max="11265" width="12.28515625" style="25" bestFit="1" customWidth="1"/>
    <col min="11266" max="11520" width="11.42578125" style="25"/>
    <col min="11521" max="11521" width="12.28515625" style="25" bestFit="1" customWidth="1"/>
    <col min="11522" max="11776" width="11.42578125" style="25"/>
    <col min="11777" max="11777" width="12.28515625" style="25" bestFit="1" customWidth="1"/>
    <col min="11778" max="12032" width="11.42578125" style="25"/>
    <col min="12033" max="12033" width="12.28515625" style="25" bestFit="1" customWidth="1"/>
    <col min="12034" max="12288" width="11.42578125" style="25"/>
    <col min="12289" max="12289" width="12.28515625" style="25" bestFit="1" customWidth="1"/>
    <col min="12290" max="12544" width="11.42578125" style="25"/>
    <col min="12545" max="12545" width="12.28515625" style="25" bestFit="1" customWidth="1"/>
    <col min="12546" max="12800" width="11.42578125" style="25"/>
    <col min="12801" max="12801" width="12.28515625" style="25" bestFit="1" customWidth="1"/>
    <col min="12802" max="13056" width="11.42578125" style="25"/>
    <col min="13057" max="13057" width="12.28515625" style="25" bestFit="1" customWidth="1"/>
    <col min="13058" max="13312" width="11.42578125" style="25"/>
    <col min="13313" max="13313" width="12.28515625" style="25" bestFit="1" customWidth="1"/>
    <col min="13314" max="13568" width="11.42578125" style="25"/>
    <col min="13569" max="13569" width="12.28515625" style="25" bestFit="1" customWidth="1"/>
    <col min="13570" max="13824" width="11.42578125" style="25"/>
    <col min="13825" max="13825" width="12.28515625" style="25" bestFit="1" customWidth="1"/>
    <col min="13826" max="14080" width="11.42578125" style="25"/>
    <col min="14081" max="14081" width="12.28515625" style="25" bestFit="1" customWidth="1"/>
    <col min="14082" max="14336" width="11.42578125" style="25"/>
    <col min="14337" max="14337" width="12.28515625" style="25" bestFit="1" customWidth="1"/>
    <col min="14338" max="14592" width="11.42578125" style="25"/>
    <col min="14593" max="14593" width="12.28515625" style="25" bestFit="1" customWidth="1"/>
    <col min="14594" max="14848" width="11.42578125" style="25"/>
    <col min="14849" max="14849" width="12.28515625" style="25" bestFit="1" customWidth="1"/>
    <col min="14850" max="15104" width="11.42578125" style="25"/>
    <col min="15105" max="15105" width="12.28515625" style="25" bestFit="1" customWidth="1"/>
    <col min="15106" max="15360" width="11.42578125" style="25"/>
    <col min="15361" max="15361" width="12.28515625" style="25" bestFit="1" customWidth="1"/>
    <col min="15362" max="15616" width="11.42578125" style="25"/>
    <col min="15617" max="15617" width="12.28515625" style="25" bestFit="1" customWidth="1"/>
    <col min="15618" max="15872" width="11.42578125" style="25"/>
    <col min="15873" max="15873" width="12.28515625" style="25" bestFit="1" customWidth="1"/>
    <col min="15874" max="16128" width="11.42578125" style="25"/>
    <col min="16129" max="16129" width="12.28515625" style="25" bestFit="1" customWidth="1"/>
    <col min="16130" max="16384" width="11.42578125" style="25"/>
  </cols>
  <sheetData>
    <row r="1" spans="1:27" ht="15" x14ac:dyDescent="0.25">
      <c r="A1" t="s">
        <v>1339</v>
      </c>
      <c r="H1" s="298" t="s">
        <v>1506</v>
      </c>
      <c r="I1" s="298"/>
      <c r="J1"/>
    </row>
    <row r="2" spans="1:27" ht="15" x14ac:dyDescent="0.25">
      <c r="A2" t="s">
        <v>1334</v>
      </c>
    </row>
    <row r="7" spans="1:27" x14ac:dyDescent="0.2">
      <c r="B7" s="307">
        <v>2013</v>
      </c>
      <c r="C7" s="308"/>
      <c r="D7" s="308"/>
      <c r="E7" s="309"/>
      <c r="F7" s="307">
        <v>2014</v>
      </c>
      <c r="G7" s="308"/>
      <c r="H7" s="308"/>
      <c r="I7" s="309"/>
      <c r="J7" s="307">
        <v>2015</v>
      </c>
      <c r="K7" s="308"/>
      <c r="L7" s="308"/>
      <c r="M7" s="309"/>
      <c r="N7" s="307">
        <v>2016</v>
      </c>
      <c r="O7" s="308"/>
      <c r="P7" s="308"/>
      <c r="Q7" s="309"/>
      <c r="R7" s="307">
        <v>2017</v>
      </c>
      <c r="S7" s="308"/>
      <c r="T7" s="308"/>
      <c r="U7" s="309"/>
      <c r="V7" s="307">
        <v>2018</v>
      </c>
      <c r="W7" s="308"/>
      <c r="X7" s="308"/>
      <c r="Y7" s="309"/>
      <c r="Z7" s="258">
        <v>2019</v>
      </c>
    </row>
    <row r="8" spans="1:27" x14ac:dyDescent="0.2">
      <c r="B8" s="259" t="s">
        <v>142</v>
      </c>
      <c r="C8" s="260" t="s">
        <v>847</v>
      </c>
      <c r="D8" s="260" t="s">
        <v>849</v>
      </c>
      <c r="E8" s="261" t="s">
        <v>850</v>
      </c>
      <c r="F8" s="259" t="s">
        <v>142</v>
      </c>
      <c r="G8" s="260" t="s">
        <v>847</v>
      </c>
      <c r="H8" s="260" t="s">
        <v>849</v>
      </c>
      <c r="I8" s="261" t="s">
        <v>850</v>
      </c>
      <c r="J8" s="259" t="s">
        <v>142</v>
      </c>
      <c r="K8" s="260" t="s">
        <v>847</v>
      </c>
      <c r="L8" s="260" t="s">
        <v>849</v>
      </c>
      <c r="M8" s="261" t="s">
        <v>850</v>
      </c>
      <c r="N8" s="259" t="s">
        <v>142</v>
      </c>
      <c r="O8" s="260" t="s">
        <v>847</v>
      </c>
      <c r="P8" s="260" t="s">
        <v>849</v>
      </c>
      <c r="Q8" s="261" t="s">
        <v>850</v>
      </c>
      <c r="R8" s="259" t="s">
        <v>142</v>
      </c>
      <c r="S8" s="260" t="s">
        <v>847</v>
      </c>
      <c r="T8" s="260" t="s">
        <v>849</v>
      </c>
      <c r="U8" s="261" t="s">
        <v>850</v>
      </c>
      <c r="V8" s="259" t="s">
        <v>142</v>
      </c>
      <c r="W8" s="260" t="s">
        <v>847</v>
      </c>
      <c r="X8" s="260" t="s">
        <v>849</v>
      </c>
      <c r="Y8" s="261" t="s">
        <v>850</v>
      </c>
      <c r="Z8" s="261" t="s">
        <v>142</v>
      </c>
    </row>
    <row r="9" spans="1:27" x14ac:dyDescent="0.2">
      <c r="A9" s="262" t="s">
        <v>112</v>
      </c>
      <c r="B9" s="263">
        <v>-0.99905571756491174</v>
      </c>
      <c r="C9" s="264">
        <v>-5.00874924656679</v>
      </c>
      <c r="D9" s="264">
        <v>-1.67485494495202</v>
      </c>
      <c r="E9" s="256">
        <v>1.7327360191971897</v>
      </c>
      <c r="F9" s="263">
        <v>0.99443142550941221</v>
      </c>
      <c r="G9" s="264">
        <v>4.6010483107090661</v>
      </c>
      <c r="H9" s="264">
        <v>3.8941175631858282</v>
      </c>
      <c r="I9" s="256">
        <v>-2.4098274974639677</v>
      </c>
      <c r="J9" s="263">
        <v>0.21126387460608242</v>
      </c>
      <c r="K9" s="264">
        <v>-0.16705741328617574</v>
      </c>
      <c r="L9" s="264">
        <v>-2.6784717858351015</v>
      </c>
      <c r="M9" s="256">
        <v>0.10250463741301452</v>
      </c>
      <c r="N9" s="263">
        <v>-1.7948888548658171</v>
      </c>
      <c r="O9" s="264">
        <v>-5.2187779249614703</v>
      </c>
      <c r="P9" s="264">
        <v>-7.6754902122835649</v>
      </c>
      <c r="Q9" s="256">
        <v>-7.5903404665952028</v>
      </c>
      <c r="R9" s="263">
        <v>-6.9561968575307613</v>
      </c>
      <c r="S9" s="264">
        <v>-3.0497434054570727</v>
      </c>
      <c r="T9" s="264">
        <v>-2.4016081033866543</v>
      </c>
      <c r="U9" s="256">
        <v>-4.9563567320485724</v>
      </c>
      <c r="V9" s="263">
        <v>-3.7068407917720925</v>
      </c>
      <c r="W9" s="264">
        <v>-7.489205385556752</v>
      </c>
      <c r="X9" s="264">
        <v>-6.8569171349868512</v>
      </c>
      <c r="Y9" s="256">
        <v>-10.699245575283955</v>
      </c>
      <c r="Z9" s="256">
        <v>-10.882803529210172</v>
      </c>
      <c r="AA9" s="25">
        <f>RANK(Z9,$Z$9:$Z$40)</f>
        <v>32</v>
      </c>
    </row>
    <row r="10" spans="1:27" x14ac:dyDescent="0.2">
      <c r="A10" s="265" t="s">
        <v>130</v>
      </c>
      <c r="B10" s="266">
        <v>-4.9559244037644001</v>
      </c>
      <c r="C10" s="267">
        <v>-2.2145992130768621</v>
      </c>
      <c r="D10" s="267">
        <v>1.4624750346023729</v>
      </c>
      <c r="E10" s="256">
        <v>0.31063753011173478</v>
      </c>
      <c r="F10" s="266">
        <v>4.93587938384632</v>
      </c>
      <c r="G10" s="267">
        <v>7.1023367995559417</v>
      </c>
      <c r="H10" s="267">
        <v>6.6613665178325343</v>
      </c>
      <c r="I10" s="256">
        <v>8.9356163188907711</v>
      </c>
      <c r="J10" s="266">
        <v>0.45653542702852601</v>
      </c>
      <c r="K10" s="267">
        <v>4.2080938605997265</v>
      </c>
      <c r="L10" s="267">
        <v>1.7093681953062934</v>
      </c>
      <c r="M10" s="256">
        <v>-0.70900844423958942</v>
      </c>
      <c r="N10" s="266">
        <v>0.66393460727465214</v>
      </c>
      <c r="O10" s="267">
        <v>-5.1829557908851136</v>
      </c>
      <c r="P10" s="267">
        <v>-1.3688770037184717</v>
      </c>
      <c r="Q10" s="256">
        <v>-0.41135828564742294</v>
      </c>
      <c r="R10" s="266">
        <v>1.8425643852632678</v>
      </c>
      <c r="S10" s="267">
        <v>1.3472284315241279</v>
      </c>
      <c r="T10" s="267">
        <v>-2.273441699083345</v>
      </c>
      <c r="U10" s="256">
        <v>-1.5237194957898215</v>
      </c>
      <c r="V10" s="266">
        <v>1.7988024854991957</v>
      </c>
      <c r="W10" s="267">
        <v>1.1427562619350518</v>
      </c>
      <c r="X10" s="267">
        <v>0.8058922935173074</v>
      </c>
      <c r="Y10" s="268">
        <v>-1.7240030178572341</v>
      </c>
      <c r="Z10" s="256">
        <v>-4.1446944223590521</v>
      </c>
      <c r="AA10" s="25">
        <f t="shared" ref="AA10:AA40" si="0">RANK(Z10,$Z$9:$Z$40)</f>
        <v>31</v>
      </c>
    </row>
    <row r="11" spans="1:27" x14ac:dyDescent="0.2">
      <c r="A11" s="262" t="s">
        <v>120</v>
      </c>
      <c r="B11" s="263">
        <v>-3.7048388645540165</v>
      </c>
      <c r="C11" s="264">
        <v>-2.313788130754757</v>
      </c>
      <c r="D11" s="264">
        <v>-2.2471667651385641</v>
      </c>
      <c r="E11" s="256">
        <v>2.8600744673965117</v>
      </c>
      <c r="F11" s="263">
        <v>7.3556017819413455</v>
      </c>
      <c r="G11" s="264">
        <v>7.4489440450815847</v>
      </c>
      <c r="H11" s="264">
        <v>6.8099358012223998</v>
      </c>
      <c r="I11" s="256">
        <v>-0.53140244611727949</v>
      </c>
      <c r="J11" s="263">
        <v>-2.4694922452044854</v>
      </c>
      <c r="K11" s="264">
        <v>-1.3260328361859752</v>
      </c>
      <c r="L11" s="264">
        <v>-2.328729687407094</v>
      </c>
      <c r="M11" s="256">
        <v>-0.18932172174784823</v>
      </c>
      <c r="N11" s="263">
        <v>2.8341622490419383</v>
      </c>
      <c r="O11" s="264">
        <v>-0.24249292367972686</v>
      </c>
      <c r="P11" s="264">
        <v>-0.73557962339791949</v>
      </c>
      <c r="Q11" s="256">
        <v>-1.483165341795567</v>
      </c>
      <c r="R11" s="263">
        <v>-2.1704663093783605</v>
      </c>
      <c r="S11" s="264">
        <v>-2.645952472425217</v>
      </c>
      <c r="T11" s="264">
        <v>-3.7806706786135624</v>
      </c>
      <c r="U11" s="256">
        <v>-3.1770830838828257</v>
      </c>
      <c r="V11" s="263">
        <v>-1.8470965176641818</v>
      </c>
      <c r="W11" s="264">
        <v>-2.6235410340937237</v>
      </c>
      <c r="X11" s="264">
        <v>3.0525313007696564</v>
      </c>
      <c r="Y11" s="256">
        <v>-1.1027151026268278</v>
      </c>
      <c r="Z11" s="256">
        <v>-2.8511320078690394</v>
      </c>
      <c r="AA11" s="25">
        <f t="shared" si="0"/>
        <v>30</v>
      </c>
    </row>
    <row r="12" spans="1:27" x14ac:dyDescent="0.2">
      <c r="A12" s="262" t="s">
        <v>124</v>
      </c>
      <c r="B12" s="263">
        <v>1.5045849175528092</v>
      </c>
      <c r="C12" s="264">
        <v>1.9176375685417524</v>
      </c>
      <c r="D12" s="264">
        <v>0.75224264853774869</v>
      </c>
      <c r="E12" s="256">
        <v>-0.60830389393878859</v>
      </c>
      <c r="F12" s="263">
        <v>-1.7587084109528694</v>
      </c>
      <c r="G12" s="264">
        <v>-4.4975002755207383</v>
      </c>
      <c r="H12" s="264">
        <v>-6.799488940349752</v>
      </c>
      <c r="I12" s="256">
        <v>-5.6929482123423858</v>
      </c>
      <c r="J12" s="263">
        <v>-5.6845753899480105</v>
      </c>
      <c r="K12" s="264">
        <v>-9.0493275424351154</v>
      </c>
      <c r="L12" s="264">
        <v>-5.7404789444372994</v>
      </c>
      <c r="M12" s="256">
        <v>-7.7887292630509091</v>
      </c>
      <c r="N12" s="263">
        <v>-5.6834641243487471</v>
      </c>
      <c r="O12" s="264">
        <v>-4.6541939651194912</v>
      </c>
      <c r="P12" s="264">
        <v>-5.9878198427487099</v>
      </c>
      <c r="Q12" s="256">
        <v>-7.2743972445464937</v>
      </c>
      <c r="R12" s="263">
        <v>-10.087558448702671</v>
      </c>
      <c r="S12" s="264">
        <v>-8.2759705302379754</v>
      </c>
      <c r="T12" s="264">
        <v>-13.816441468661623</v>
      </c>
      <c r="U12" s="256">
        <v>-9.6193848744490005</v>
      </c>
      <c r="V12" s="263">
        <v>-4.7734978458714554</v>
      </c>
      <c r="W12" s="264">
        <v>-2.1432339752044283</v>
      </c>
      <c r="X12" s="264">
        <v>4.6192679848548579</v>
      </c>
      <c r="Y12" s="256">
        <v>-0.71648743064595122</v>
      </c>
      <c r="Z12" s="256">
        <v>-2.2340012582152013</v>
      </c>
      <c r="AA12" s="25">
        <f t="shared" si="0"/>
        <v>29</v>
      </c>
    </row>
    <row r="13" spans="1:27" x14ac:dyDescent="0.2">
      <c r="A13" s="262" t="s">
        <v>143</v>
      </c>
      <c r="B13" s="263">
        <v>3.8001576942673365</v>
      </c>
      <c r="C13" s="264">
        <v>2.2337828620474287</v>
      </c>
      <c r="D13" s="264">
        <v>1.9359046411088654</v>
      </c>
      <c r="E13" s="256">
        <v>-0.25834244131934803</v>
      </c>
      <c r="F13" s="263">
        <v>0.72778137113707064</v>
      </c>
      <c r="G13" s="264">
        <v>3.9958769554305107</v>
      </c>
      <c r="H13" s="264">
        <v>3.1648757480392087</v>
      </c>
      <c r="I13" s="256">
        <v>3.8947302055083233</v>
      </c>
      <c r="J13" s="263">
        <v>3.7632308703689388</v>
      </c>
      <c r="K13" s="264">
        <v>1.3644095179111915</v>
      </c>
      <c r="L13" s="264">
        <v>2.628743073413653</v>
      </c>
      <c r="M13" s="256">
        <v>1.7180912050875241</v>
      </c>
      <c r="N13" s="263">
        <v>2.3281617879328476</v>
      </c>
      <c r="O13" s="264">
        <v>4.0296001647010415</v>
      </c>
      <c r="P13" s="264">
        <v>2.4095519729926407</v>
      </c>
      <c r="Q13" s="256">
        <v>3.089633418881621</v>
      </c>
      <c r="R13" s="263">
        <v>3.2890489716854709</v>
      </c>
      <c r="S13" s="264">
        <v>3.1915042678031691</v>
      </c>
      <c r="T13" s="264">
        <v>3.1089553556066685</v>
      </c>
      <c r="U13" s="256">
        <v>7.03532071845685</v>
      </c>
      <c r="V13" s="263">
        <v>5.1042213319953289</v>
      </c>
      <c r="W13" s="264">
        <v>3.0862188542887248</v>
      </c>
      <c r="X13" s="264">
        <v>3.3735765802926698</v>
      </c>
      <c r="Y13" s="256">
        <v>-1.1379658612363674</v>
      </c>
      <c r="Z13" s="256">
        <v>-2.0897604644388279</v>
      </c>
      <c r="AA13" s="25">
        <f t="shared" si="0"/>
        <v>28</v>
      </c>
    </row>
    <row r="14" spans="1:27" x14ac:dyDescent="0.2">
      <c r="A14" s="262" t="s">
        <v>133</v>
      </c>
      <c r="B14" s="263">
        <v>2.9569729177639115</v>
      </c>
      <c r="C14" s="264">
        <v>2.5908039286906881</v>
      </c>
      <c r="D14" s="264">
        <v>2.8671518314943301</v>
      </c>
      <c r="E14" s="256">
        <v>1.540445726321904</v>
      </c>
      <c r="F14" s="263">
        <v>1.8954755022805525</v>
      </c>
      <c r="G14" s="264">
        <v>3.901259287889558</v>
      </c>
      <c r="H14" s="264">
        <v>0.57395919422369435</v>
      </c>
      <c r="I14" s="256">
        <v>1.8617121422671135</v>
      </c>
      <c r="J14" s="263">
        <v>2.8159163295614853</v>
      </c>
      <c r="K14" s="264">
        <v>2.3892004730220462</v>
      </c>
      <c r="L14" s="264">
        <v>7.2438250542241844</v>
      </c>
      <c r="M14" s="256">
        <v>3.5442183121211279</v>
      </c>
      <c r="N14" s="263">
        <v>-1.0916421613833327</v>
      </c>
      <c r="O14" s="264">
        <v>-0.22742448231238832</v>
      </c>
      <c r="P14" s="264">
        <v>-3.2509113216633856</v>
      </c>
      <c r="Q14" s="256">
        <v>-1.7447816204011035</v>
      </c>
      <c r="R14" s="263">
        <v>3.8836985758461395E-4</v>
      </c>
      <c r="S14" s="264">
        <v>-5.0643257894254727</v>
      </c>
      <c r="T14" s="264">
        <v>-5.77644172929761</v>
      </c>
      <c r="U14" s="256">
        <v>-2.1595042340238679</v>
      </c>
      <c r="V14" s="263">
        <v>2.0953376537111268</v>
      </c>
      <c r="W14" s="264">
        <v>5.4020151835558528</v>
      </c>
      <c r="X14" s="264">
        <v>4.9071289070950819</v>
      </c>
      <c r="Y14" s="256">
        <v>2.9116585209816526</v>
      </c>
      <c r="Z14" s="256">
        <v>-1.5395407210430867</v>
      </c>
      <c r="AA14" s="25">
        <f t="shared" si="0"/>
        <v>27</v>
      </c>
    </row>
    <row r="15" spans="1:27" x14ac:dyDescent="0.2">
      <c r="A15" s="262" t="s">
        <v>127</v>
      </c>
      <c r="B15" s="263">
        <v>3.7386425555205216</v>
      </c>
      <c r="C15" s="264">
        <v>2.5159310035874904</v>
      </c>
      <c r="D15" s="264">
        <v>4.2584062270896395</v>
      </c>
      <c r="E15" s="256">
        <v>1.7844094902651042</v>
      </c>
      <c r="F15" s="263">
        <v>8.9395995202549816</v>
      </c>
      <c r="G15" s="264">
        <v>10.800451601355277</v>
      </c>
      <c r="H15" s="264">
        <v>9.7002735278503458</v>
      </c>
      <c r="I15" s="256">
        <v>12.700122115699418</v>
      </c>
      <c r="J15" s="263">
        <v>3.7726899012251902</v>
      </c>
      <c r="K15" s="264">
        <v>3.4928357258863008</v>
      </c>
      <c r="L15" s="264">
        <v>4.4658667129372276</v>
      </c>
      <c r="M15" s="256">
        <v>3.1461848158754524</v>
      </c>
      <c r="N15" s="263">
        <v>6.393651227545516</v>
      </c>
      <c r="O15" s="264">
        <v>10.314947965458421</v>
      </c>
      <c r="P15" s="264">
        <v>9.5823034819611195</v>
      </c>
      <c r="Q15" s="256">
        <v>9.920736911219219</v>
      </c>
      <c r="R15" s="263">
        <v>10.27120619152344</v>
      </c>
      <c r="S15" s="264">
        <v>2.9234779756930784</v>
      </c>
      <c r="T15" s="264">
        <v>2.6634278906775055</v>
      </c>
      <c r="U15" s="256">
        <v>0.65453396992871671</v>
      </c>
      <c r="V15" s="263">
        <v>2.9988971819036481</v>
      </c>
      <c r="W15" s="264">
        <v>1.2033898856469438</v>
      </c>
      <c r="X15" s="264">
        <v>4.7117006204383083</v>
      </c>
      <c r="Y15" s="256">
        <v>8.1960169594347718</v>
      </c>
      <c r="Z15" s="256">
        <v>-1.2438111014232867</v>
      </c>
      <c r="AA15" s="25">
        <f t="shared" si="0"/>
        <v>26</v>
      </c>
    </row>
    <row r="16" spans="1:27" x14ac:dyDescent="0.2">
      <c r="A16" s="262" t="s">
        <v>135</v>
      </c>
      <c r="B16" s="263">
        <v>3.4772886026038563</v>
      </c>
      <c r="C16" s="264">
        <v>2.7304222290082114</v>
      </c>
      <c r="D16" s="264">
        <v>5.4868964046536295</v>
      </c>
      <c r="E16" s="256">
        <v>4.8349049656701837</v>
      </c>
      <c r="F16" s="263">
        <v>2.9313823418331886</v>
      </c>
      <c r="G16" s="264">
        <v>4.4360625036018675</v>
      </c>
      <c r="H16" s="264">
        <v>3.9775125452805815</v>
      </c>
      <c r="I16" s="256">
        <v>6.397744253211024</v>
      </c>
      <c r="J16" s="263">
        <v>8.8677071597367707</v>
      </c>
      <c r="K16" s="264">
        <v>11.423249649225298</v>
      </c>
      <c r="L16" s="264">
        <v>4.3155814413724736</v>
      </c>
      <c r="M16" s="256">
        <v>1.9598746622037311</v>
      </c>
      <c r="N16" s="263">
        <v>2.9428463206659927</v>
      </c>
      <c r="O16" s="264">
        <v>0.80647129062116907</v>
      </c>
      <c r="P16" s="264">
        <v>6.3459569094852286</v>
      </c>
      <c r="Q16" s="256">
        <v>6.841756917684938</v>
      </c>
      <c r="R16" s="263">
        <v>7.1454865220643038</v>
      </c>
      <c r="S16" s="264">
        <v>6.2512013975405401</v>
      </c>
      <c r="T16" s="264">
        <v>3.5116930450723727</v>
      </c>
      <c r="U16" s="256">
        <v>2.2289074166726541</v>
      </c>
      <c r="V16" s="263">
        <v>1.6571616540532963</v>
      </c>
      <c r="W16" s="264">
        <v>1.8794010366061764</v>
      </c>
      <c r="X16" s="264">
        <v>0.50196749738626867</v>
      </c>
      <c r="Y16" s="256">
        <v>1.3417432692889752</v>
      </c>
      <c r="Z16" s="256">
        <v>-0.9692298611005068</v>
      </c>
      <c r="AA16" s="25">
        <f t="shared" si="0"/>
        <v>25</v>
      </c>
    </row>
    <row r="17" spans="1:27" x14ac:dyDescent="0.2">
      <c r="A17" s="262" t="s">
        <v>121</v>
      </c>
      <c r="B17" s="263">
        <v>3.4520538509404064</v>
      </c>
      <c r="C17" s="264">
        <v>4.4127061410107471</v>
      </c>
      <c r="D17" s="264">
        <v>3.6939593023788131</v>
      </c>
      <c r="E17" s="256">
        <v>2.7378799593854142</v>
      </c>
      <c r="F17" s="263">
        <v>1.7425632581174799</v>
      </c>
      <c r="G17" s="264">
        <v>1.8943399530167104</v>
      </c>
      <c r="H17" s="264">
        <v>2.2933505866644666</v>
      </c>
      <c r="I17" s="256">
        <v>3.804296101043958</v>
      </c>
      <c r="J17" s="263">
        <v>3.8821593337040827</v>
      </c>
      <c r="K17" s="264">
        <v>2.6059943148788012</v>
      </c>
      <c r="L17" s="264">
        <v>7.8467107263721081</v>
      </c>
      <c r="M17" s="256">
        <v>4.4176387508662041</v>
      </c>
      <c r="N17" s="263">
        <v>3.386570561782043</v>
      </c>
      <c r="O17" s="264">
        <v>6.0041584582534169</v>
      </c>
      <c r="P17" s="264">
        <v>1.2846486090469789</v>
      </c>
      <c r="Q17" s="256">
        <v>4.2499133223728336</v>
      </c>
      <c r="R17" s="263">
        <v>6.2318504655694884</v>
      </c>
      <c r="S17" s="264">
        <v>3.87599000109633</v>
      </c>
      <c r="T17" s="264">
        <v>4.0025602680904493</v>
      </c>
      <c r="U17" s="256">
        <v>4.4767267487319851</v>
      </c>
      <c r="V17" s="263">
        <v>5.185393882673317</v>
      </c>
      <c r="W17" s="264">
        <v>3.4043677082182366</v>
      </c>
      <c r="X17" s="264">
        <v>3.7372101515511513</v>
      </c>
      <c r="Y17" s="256">
        <v>4.0750690131097222E-2</v>
      </c>
      <c r="Z17" s="256">
        <v>-0.6752402573049765</v>
      </c>
      <c r="AA17" s="25">
        <f t="shared" si="0"/>
        <v>24</v>
      </c>
    </row>
    <row r="18" spans="1:27" x14ac:dyDescent="0.2">
      <c r="A18" s="262" t="s">
        <v>236</v>
      </c>
      <c r="B18" s="263">
        <v>3.5782247899183162</v>
      </c>
      <c r="C18" s="264">
        <v>2.6439231850657441</v>
      </c>
      <c r="D18" s="264">
        <v>1.2490543701739965</v>
      </c>
      <c r="E18" s="256">
        <v>1.0812584579365625</v>
      </c>
      <c r="F18" s="263">
        <v>8.6185622106074167</v>
      </c>
      <c r="G18" s="264">
        <v>8.857280827334213</v>
      </c>
      <c r="H18" s="264">
        <v>4.7464240633704247</v>
      </c>
      <c r="I18" s="256">
        <v>4.2706546153038927</v>
      </c>
      <c r="J18" s="263">
        <v>-2.0073086962487885</v>
      </c>
      <c r="K18" s="264">
        <v>1.4874328849675766</v>
      </c>
      <c r="L18" s="264">
        <v>7.9521268386415933</v>
      </c>
      <c r="M18" s="256">
        <v>1.6427102760550039</v>
      </c>
      <c r="N18" s="263">
        <v>4.1213850035779709</v>
      </c>
      <c r="O18" s="264">
        <v>4.7487584981847908</v>
      </c>
      <c r="P18" s="264">
        <v>0.93068058867995518</v>
      </c>
      <c r="Q18" s="256">
        <v>7.0720902761885585</v>
      </c>
      <c r="R18" s="263">
        <v>5.6699553455189289</v>
      </c>
      <c r="S18" s="264">
        <v>-0.22578968018219792</v>
      </c>
      <c r="T18" s="264">
        <v>2.8569477835464152</v>
      </c>
      <c r="U18" s="256">
        <v>4.4359086647034252</v>
      </c>
      <c r="V18" s="263">
        <v>3.170054804034228</v>
      </c>
      <c r="W18" s="264">
        <v>4.61048102775099</v>
      </c>
      <c r="X18" s="264">
        <v>-1.4609998869411167</v>
      </c>
      <c r="Y18" s="256">
        <v>-1.0822629903299297</v>
      </c>
      <c r="Z18" s="256">
        <v>-0.33062970273523007</v>
      </c>
      <c r="AA18" s="25">
        <f t="shared" si="0"/>
        <v>23</v>
      </c>
    </row>
    <row r="19" spans="1:27" x14ac:dyDescent="0.2">
      <c r="A19" s="262" t="s">
        <v>114</v>
      </c>
      <c r="B19" s="263">
        <v>1.7942908308767658</v>
      </c>
      <c r="C19" s="264">
        <v>3.2058113205817751</v>
      </c>
      <c r="D19" s="264">
        <v>3.2135546261172765</v>
      </c>
      <c r="E19" s="256">
        <v>3.2972603175722037</v>
      </c>
      <c r="F19" s="263">
        <v>1.4393919194797267</v>
      </c>
      <c r="G19" s="264">
        <v>1.6445723290341441</v>
      </c>
      <c r="H19" s="264">
        <v>1.6744401330707648</v>
      </c>
      <c r="I19" s="256">
        <v>2.2395960020076044</v>
      </c>
      <c r="J19" s="263">
        <v>3.4548034099322722</v>
      </c>
      <c r="K19" s="264">
        <v>2.3166104234784379</v>
      </c>
      <c r="L19" s="264">
        <v>4.0866431703505901</v>
      </c>
      <c r="M19" s="256">
        <v>4.4208149018767795</v>
      </c>
      <c r="N19" s="263">
        <v>5.2104151500544704</v>
      </c>
      <c r="O19" s="264">
        <v>5.82040435771638</v>
      </c>
      <c r="P19" s="264">
        <v>6.8451913475435333</v>
      </c>
      <c r="Q19" s="256">
        <v>4.5300833221061598</v>
      </c>
      <c r="R19" s="263">
        <v>2.7078162305105069</v>
      </c>
      <c r="S19" s="264">
        <v>2.6856629584018021</v>
      </c>
      <c r="T19" s="264">
        <v>-0.78403012830867702</v>
      </c>
      <c r="U19" s="256">
        <v>-0.97416972595828488</v>
      </c>
      <c r="V19" s="263">
        <v>0.35555373550824054</v>
      </c>
      <c r="W19" s="264">
        <v>-1.0412969954169182</v>
      </c>
      <c r="X19" s="264">
        <v>-0.42988012174630663</v>
      </c>
      <c r="Y19" s="256">
        <v>1.410468111488461</v>
      </c>
      <c r="Z19" s="256">
        <v>9.3211145198779377E-3</v>
      </c>
      <c r="AA19" s="25">
        <f t="shared" si="0"/>
        <v>22</v>
      </c>
    </row>
    <row r="20" spans="1:27" x14ac:dyDescent="0.2">
      <c r="A20" s="269" t="s">
        <v>88</v>
      </c>
      <c r="B20" s="270">
        <v>3.6831343215389278</v>
      </c>
      <c r="C20" s="271">
        <v>3.5882570431753802</v>
      </c>
      <c r="D20" s="271">
        <v>1.8979012915747218</v>
      </c>
      <c r="E20" s="272">
        <v>1.5285305357974011</v>
      </c>
      <c r="F20" s="270">
        <v>1.3755852033302762</v>
      </c>
      <c r="G20" s="271">
        <v>4.9112675316174101</v>
      </c>
      <c r="H20" s="271">
        <v>4.6931655807183059</v>
      </c>
      <c r="I20" s="272">
        <v>6.1732933215364882</v>
      </c>
      <c r="J20" s="270">
        <v>6.1363667135808875</v>
      </c>
      <c r="K20" s="271">
        <v>3.6352850658982527</v>
      </c>
      <c r="L20" s="271">
        <v>6.2252494036163286</v>
      </c>
      <c r="M20" s="272">
        <v>1.6721191676988267</v>
      </c>
      <c r="N20" s="270">
        <v>4.2795509088234152</v>
      </c>
      <c r="O20" s="271">
        <v>4.0744368186326874</v>
      </c>
      <c r="P20" s="271">
        <v>3.6661903107448213</v>
      </c>
      <c r="Q20" s="272">
        <v>6.3720951390873637</v>
      </c>
      <c r="R20" s="270">
        <v>3.8336343828540898</v>
      </c>
      <c r="S20" s="271">
        <v>2.9127066061628737</v>
      </c>
      <c r="T20" s="271">
        <v>2.4605024655001584</v>
      </c>
      <c r="U20" s="272">
        <v>2.4148068119351329</v>
      </c>
      <c r="V20" s="270">
        <v>4.6514388580461308</v>
      </c>
      <c r="W20" s="271">
        <v>3.5539467250133683</v>
      </c>
      <c r="X20" s="271">
        <v>2.5365524571763221</v>
      </c>
      <c r="Y20" s="272">
        <v>3.3444255497381503</v>
      </c>
      <c r="Z20" s="272">
        <v>0.26847244438936713</v>
      </c>
      <c r="AA20" s="25">
        <f t="shared" si="0"/>
        <v>21</v>
      </c>
    </row>
    <row r="21" spans="1:27" x14ac:dyDescent="0.2">
      <c r="A21" s="262" t="s">
        <v>116</v>
      </c>
      <c r="B21" s="263">
        <v>4.8303544155451128</v>
      </c>
      <c r="C21" s="264">
        <v>5.2546575823032127</v>
      </c>
      <c r="D21" s="264">
        <v>3.8851830776853058</v>
      </c>
      <c r="E21" s="256">
        <v>2.251184786998861</v>
      </c>
      <c r="F21" s="263">
        <v>4.4247840162697782</v>
      </c>
      <c r="G21" s="264">
        <v>3.2469508471568487</v>
      </c>
      <c r="H21" s="264">
        <v>4.2985471233937256</v>
      </c>
      <c r="I21" s="256">
        <v>4.0703259759887533</v>
      </c>
      <c r="J21" s="263">
        <v>3.4209227217460336</v>
      </c>
      <c r="K21" s="264">
        <v>6.2353086722943374</v>
      </c>
      <c r="L21" s="264">
        <v>4.8573157394559363</v>
      </c>
      <c r="M21" s="256">
        <v>7.7913279377593847</v>
      </c>
      <c r="N21" s="263">
        <v>8.8008057118615923</v>
      </c>
      <c r="O21" s="264">
        <v>5.5879515875658869</v>
      </c>
      <c r="P21" s="264">
        <v>3.1599072563739172</v>
      </c>
      <c r="Q21" s="256">
        <v>-1.4483952387548515</v>
      </c>
      <c r="R21" s="263">
        <v>-1.8741927124022562</v>
      </c>
      <c r="S21" s="264">
        <v>-0.76830623530221853</v>
      </c>
      <c r="T21" s="264">
        <v>0.78253145944497948</v>
      </c>
      <c r="U21" s="256">
        <v>3.2306999546586557</v>
      </c>
      <c r="V21" s="263">
        <v>4.4472796853414209</v>
      </c>
      <c r="W21" s="264">
        <v>1.3939364961102374</v>
      </c>
      <c r="X21" s="264">
        <v>3.1363609718314756</v>
      </c>
      <c r="Y21" s="256">
        <v>0.65973967936188149</v>
      </c>
      <c r="Z21" s="256">
        <v>0.28888012088403858</v>
      </c>
      <c r="AA21" s="25">
        <f t="shared" si="0"/>
        <v>20</v>
      </c>
    </row>
    <row r="22" spans="1:27" s="273" customFormat="1" x14ac:dyDescent="0.2">
      <c r="A22" s="262" t="s">
        <v>49</v>
      </c>
      <c r="B22" s="263">
        <v>1.3368297101710835</v>
      </c>
      <c r="C22" s="264">
        <v>0.46553747345070562</v>
      </c>
      <c r="D22" s="264">
        <v>2.7515967744888181</v>
      </c>
      <c r="E22" s="256">
        <v>1.3431094247975395</v>
      </c>
      <c r="F22" s="263">
        <v>1.9117103544861846</v>
      </c>
      <c r="G22" s="264">
        <v>4.0430100650011624</v>
      </c>
      <c r="H22" s="264">
        <v>1.5651808427922242</v>
      </c>
      <c r="I22" s="256">
        <v>1.0846408224080006</v>
      </c>
      <c r="J22" s="263">
        <v>3.3688993973348902</v>
      </c>
      <c r="K22" s="264">
        <v>2.7813602323037312</v>
      </c>
      <c r="L22" s="264">
        <v>4.7018974973160432</v>
      </c>
      <c r="M22" s="256">
        <v>4.6638965686815803</v>
      </c>
      <c r="N22" s="263">
        <v>4.6728016137681516</v>
      </c>
      <c r="O22" s="264">
        <v>3.0874122230851064</v>
      </c>
      <c r="P22" s="264">
        <v>3.8069619638723351</v>
      </c>
      <c r="Q22" s="256">
        <v>5.6837580074754257</v>
      </c>
      <c r="R22" s="263">
        <v>3.5393410716262341</v>
      </c>
      <c r="S22" s="264">
        <v>4.9776902143763735</v>
      </c>
      <c r="T22" s="264">
        <v>2.4087550509365396</v>
      </c>
      <c r="U22" s="256">
        <v>0.90821612216704928</v>
      </c>
      <c r="V22" s="263">
        <v>2.3373857972889489</v>
      </c>
      <c r="W22" s="264">
        <v>1.2928491416390075</v>
      </c>
      <c r="X22" s="264">
        <v>3.4201659000075324</v>
      </c>
      <c r="Y22" s="256">
        <v>3.2123486954939606</v>
      </c>
      <c r="Z22" s="256">
        <v>0.39531749544299277</v>
      </c>
      <c r="AA22" s="273">
        <f t="shared" si="0"/>
        <v>19</v>
      </c>
    </row>
    <row r="23" spans="1:27" x14ac:dyDescent="0.2">
      <c r="A23" s="25" t="s">
        <v>144</v>
      </c>
      <c r="B23" s="274">
        <v>1.5770348622685726</v>
      </c>
      <c r="C23" s="275">
        <v>1.2529057144246656</v>
      </c>
      <c r="D23" s="275">
        <v>1.4970449814884159</v>
      </c>
      <c r="E23" s="276">
        <v>1.232668594767758</v>
      </c>
      <c r="F23" s="274">
        <v>2.3018444587303737</v>
      </c>
      <c r="G23" s="275">
        <v>3.0723142680695594</v>
      </c>
      <c r="H23" s="275">
        <v>3.3362417108388236</v>
      </c>
      <c r="I23" s="276">
        <v>4.1970190616360536</v>
      </c>
      <c r="J23" s="274">
        <v>3.7706681746373643</v>
      </c>
      <c r="K23" s="275">
        <v>3.7815401814334551</v>
      </c>
      <c r="L23" s="275">
        <v>4.0496773494771841</v>
      </c>
      <c r="M23" s="276">
        <v>2.4596402557215096</v>
      </c>
      <c r="N23" s="274">
        <v>3.0271232605749807</v>
      </c>
      <c r="O23" s="275">
        <v>2.5334196735768657</v>
      </c>
      <c r="P23" s="275">
        <v>2.2313901014987727</v>
      </c>
      <c r="Q23" s="276">
        <v>3.12096336388564</v>
      </c>
      <c r="R23" s="274">
        <v>2.6457968100400202</v>
      </c>
      <c r="S23" s="275">
        <v>2.0735102622960748</v>
      </c>
      <c r="T23" s="275">
        <v>1.3999948374617561</v>
      </c>
      <c r="U23" s="276">
        <v>1.5978651248375233</v>
      </c>
      <c r="V23" s="274">
        <v>2.1130473872151851</v>
      </c>
      <c r="W23" s="275">
        <v>1.8839383388134538</v>
      </c>
      <c r="X23" s="275">
        <v>2.1493652659326345</v>
      </c>
      <c r="Y23" s="276">
        <v>1.1411072105182722</v>
      </c>
      <c r="Z23" s="276">
        <v>0.42822131985646483</v>
      </c>
      <c r="AA23" s="25">
        <f t="shared" si="0"/>
        <v>18</v>
      </c>
    </row>
    <row r="24" spans="1:27" x14ac:dyDescent="0.2">
      <c r="A24" s="262" t="s">
        <v>123</v>
      </c>
      <c r="B24" s="263">
        <v>3.343910463366484</v>
      </c>
      <c r="C24" s="264">
        <v>4.1135315343286294</v>
      </c>
      <c r="D24" s="264">
        <v>3.1355408935929807</v>
      </c>
      <c r="E24" s="256">
        <v>4.0199772555388202</v>
      </c>
      <c r="F24" s="263">
        <v>-0.38610132410399345</v>
      </c>
      <c r="G24" s="264">
        <v>1.0811915470477329</v>
      </c>
      <c r="H24" s="264">
        <v>-1.4785711456289707</v>
      </c>
      <c r="I24" s="256">
        <v>4.9106040528848816</v>
      </c>
      <c r="J24" s="263">
        <v>4.6502865748554445</v>
      </c>
      <c r="K24" s="264">
        <v>2.1952872610360608</v>
      </c>
      <c r="L24" s="264">
        <v>2.3840482707077282</v>
      </c>
      <c r="M24" s="256">
        <v>-3.6586214760745972</v>
      </c>
      <c r="N24" s="263">
        <v>-1.8392356439932978</v>
      </c>
      <c r="O24" s="264">
        <v>1.7460082401541399</v>
      </c>
      <c r="P24" s="264">
        <v>5.6916043891774848</v>
      </c>
      <c r="Q24" s="256">
        <v>6.9729726288891403</v>
      </c>
      <c r="R24" s="263">
        <v>11.252711773237611</v>
      </c>
      <c r="S24" s="264">
        <v>4.5827390633117249</v>
      </c>
      <c r="T24" s="264">
        <v>-0.13305009268782531</v>
      </c>
      <c r="U24" s="256">
        <v>5.5284676102367314</v>
      </c>
      <c r="V24" s="263">
        <v>-2.5297844185131702</v>
      </c>
      <c r="W24" s="264">
        <v>0.70425045622479754</v>
      </c>
      <c r="X24" s="264">
        <v>3.9125217329402773</v>
      </c>
      <c r="Y24" s="256">
        <v>-3.9753271917654764</v>
      </c>
      <c r="Z24" s="256">
        <v>0.63482046861971231</v>
      </c>
      <c r="AA24" s="25">
        <f t="shared" si="0"/>
        <v>17</v>
      </c>
    </row>
    <row r="25" spans="1:27" x14ac:dyDescent="0.2">
      <c r="A25" s="262" t="s">
        <v>234</v>
      </c>
      <c r="B25" s="263">
        <v>-3.4082107693634511</v>
      </c>
      <c r="C25" s="264">
        <v>-3.8354478492233612</v>
      </c>
      <c r="D25" s="264">
        <v>-1.9380074314697793</v>
      </c>
      <c r="E25" s="256">
        <v>1.9342997638324144</v>
      </c>
      <c r="F25" s="263">
        <v>5.2993812044927591</v>
      </c>
      <c r="G25" s="264">
        <v>5.1797442855208597</v>
      </c>
      <c r="H25" s="264">
        <v>5.0388876668228555</v>
      </c>
      <c r="I25" s="256">
        <v>5.0542951629379163</v>
      </c>
      <c r="J25" s="263">
        <v>1.3569587018311458</v>
      </c>
      <c r="K25" s="264">
        <v>1.1237360807606844</v>
      </c>
      <c r="L25" s="264">
        <v>2.8740333550923092</v>
      </c>
      <c r="M25" s="256">
        <v>0.39413163878170288</v>
      </c>
      <c r="N25" s="263">
        <v>2.2520886621169689</v>
      </c>
      <c r="O25" s="264">
        <v>1.274000803775599</v>
      </c>
      <c r="P25" s="264">
        <v>-0.53969099340881455</v>
      </c>
      <c r="Q25" s="256">
        <v>2.4069894794410907</v>
      </c>
      <c r="R25" s="263">
        <v>5.1223579947291764</v>
      </c>
      <c r="S25" s="264">
        <v>6.6289617320022476</v>
      </c>
      <c r="T25" s="264">
        <v>5.4423599331215433</v>
      </c>
      <c r="U25" s="256">
        <v>4.192560640218379</v>
      </c>
      <c r="V25" s="263">
        <v>2.089246041643178</v>
      </c>
      <c r="W25" s="264">
        <v>1.6272699966414672</v>
      </c>
      <c r="X25" s="264">
        <v>0.76790815384739641</v>
      </c>
      <c r="Y25" s="256">
        <v>-0.2664934483224024</v>
      </c>
      <c r="Z25" s="256">
        <v>0.71731765969456074</v>
      </c>
      <c r="AA25" s="25">
        <f t="shared" si="0"/>
        <v>16</v>
      </c>
    </row>
    <row r="26" spans="1:27" x14ac:dyDescent="0.2">
      <c r="A26" s="262" t="s">
        <v>128</v>
      </c>
      <c r="B26" s="263">
        <v>-0.6659516497200979</v>
      </c>
      <c r="C26" s="264">
        <v>0.89774844060732661</v>
      </c>
      <c r="D26" s="264">
        <v>1.1563572069332562</v>
      </c>
      <c r="E26" s="256">
        <v>-3.5051953866915841E-2</v>
      </c>
      <c r="F26" s="263">
        <v>4.4066898904372875</v>
      </c>
      <c r="G26" s="264">
        <v>3.8983086511312104</v>
      </c>
      <c r="H26" s="264">
        <v>4.0614768495099707</v>
      </c>
      <c r="I26" s="256">
        <v>6.3344582283089812</v>
      </c>
      <c r="J26" s="263">
        <v>2.131830339714158</v>
      </c>
      <c r="K26" s="264">
        <v>3.1275590128851061</v>
      </c>
      <c r="L26" s="264">
        <v>1.2277842073353584</v>
      </c>
      <c r="M26" s="256">
        <v>-1.1339042006258904</v>
      </c>
      <c r="N26" s="263">
        <v>5.9444773630507708</v>
      </c>
      <c r="O26" s="264">
        <v>8.4899861450504766E-2</v>
      </c>
      <c r="P26" s="264">
        <v>2.3511243166957074</v>
      </c>
      <c r="Q26" s="256">
        <v>0.24013211688040936</v>
      </c>
      <c r="R26" s="263">
        <v>-3.6912689806267829</v>
      </c>
      <c r="S26" s="264">
        <v>0.40817114376716646</v>
      </c>
      <c r="T26" s="264">
        <v>0.12409525188146198</v>
      </c>
      <c r="U26" s="256">
        <v>3.628623457538982</v>
      </c>
      <c r="V26" s="263">
        <v>4.0557378228942342</v>
      </c>
      <c r="W26" s="264">
        <v>1.9511711201932735</v>
      </c>
      <c r="X26" s="264">
        <v>2.0545104192769781</v>
      </c>
      <c r="Y26" s="256">
        <v>1.6464222039054288</v>
      </c>
      <c r="Z26" s="256">
        <v>1.0611830603742156</v>
      </c>
      <c r="AA26" s="25">
        <f t="shared" si="0"/>
        <v>15</v>
      </c>
    </row>
    <row r="27" spans="1:27" x14ac:dyDescent="0.2">
      <c r="A27" s="262" t="s">
        <v>117</v>
      </c>
      <c r="B27" s="263">
        <v>2.3871645342904202</v>
      </c>
      <c r="C27" s="264">
        <v>0.48591264094903774</v>
      </c>
      <c r="D27" s="264">
        <v>-2.6185584230170922</v>
      </c>
      <c r="E27" s="256">
        <v>-2.7500522140930017</v>
      </c>
      <c r="F27" s="263">
        <v>-1.1044456356960497</v>
      </c>
      <c r="G27" s="264">
        <v>0.78628060513030729</v>
      </c>
      <c r="H27" s="264">
        <v>1.8218972427606284</v>
      </c>
      <c r="I27" s="256">
        <v>4.4448779115822123</v>
      </c>
      <c r="J27" s="263">
        <v>3.3306097438442261</v>
      </c>
      <c r="K27" s="264">
        <v>1.8295786083249777</v>
      </c>
      <c r="L27" s="264">
        <v>3.6272262608890493</v>
      </c>
      <c r="M27" s="256">
        <v>1.292018090525926</v>
      </c>
      <c r="N27" s="263">
        <v>1.4991409027819147</v>
      </c>
      <c r="O27" s="264">
        <v>2.2003477867656773</v>
      </c>
      <c r="P27" s="264">
        <v>0.50579196159890039</v>
      </c>
      <c r="Q27" s="256">
        <v>4.7701670574985533</v>
      </c>
      <c r="R27" s="263">
        <v>6.8525328172992506</v>
      </c>
      <c r="S27" s="264">
        <v>6.7994376064673956</v>
      </c>
      <c r="T27" s="264">
        <v>8.0980443811307534</v>
      </c>
      <c r="U27" s="256">
        <v>4.4002158373092959</v>
      </c>
      <c r="V27" s="263">
        <v>3.4451522124650857</v>
      </c>
      <c r="W27" s="264">
        <v>4.1688076008711494</v>
      </c>
      <c r="X27" s="264">
        <v>2.3682150538977487</v>
      </c>
      <c r="Y27" s="256">
        <v>1.366802415621704</v>
      </c>
      <c r="Z27" s="256">
        <v>1.0933686984292201</v>
      </c>
      <c r="AA27" s="25">
        <f t="shared" si="0"/>
        <v>14</v>
      </c>
    </row>
    <row r="28" spans="1:27" x14ac:dyDescent="0.2">
      <c r="A28" s="262" t="s">
        <v>138</v>
      </c>
      <c r="B28" s="263">
        <v>8.328354786307802</v>
      </c>
      <c r="C28" s="264">
        <v>3.4324576991343392</v>
      </c>
      <c r="D28" s="264">
        <v>3.1374524670728432</v>
      </c>
      <c r="E28" s="256">
        <v>-3.2021620983704757</v>
      </c>
      <c r="F28" s="263">
        <v>0.15441740397261761</v>
      </c>
      <c r="G28" s="264">
        <v>2.502529028486844</v>
      </c>
      <c r="H28" s="264">
        <v>5.7059117917850122</v>
      </c>
      <c r="I28" s="256">
        <v>13.686729894392791</v>
      </c>
      <c r="J28" s="263">
        <v>10.801799153419434</v>
      </c>
      <c r="K28" s="264">
        <v>8.2804091315994413</v>
      </c>
      <c r="L28" s="264">
        <v>2.6601078019442337</v>
      </c>
      <c r="M28" s="256">
        <v>-0.76247887876538245</v>
      </c>
      <c r="N28" s="263">
        <v>-0.5714814365556653</v>
      </c>
      <c r="O28" s="264">
        <v>6.6325331938322352</v>
      </c>
      <c r="P28" s="264">
        <v>5.8583258600026777</v>
      </c>
      <c r="Q28" s="256">
        <v>4.8392624516895077</v>
      </c>
      <c r="R28" s="263">
        <v>3.6110534177545617</v>
      </c>
      <c r="S28" s="264">
        <v>-0.6171541614592102</v>
      </c>
      <c r="T28" s="264">
        <v>1.7609455981227873</v>
      </c>
      <c r="U28" s="256">
        <v>2.5528347573543497</v>
      </c>
      <c r="V28" s="263">
        <v>0.88330472800719484</v>
      </c>
      <c r="W28" s="264">
        <v>-2.2406054675523479</v>
      </c>
      <c r="X28" s="264">
        <v>0.64104435688658867</v>
      </c>
      <c r="Y28" s="256">
        <v>0.13508702823910035</v>
      </c>
      <c r="Z28" s="256">
        <v>1.2524428032310242</v>
      </c>
      <c r="AA28" s="25">
        <f t="shared" si="0"/>
        <v>13</v>
      </c>
    </row>
    <row r="29" spans="1:27" x14ac:dyDescent="0.2">
      <c r="A29" s="262" t="s">
        <v>1336</v>
      </c>
      <c r="B29" s="263">
        <v>-0.65693151185196585</v>
      </c>
      <c r="C29" s="264">
        <v>-0.8573644608425357</v>
      </c>
      <c r="D29" s="264">
        <v>1.5653309371653767</v>
      </c>
      <c r="E29" s="256">
        <v>2.1411322026604784</v>
      </c>
      <c r="F29" s="263">
        <v>2.4817927017037</v>
      </c>
      <c r="G29" s="264">
        <v>7.3450208582068077</v>
      </c>
      <c r="H29" s="264">
        <v>8.3630537446617748</v>
      </c>
      <c r="I29" s="256">
        <v>13.711571993936001</v>
      </c>
      <c r="J29" s="263">
        <v>11.586485135338954</v>
      </c>
      <c r="K29" s="264">
        <v>8.0285515099038474</v>
      </c>
      <c r="L29" s="264">
        <v>6.5258699700588396</v>
      </c>
      <c r="M29" s="256">
        <v>2.5072204863827219</v>
      </c>
      <c r="N29" s="263">
        <v>3.7875519928586066</v>
      </c>
      <c r="O29" s="264">
        <v>4.337052627111726</v>
      </c>
      <c r="P29" s="264">
        <v>3.397803541464306</v>
      </c>
      <c r="Q29" s="256">
        <v>5.5773082942635721</v>
      </c>
      <c r="R29" s="263">
        <v>7.1947655862236948</v>
      </c>
      <c r="S29" s="264">
        <v>4.0896719771144729</v>
      </c>
      <c r="T29" s="264">
        <v>3.4163312625985265</v>
      </c>
      <c r="U29" s="256">
        <v>1.8119055002218998</v>
      </c>
      <c r="V29" s="263">
        <v>0.23432329064494439</v>
      </c>
      <c r="W29" s="264">
        <v>1.2082967748081819</v>
      </c>
      <c r="X29" s="264">
        <v>2.6907401904291195</v>
      </c>
      <c r="Y29" s="256">
        <v>1.5551712421235875</v>
      </c>
      <c r="Z29" s="256">
        <v>1.4972492691765149</v>
      </c>
      <c r="AA29" s="25">
        <f t="shared" si="0"/>
        <v>12</v>
      </c>
    </row>
    <row r="30" spans="1:27" x14ac:dyDescent="0.2">
      <c r="A30" s="262" t="s">
        <v>109</v>
      </c>
      <c r="B30" s="263">
        <v>1.7782472206023803</v>
      </c>
      <c r="C30" s="264">
        <v>1.410973081026623</v>
      </c>
      <c r="D30" s="264">
        <v>1.8279942555170736</v>
      </c>
      <c r="E30" s="256">
        <v>2.6053876341481264</v>
      </c>
      <c r="F30" s="263">
        <v>-0.37899197684939656</v>
      </c>
      <c r="G30" s="264">
        <v>-0.60746894404066776</v>
      </c>
      <c r="H30" s="264">
        <v>3.8153784328766704</v>
      </c>
      <c r="I30" s="256">
        <v>1.7038470385919657</v>
      </c>
      <c r="J30" s="263">
        <v>0.7086937188867326</v>
      </c>
      <c r="K30" s="264">
        <v>1.8537438187302691</v>
      </c>
      <c r="L30" s="264">
        <v>1.5650722350232016</v>
      </c>
      <c r="M30" s="256">
        <v>5.970386823756324</v>
      </c>
      <c r="N30" s="263">
        <v>2.8034651822455237</v>
      </c>
      <c r="O30" s="264">
        <v>1.028433881334867</v>
      </c>
      <c r="P30" s="264">
        <v>-0.19234519989406174</v>
      </c>
      <c r="Q30" s="256">
        <v>-4.931546898822825</v>
      </c>
      <c r="R30" s="263">
        <v>0.55441963038385111</v>
      </c>
      <c r="S30" s="264">
        <v>1.6014005564634948</v>
      </c>
      <c r="T30" s="264">
        <v>-0.8870945456233903</v>
      </c>
      <c r="U30" s="256">
        <v>0.52877282384318214</v>
      </c>
      <c r="V30" s="263">
        <v>1.3149899118679809</v>
      </c>
      <c r="W30" s="264">
        <v>0.22266886647390738</v>
      </c>
      <c r="X30" s="264">
        <v>1.929949662073005</v>
      </c>
      <c r="Y30" s="256">
        <v>3.4018997649815974</v>
      </c>
      <c r="Z30" s="256">
        <v>1.6481106160542769</v>
      </c>
      <c r="AA30" s="25">
        <f t="shared" si="0"/>
        <v>11</v>
      </c>
    </row>
    <row r="31" spans="1:27" x14ac:dyDescent="0.2">
      <c r="A31" s="262" t="s">
        <v>129</v>
      </c>
      <c r="B31" s="263">
        <v>4.833736347740869</v>
      </c>
      <c r="C31" s="264">
        <v>1.9936988472208261</v>
      </c>
      <c r="D31" s="264">
        <v>2.6142665845516389</v>
      </c>
      <c r="E31" s="256">
        <v>1.6363820826054809</v>
      </c>
      <c r="F31" s="263">
        <v>1.4539777167284607</v>
      </c>
      <c r="G31" s="264">
        <v>3.8508840568139524</v>
      </c>
      <c r="H31" s="264">
        <v>0.5429022738898448</v>
      </c>
      <c r="I31" s="256">
        <v>3.4771731150467833</v>
      </c>
      <c r="J31" s="263">
        <v>1.5138435312192389</v>
      </c>
      <c r="K31" s="264">
        <v>2.112511674903228E-2</v>
      </c>
      <c r="L31" s="264">
        <v>2.3882787073939094</v>
      </c>
      <c r="M31" s="256">
        <v>-6.7731693131378723E-2</v>
      </c>
      <c r="N31" s="263">
        <v>3.225035675819532</v>
      </c>
      <c r="O31" s="264">
        <v>2.5458383320645428</v>
      </c>
      <c r="P31" s="264">
        <v>3.5712223020347489</v>
      </c>
      <c r="Q31" s="256">
        <v>5.8728496504514505</v>
      </c>
      <c r="R31" s="263">
        <v>2.1169059860092432</v>
      </c>
      <c r="S31" s="264">
        <v>1.2262746634486454</v>
      </c>
      <c r="T31" s="264">
        <v>-2.1333306748688941</v>
      </c>
      <c r="U31" s="256">
        <v>-4.6029866693362065</v>
      </c>
      <c r="V31" s="263">
        <v>-2.6484542823862145</v>
      </c>
      <c r="W31" s="264">
        <v>-2.0900560790119482</v>
      </c>
      <c r="X31" s="264">
        <v>2.0371674743534074</v>
      </c>
      <c r="Y31" s="256">
        <v>1.8750705252658317</v>
      </c>
      <c r="Z31" s="256">
        <v>1.7627256379677547</v>
      </c>
      <c r="AA31" s="25">
        <f t="shared" si="0"/>
        <v>10</v>
      </c>
    </row>
    <row r="32" spans="1:27" x14ac:dyDescent="0.2">
      <c r="A32" s="262" t="s">
        <v>122</v>
      </c>
      <c r="B32" s="263">
        <v>4.7594004002789569</v>
      </c>
      <c r="C32" s="264">
        <v>5.1704933571888656</v>
      </c>
      <c r="D32" s="264">
        <v>3.5881762844097054</v>
      </c>
      <c r="E32" s="256">
        <v>4.0149847390745119</v>
      </c>
      <c r="F32" s="263">
        <v>1.6680944248702589</v>
      </c>
      <c r="G32" s="264">
        <v>3.1385283013231513</v>
      </c>
      <c r="H32" s="264">
        <v>5.6398644543594889</v>
      </c>
      <c r="I32" s="256">
        <v>4.6084646020899678</v>
      </c>
      <c r="J32" s="263">
        <v>4.3649913067074664</v>
      </c>
      <c r="K32" s="264">
        <v>6.5416877046220012</v>
      </c>
      <c r="L32" s="264">
        <v>3.9610693748140635</v>
      </c>
      <c r="M32" s="256">
        <v>5.5375073824045051</v>
      </c>
      <c r="N32" s="263">
        <v>7.5464344594368571</v>
      </c>
      <c r="O32" s="264">
        <v>6.8180681301118318</v>
      </c>
      <c r="P32" s="264">
        <v>8.5296570983559139</v>
      </c>
      <c r="Q32" s="256">
        <v>6.4398585085255755</v>
      </c>
      <c r="R32" s="263">
        <v>5.4876547920210239</v>
      </c>
      <c r="S32" s="264">
        <v>3.2559936161365544</v>
      </c>
      <c r="T32" s="264">
        <v>4.6063928437482637</v>
      </c>
      <c r="U32" s="256">
        <v>3.9878430660495567</v>
      </c>
      <c r="V32" s="263">
        <v>4.3967059194542468</v>
      </c>
      <c r="W32" s="264">
        <v>5.0872347462290746</v>
      </c>
      <c r="X32" s="264">
        <v>3.2872206444217955</v>
      </c>
      <c r="Y32" s="256">
        <v>3.6617788524254902</v>
      </c>
      <c r="Z32" s="256">
        <v>2.0346873163658241</v>
      </c>
      <c r="AA32" s="25">
        <f t="shared" si="0"/>
        <v>9</v>
      </c>
    </row>
    <row r="33" spans="1:27" x14ac:dyDescent="0.2">
      <c r="A33" s="262" t="s">
        <v>235</v>
      </c>
      <c r="B33" s="263">
        <v>0.24457615641793051</v>
      </c>
      <c r="C33" s="264">
        <v>1.1853945960558443</v>
      </c>
      <c r="D33" s="264">
        <v>0.65342746329664081</v>
      </c>
      <c r="E33" s="256">
        <v>-1.179304963831096</v>
      </c>
      <c r="F33" s="263">
        <v>1.473957954884586</v>
      </c>
      <c r="G33" s="264">
        <v>-9.7222783106543087E-2</v>
      </c>
      <c r="H33" s="264">
        <v>0.92515969196926839</v>
      </c>
      <c r="I33" s="256">
        <v>2.6216337083350361</v>
      </c>
      <c r="J33" s="263">
        <v>0.35752162566369261</v>
      </c>
      <c r="K33" s="264">
        <v>1.0491661997525936</v>
      </c>
      <c r="L33" s="264">
        <v>4.3581067539120388</v>
      </c>
      <c r="M33" s="256">
        <v>0.95473196715432085</v>
      </c>
      <c r="N33" s="263">
        <v>2.0564598349858576</v>
      </c>
      <c r="O33" s="264">
        <v>0.39533785805152544</v>
      </c>
      <c r="P33" s="264">
        <v>-3.4862834649838303</v>
      </c>
      <c r="Q33" s="256">
        <v>0.77351537909977619</v>
      </c>
      <c r="R33" s="263">
        <v>0.41511213531897351</v>
      </c>
      <c r="S33" s="264">
        <v>0.14534898174234367</v>
      </c>
      <c r="T33" s="264">
        <v>-1.5132147194073964</v>
      </c>
      <c r="U33" s="256">
        <v>-2.806082196249815</v>
      </c>
      <c r="V33" s="263">
        <v>-1.8208993127051709</v>
      </c>
      <c r="W33" s="264">
        <v>1.7665641175753199</v>
      </c>
      <c r="X33" s="264">
        <v>5.0904258867887409</v>
      </c>
      <c r="Y33" s="256">
        <v>3.27160064199159</v>
      </c>
      <c r="Z33" s="256">
        <v>2.3910191063591935</v>
      </c>
      <c r="AA33" s="25">
        <f t="shared" si="0"/>
        <v>8</v>
      </c>
    </row>
    <row r="34" spans="1:27" x14ac:dyDescent="0.2">
      <c r="A34" s="262" t="s">
        <v>137</v>
      </c>
      <c r="B34" s="263">
        <v>-1.6776652517638935</v>
      </c>
      <c r="C34" s="264">
        <v>-5.2842194713581421</v>
      </c>
      <c r="D34" s="264">
        <v>-0.59392154735027347</v>
      </c>
      <c r="E34" s="256">
        <v>-0.21212018585294867</v>
      </c>
      <c r="F34" s="263">
        <v>2.2308901683447235</v>
      </c>
      <c r="G34" s="264">
        <v>0.57071043825187573</v>
      </c>
      <c r="H34" s="264">
        <v>-0.88690770306381062</v>
      </c>
      <c r="I34" s="256">
        <v>-2.3030712442234313</v>
      </c>
      <c r="J34" s="263">
        <v>12.453143879376839</v>
      </c>
      <c r="K34" s="264">
        <v>17.774988285827575</v>
      </c>
      <c r="L34" s="264">
        <v>11.613190092107439</v>
      </c>
      <c r="M34" s="256">
        <v>11.192134812964373</v>
      </c>
      <c r="N34" s="263">
        <v>0.14577158211890318</v>
      </c>
      <c r="O34" s="264">
        <v>-2.4191066453933763</v>
      </c>
      <c r="P34" s="264">
        <v>6.5568935453974797</v>
      </c>
      <c r="Q34" s="256">
        <v>8.6301041219823524</v>
      </c>
      <c r="R34" s="263">
        <v>4.6247402586752084</v>
      </c>
      <c r="S34" s="264">
        <v>7.6315787712289085</v>
      </c>
      <c r="T34" s="264">
        <v>16.702325311585021</v>
      </c>
      <c r="U34" s="256">
        <v>16.131016310626613</v>
      </c>
      <c r="V34" s="263">
        <v>22.256718860414672</v>
      </c>
      <c r="W34" s="264">
        <v>20.798024318372342</v>
      </c>
      <c r="X34" s="264">
        <v>5.1690307946448133</v>
      </c>
      <c r="Y34" s="256">
        <v>8.7818411993318524</v>
      </c>
      <c r="Z34" s="256">
        <v>2.3992820074786536</v>
      </c>
      <c r="AA34" s="25">
        <f t="shared" si="0"/>
        <v>7</v>
      </c>
    </row>
    <row r="35" spans="1:27" x14ac:dyDescent="0.2">
      <c r="A35" s="262" t="s">
        <v>118</v>
      </c>
      <c r="B35" s="263">
        <v>-6.1809393143220204</v>
      </c>
      <c r="C35" s="264">
        <v>-3.5713116516311261</v>
      </c>
      <c r="D35" s="264">
        <v>1.9248167297551078</v>
      </c>
      <c r="E35" s="256">
        <v>-2.1112469591634486</v>
      </c>
      <c r="F35" s="263">
        <v>3.6272288326493651</v>
      </c>
      <c r="G35" s="264">
        <v>-0.25296455038110732</v>
      </c>
      <c r="H35" s="264">
        <v>5.2437906418381974</v>
      </c>
      <c r="I35" s="256">
        <v>4.4323355686179067</v>
      </c>
      <c r="J35" s="263">
        <v>7.6266650235458533</v>
      </c>
      <c r="K35" s="264">
        <v>11.578316735269123</v>
      </c>
      <c r="L35" s="264">
        <v>7.2590066603711145</v>
      </c>
      <c r="M35" s="256">
        <v>1.0435321170861656</v>
      </c>
      <c r="N35" s="263">
        <v>3.5359574689817652</v>
      </c>
      <c r="O35" s="264">
        <v>-3.2371421287325619</v>
      </c>
      <c r="P35" s="264">
        <v>-1.1274950148908891</v>
      </c>
      <c r="Q35" s="256">
        <v>3.5737307881660074</v>
      </c>
      <c r="R35" s="263">
        <v>-4.6665897803695238</v>
      </c>
      <c r="S35" s="264">
        <v>0.74822187801248941</v>
      </c>
      <c r="T35" s="264">
        <v>-2.0307998683031792</v>
      </c>
      <c r="U35" s="256">
        <v>0.94101800785530987</v>
      </c>
      <c r="V35" s="263">
        <v>0.15936470809709835</v>
      </c>
      <c r="W35" s="264">
        <v>-2.5680235531742146</v>
      </c>
      <c r="X35" s="264">
        <v>-2.3887180037736377</v>
      </c>
      <c r="Y35" s="256">
        <v>-4.0586477928136073</v>
      </c>
      <c r="Z35" s="256">
        <v>2.4640464305989207</v>
      </c>
      <c r="AA35" s="25">
        <f t="shared" si="0"/>
        <v>6</v>
      </c>
    </row>
    <row r="36" spans="1:27" x14ac:dyDescent="0.2">
      <c r="A36" s="262" t="s">
        <v>111</v>
      </c>
      <c r="B36" s="263">
        <v>2.9687634748683411</v>
      </c>
      <c r="C36" s="264">
        <v>1.6719679936980203</v>
      </c>
      <c r="D36" s="264">
        <v>2.8318528916592367</v>
      </c>
      <c r="E36" s="256">
        <v>0.93868336963578436</v>
      </c>
      <c r="F36" s="263">
        <v>-0.41055117859222223</v>
      </c>
      <c r="G36" s="264">
        <v>1.3207424559758651</v>
      </c>
      <c r="H36" s="264">
        <v>0.7013732850358334</v>
      </c>
      <c r="I36" s="256">
        <v>5.0133474502243258</v>
      </c>
      <c r="J36" s="263">
        <v>8.0380769745992389</v>
      </c>
      <c r="K36" s="264">
        <v>5.8143377378245376</v>
      </c>
      <c r="L36" s="264">
        <v>7.6595465973882781</v>
      </c>
      <c r="M36" s="256">
        <v>6.1888141228518379</v>
      </c>
      <c r="N36" s="263">
        <v>3.6826928875530074</v>
      </c>
      <c r="O36" s="264">
        <v>4.6181118289637224</v>
      </c>
      <c r="P36" s="264">
        <v>4.4106800334200225</v>
      </c>
      <c r="Q36" s="256">
        <v>4.7159337780677602</v>
      </c>
      <c r="R36" s="263">
        <v>4.3129201794111616</v>
      </c>
      <c r="S36" s="264">
        <v>4.2822921049429752</v>
      </c>
      <c r="T36" s="264">
        <v>2.4402377894577887</v>
      </c>
      <c r="U36" s="256">
        <v>1.9583739670545608</v>
      </c>
      <c r="V36" s="263">
        <v>3.2697770928997505</v>
      </c>
      <c r="W36" s="264">
        <v>2.8044292807866578</v>
      </c>
      <c r="X36" s="264">
        <v>2.0273033817655328</v>
      </c>
      <c r="Y36" s="256">
        <v>1.4630009891457574</v>
      </c>
      <c r="Z36" s="256">
        <v>2.5466667635861251</v>
      </c>
      <c r="AA36" s="25">
        <f t="shared" si="0"/>
        <v>5</v>
      </c>
    </row>
    <row r="37" spans="1:27" x14ac:dyDescent="0.2">
      <c r="A37" s="262" t="s">
        <v>110</v>
      </c>
      <c r="B37" s="263">
        <v>3.9768197639241887</v>
      </c>
      <c r="C37" s="264">
        <v>5.5394967512930826</v>
      </c>
      <c r="D37" s="264">
        <v>2.5277336721042598</v>
      </c>
      <c r="E37" s="256">
        <v>2.8812153684054653</v>
      </c>
      <c r="F37" s="263">
        <v>0.39342871436094384</v>
      </c>
      <c r="G37" s="264">
        <v>1.6903512885272365</v>
      </c>
      <c r="H37" s="264">
        <v>3.6950212120872905</v>
      </c>
      <c r="I37" s="256">
        <v>3.0423517852435245</v>
      </c>
      <c r="J37" s="263">
        <v>7.789171087457003</v>
      </c>
      <c r="K37" s="264">
        <v>3.047860327597518</v>
      </c>
      <c r="L37" s="264">
        <v>5.8085841865777699</v>
      </c>
      <c r="M37" s="256">
        <v>6.663604655006905</v>
      </c>
      <c r="N37" s="263">
        <v>4.4591033964065163</v>
      </c>
      <c r="O37" s="264">
        <v>5.7381644463815551</v>
      </c>
      <c r="P37" s="264">
        <v>4.5969664377630393</v>
      </c>
      <c r="Q37" s="256">
        <v>4.7570759036372978</v>
      </c>
      <c r="R37" s="263">
        <v>4.1197986223234118</v>
      </c>
      <c r="S37" s="264">
        <v>5.8645337289586541</v>
      </c>
      <c r="T37" s="264">
        <v>2.4592390177617718</v>
      </c>
      <c r="U37" s="256">
        <v>1.3168013691088554</v>
      </c>
      <c r="V37" s="263">
        <v>-0.33557227013150115</v>
      </c>
      <c r="W37" s="264">
        <v>-5.7252141626107367E-3</v>
      </c>
      <c r="X37" s="264">
        <v>1.4719337959654855</v>
      </c>
      <c r="Y37" s="256">
        <v>2.3031507790485906</v>
      </c>
      <c r="Z37" s="256">
        <v>2.7357631538881266</v>
      </c>
      <c r="AA37" s="25">
        <f t="shared" si="0"/>
        <v>4</v>
      </c>
    </row>
    <row r="38" spans="1:27" x14ac:dyDescent="0.2">
      <c r="A38" s="262" t="s">
        <v>125</v>
      </c>
      <c r="B38" s="263">
        <v>2.098651753054015</v>
      </c>
      <c r="C38" s="264">
        <v>1.024804688558123</v>
      </c>
      <c r="D38" s="264">
        <v>0.87309785547664553</v>
      </c>
      <c r="E38" s="256">
        <v>-7.6681027585334682E-2</v>
      </c>
      <c r="F38" s="263">
        <v>5.9096431379793479</v>
      </c>
      <c r="G38" s="264">
        <v>0.60852134674880265</v>
      </c>
      <c r="H38" s="264">
        <v>1.1247938990982087</v>
      </c>
      <c r="I38" s="256">
        <v>2.4972790025275859</v>
      </c>
      <c r="J38" s="263">
        <v>-0.69928546154903737</v>
      </c>
      <c r="K38" s="264">
        <v>0.17605772579472045</v>
      </c>
      <c r="L38" s="264">
        <v>2.6513432014213079</v>
      </c>
      <c r="M38" s="256">
        <v>4.7815553152985135</v>
      </c>
      <c r="N38" s="263">
        <v>4.7729587598681622</v>
      </c>
      <c r="O38" s="264">
        <v>6.2763815183618954</v>
      </c>
      <c r="P38" s="264">
        <v>7.3121877997740725</v>
      </c>
      <c r="Q38" s="256">
        <v>6.1898209044776165</v>
      </c>
      <c r="R38" s="263">
        <v>4.0934568552446704</v>
      </c>
      <c r="S38" s="264">
        <v>5.1545005580060144</v>
      </c>
      <c r="T38" s="264">
        <v>3.8406771188437272</v>
      </c>
      <c r="U38" s="256">
        <v>4.8788788464409816</v>
      </c>
      <c r="V38" s="263">
        <v>2.6601483077792754</v>
      </c>
      <c r="W38" s="264">
        <v>3.5260150067336182</v>
      </c>
      <c r="X38" s="264">
        <v>2.0124870785509064</v>
      </c>
      <c r="Y38" s="256">
        <v>-2.075933167065569</v>
      </c>
      <c r="Z38" s="256">
        <v>2.9045801731193643</v>
      </c>
      <c r="AA38" s="25">
        <f t="shared" si="0"/>
        <v>3</v>
      </c>
    </row>
    <row r="39" spans="1:27" x14ac:dyDescent="0.2">
      <c r="A39" s="262" t="s">
        <v>115</v>
      </c>
      <c r="B39" s="263">
        <v>0.14031169892967377</v>
      </c>
      <c r="C39" s="264">
        <v>0.14989380727816748</v>
      </c>
      <c r="D39" s="264">
        <v>-0.28655697075343767</v>
      </c>
      <c r="E39" s="256">
        <v>1.9928228213095256</v>
      </c>
      <c r="F39" s="263">
        <v>3.4131901391013963</v>
      </c>
      <c r="G39" s="264">
        <v>1.1291738312446675</v>
      </c>
      <c r="H39" s="264">
        <v>4.6384477562561699</v>
      </c>
      <c r="I39" s="256">
        <v>4.4527090090531463</v>
      </c>
      <c r="J39" s="263">
        <v>1.8375910017938812</v>
      </c>
      <c r="K39" s="264">
        <v>8.3296282657817855</v>
      </c>
      <c r="L39" s="264">
        <v>5.0478589869337842</v>
      </c>
      <c r="M39" s="256">
        <v>1.4793441416420583</v>
      </c>
      <c r="N39" s="263">
        <v>4.1261153646343418</v>
      </c>
      <c r="O39" s="264">
        <v>4.4253509309266859</v>
      </c>
      <c r="P39" s="264">
        <v>2.3086051930767848</v>
      </c>
      <c r="Q39" s="256">
        <v>6.7647506971270976</v>
      </c>
      <c r="R39" s="263">
        <v>7.3450380696735262</v>
      </c>
      <c r="S39" s="264">
        <v>1.3090976929859499</v>
      </c>
      <c r="T39" s="264">
        <v>3.5041304398841122</v>
      </c>
      <c r="U39" s="256">
        <v>0.80626845266056346</v>
      </c>
      <c r="V39" s="263">
        <v>2.2470737249175921</v>
      </c>
      <c r="W39" s="264">
        <v>4.5224667304949451</v>
      </c>
      <c r="X39" s="264">
        <v>4.4757906196555064</v>
      </c>
      <c r="Y39" s="256">
        <v>3.6610071516689935</v>
      </c>
      <c r="Z39" s="256">
        <v>3.1497165724217568</v>
      </c>
      <c r="AA39" s="25">
        <f t="shared" si="0"/>
        <v>2</v>
      </c>
    </row>
    <row r="40" spans="1:27" x14ac:dyDescent="0.2">
      <c r="A40" s="277" t="s">
        <v>126</v>
      </c>
      <c r="B40" s="278">
        <v>1.681717389424997</v>
      </c>
      <c r="C40" s="279">
        <v>1.5959442200158103</v>
      </c>
      <c r="D40" s="279">
        <v>0.5497700513166448</v>
      </c>
      <c r="E40" s="280">
        <v>0.28951907411272071</v>
      </c>
      <c r="F40" s="278">
        <v>0.34473421520231362</v>
      </c>
      <c r="G40" s="279">
        <v>3.3628193978447074</v>
      </c>
      <c r="H40" s="279">
        <v>3.4225581805542138</v>
      </c>
      <c r="I40" s="280">
        <v>6.018145907262773</v>
      </c>
      <c r="J40" s="278">
        <v>5.6692715521295289</v>
      </c>
      <c r="K40" s="279">
        <v>4.2112764512430179</v>
      </c>
      <c r="L40" s="279">
        <v>6.7318742301319512</v>
      </c>
      <c r="M40" s="280">
        <v>3.2628666879844781</v>
      </c>
      <c r="N40" s="278">
        <v>3.4839746187130372</v>
      </c>
      <c r="O40" s="279">
        <v>0.72623613770292916</v>
      </c>
      <c r="P40" s="279">
        <v>-6.8164342408061351E-2</v>
      </c>
      <c r="Q40" s="280">
        <v>2.4508632247316031</v>
      </c>
      <c r="R40" s="278">
        <v>3.2666425068759608</v>
      </c>
      <c r="S40" s="279">
        <v>4.3818208869021102</v>
      </c>
      <c r="T40" s="279">
        <v>3.1510506922839188</v>
      </c>
      <c r="U40" s="280">
        <v>1.9040775412205502</v>
      </c>
      <c r="V40" s="278">
        <v>1.7032265518899914</v>
      </c>
      <c r="W40" s="279">
        <v>2.8834344704294024</v>
      </c>
      <c r="X40" s="279">
        <v>4.7275149587899801</v>
      </c>
      <c r="Y40" s="280">
        <v>4.2915429569243102</v>
      </c>
      <c r="Z40" s="280">
        <v>3.288741499982617</v>
      </c>
      <c r="AA40" s="25">
        <f t="shared" si="0"/>
        <v>1</v>
      </c>
    </row>
    <row r="41" spans="1:27" x14ac:dyDescent="0.2">
      <c r="A41" s="262" t="s">
        <v>131</v>
      </c>
      <c r="B41" s="264">
        <v>2.0204444795939747</v>
      </c>
      <c r="C41" s="264">
        <v>2.9466748902250428</v>
      </c>
      <c r="D41" s="264">
        <v>-2.57563803244647</v>
      </c>
      <c r="E41" s="264">
        <v>2.121824777815684</v>
      </c>
      <c r="F41" s="264">
        <v>-2.4523535882549963</v>
      </c>
      <c r="G41" s="264">
        <v>0.42100598223664409</v>
      </c>
      <c r="H41" s="264">
        <v>7.1310361847349624</v>
      </c>
      <c r="I41" s="264">
        <v>3.7993030675996353</v>
      </c>
      <c r="J41" s="264">
        <v>7.1546088921379702</v>
      </c>
      <c r="K41" s="264">
        <v>4.6286128036098217</v>
      </c>
      <c r="L41" s="264">
        <v>5.9610268558405677</v>
      </c>
      <c r="M41" s="264">
        <v>6.671054383245445</v>
      </c>
      <c r="N41" s="264">
        <v>8.8931432656458966</v>
      </c>
      <c r="O41" s="264">
        <v>8.9306164743355065</v>
      </c>
      <c r="P41" s="264">
        <v>2.714885347896745</v>
      </c>
      <c r="Q41" s="264">
        <v>2.019410440959013</v>
      </c>
      <c r="R41" s="264">
        <v>-0.78963155136364538</v>
      </c>
      <c r="S41" s="264">
        <v>0.72406385387433492</v>
      </c>
      <c r="T41" s="264">
        <v>2.9887555477235761</v>
      </c>
      <c r="U41" s="264">
        <v>0.9981924115448626</v>
      </c>
      <c r="V41" s="264">
        <v>2.7623655868995955</v>
      </c>
      <c r="W41" s="264">
        <v>2.2477187396047427</v>
      </c>
      <c r="X41" s="264">
        <v>0.45008478808430397</v>
      </c>
      <c r="Y41" s="264">
        <v>4.8229850879392355</v>
      </c>
      <c r="Z41" s="264">
        <v>6.1202131485221134</v>
      </c>
    </row>
  </sheetData>
  <autoFilter ref="A8:Z8">
    <sortState ref="A3:Z35">
      <sortCondition ref="Z2"/>
    </sortState>
  </autoFilter>
  <mergeCells count="7">
    <mergeCell ref="V7:Y7"/>
    <mergeCell ref="H1:I1"/>
    <mergeCell ref="B7:E7"/>
    <mergeCell ref="F7:I7"/>
    <mergeCell ref="J7:M7"/>
    <mergeCell ref="N7:Q7"/>
    <mergeCell ref="R7:U7"/>
  </mergeCells>
  <hyperlinks>
    <hyperlink ref="H1:I1" location="Index!A1" display="Regresar al Índice"/>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J107"/>
  <sheetViews>
    <sheetView workbookViewId="0">
      <selection activeCell="J1" sqref="H1:J1"/>
    </sheetView>
  </sheetViews>
  <sheetFormatPr baseColWidth="10" defaultColWidth="9.140625" defaultRowHeight="12.75" x14ac:dyDescent="0.2"/>
  <cols>
    <col min="1" max="1" width="9.140625" style="25"/>
    <col min="2" max="2" width="30.28515625" style="25" customWidth="1"/>
    <col min="3" max="257" width="9.140625" style="25"/>
    <col min="258" max="258" width="30.28515625" style="25" customWidth="1"/>
    <col min="259" max="513" width="9.140625" style="25"/>
    <col min="514" max="514" width="30.28515625" style="25" customWidth="1"/>
    <col min="515" max="769" width="9.140625" style="25"/>
    <col min="770" max="770" width="30.28515625" style="25" customWidth="1"/>
    <col min="771" max="1025" width="9.140625" style="25"/>
    <col min="1026" max="1026" width="30.28515625" style="25" customWidth="1"/>
    <col min="1027" max="1281" width="9.140625" style="25"/>
    <col min="1282" max="1282" width="30.28515625" style="25" customWidth="1"/>
    <col min="1283" max="1537" width="9.140625" style="25"/>
    <col min="1538" max="1538" width="30.28515625" style="25" customWidth="1"/>
    <col min="1539" max="1793" width="9.140625" style="25"/>
    <col min="1794" max="1794" width="30.28515625" style="25" customWidth="1"/>
    <col min="1795" max="2049" width="9.140625" style="25"/>
    <col min="2050" max="2050" width="30.28515625" style="25" customWidth="1"/>
    <col min="2051" max="2305" width="9.140625" style="25"/>
    <col min="2306" max="2306" width="30.28515625" style="25" customWidth="1"/>
    <col min="2307" max="2561" width="9.140625" style="25"/>
    <col min="2562" max="2562" width="30.28515625" style="25" customWidth="1"/>
    <col min="2563" max="2817" width="9.140625" style="25"/>
    <col min="2818" max="2818" width="30.28515625" style="25" customWidth="1"/>
    <col min="2819" max="3073" width="9.140625" style="25"/>
    <col min="3074" max="3074" width="30.28515625" style="25" customWidth="1"/>
    <col min="3075" max="3329" width="9.140625" style="25"/>
    <col min="3330" max="3330" width="30.28515625" style="25" customWidth="1"/>
    <col min="3331" max="3585" width="9.140625" style="25"/>
    <col min="3586" max="3586" width="30.28515625" style="25" customWidth="1"/>
    <col min="3587" max="3841" width="9.140625" style="25"/>
    <col min="3842" max="3842" width="30.28515625" style="25" customWidth="1"/>
    <col min="3843" max="4097" width="9.140625" style="25"/>
    <col min="4098" max="4098" width="30.28515625" style="25" customWidth="1"/>
    <col min="4099" max="4353" width="9.140625" style="25"/>
    <col min="4354" max="4354" width="30.28515625" style="25" customWidth="1"/>
    <col min="4355" max="4609" width="9.140625" style="25"/>
    <col min="4610" max="4610" width="30.28515625" style="25" customWidth="1"/>
    <col min="4611" max="4865" width="9.140625" style="25"/>
    <col min="4866" max="4866" width="30.28515625" style="25" customWidth="1"/>
    <col min="4867" max="5121" width="9.140625" style="25"/>
    <col min="5122" max="5122" width="30.28515625" style="25" customWidth="1"/>
    <col min="5123" max="5377" width="9.140625" style="25"/>
    <col min="5378" max="5378" width="30.28515625" style="25" customWidth="1"/>
    <col min="5379" max="5633" width="9.140625" style="25"/>
    <col min="5634" max="5634" width="30.28515625" style="25" customWidth="1"/>
    <col min="5635" max="5889" width="9.140625" style="25"/>
    <col min="5890" max="5890" width="30.28515625" style="25" customWidth="1"/>
    <col min="5891" max="6145" width="9.140625" style="25"/>
    <col min="6146" max="6146" width="30.28515625" style="25" customWidth="1"/>
    <col min="6147" max="6401" width="9.140625" style="25"/>
    <col min="6402" max="6402" width="30.28515625" style="25" customWidth="1"/>
    <col min="6403" max="6657" width="9.140625" style="25"/>
    <col min="6658" max="6658" width="30.28515625" style="25" customWidth="1"/>
    <col min="6659" max="6913" width="9.140625" style="25"/>
    <col min="6914" max="6914" width="30.28515625" style="25" customWidth="1"/>
    <col min="6915" max="7169" width="9.140625" style="25"/>
    <col min="7170" max="7170" width="30.28515625" style="25" customWidth="1"/>
    <col min="7171" max="7425" width="9.140625" style="25"/>
    <col min="7426" max="7426" width="30.28515625" style="25" customWidth="1"/>
    <col min="7427" max="7681" width="9.140625" style="25"/>
    <col min="7682" max="7682" width="30.28515625" style="25" customWidth="1"/>
    <col min="7683" max="7937" width="9.140625" style="25"/>
    <col min="7938" max="7938" width="30.28515625" style="25" customWidth="1"/>
    <col min="7939" max="8193" width="9.140625" style="25"/>
    <col min="8194" max="8194" width="30.28515625" style="25" customWidth="1"/>
    <col min="8195" max="8449" width="9.140625" style="25"/>
    <col min="8450" max="8450" width="30.28515625" style="25" customWidth="1"/>
    <col min="8451" max="8705" width="9.140625" style="25"/>
    <col min="8706" max="8706" width="30.28515625" style="25" customWidth="1"/>
    <col min="8707" max="8961" width="9.140625" style="25"/>
    <col min="8962" max="8962" width="30.28515625" style="25" customWidth="1"/>
    <col min="8963" max="9217" width="9.140625" style="25"/>
    <col min="9218" max="9218" width="30.28515625" style="25" customWidth="1"/>
    <col min="9219" max="9473" width="9.140625" style="25"/>
    <col min="9474" max="9474" width="30.28515625" style="25" customWidth="1"/>
    <col min="9475" max="9729" width="9.140625" style="25"/>
    <col min="9730" max="9730" width="30.28515625" style="25" customWidth="1"/>
    <col min="9731" max="9985" width="9.140625" style="25"/>
    <col min="9986" max="9986" width="30.28515625" style="25" customWidth="1"/>
    <col min="9987" max="10241" width="9.140625" style="25"/>
    <col min="10242" max="10242" width="30.28515625" style="25" customWidth="1"/>
    <col min="10243" max="10497" width="9.140625" style="25"/>
    <col min="10498" max="10498" width="30.28515625" style="25" customWidth="1"/>
    <col min="10499" max="10753" width="9.140625" style="25"/>
    <col min="10754" max="10754" width="30.28515625" style="25" customWidth="1"/>
    <col min="10755" max="11009" width="9.140625" style="25"/>
    <col min="11010" max="11010" width="30.28515625" style="25" customWidth="1"/>
    <col min="11011" max="11265" width="9.140625" style="25"/>
    <col min="11266" max="11266" width="30.28515625" style="25" customWidth="1"/>
    <col min="11267" max="11521" width="9.140625" style="25"/>
    <col min="11522" max="11522" width="30.28515625" style="25" customWidth="1"/>
    <col min="11523" max="11777" width="9.140625" style="25"/>
    <col min="11778" max="11778" width="30.28515625" style="25" customWidth="1"/>
    <col min="11779" max="12033" width="9.140625" style="25"/>
    <col min="12034" max="12034" width="30.28515625" style="25" customWidth="1"/>
    <col min="12035" max="12289" width="9.140625" style="25"/>
    <col min="12290" max="12290" width="30.28515625" style="25" customWidth="1"/>
    <col min="12291" max="12545" width="9.140625" style="25"/>
    <col min="12546" max="12546" width="30.28515625" style="25" customWidth="1"/>
    <col min="12547" max="12801" width="9.140625" style="25"/>
    <col min="12802" max="12802" width="30.28515625" style="25" customWidth="1"/>
    <col min="12803" max="13057" width="9.140625" style="25"/>
    <col min="13058" max="13058" width="30.28515625" style="25" customWidth="1"/>
    <col min="13059" max="13313" width="9.140625" style="25"/>
    <col min="13314" max="13314" width="30.28515625" style="25" customWidth="1"/>
    <col min="13315" max="13569" width="9.140625" style="25"/>
    <col min="13570" max="13570" width="30.28515625" style="25" customWidth="1"/>
    <col min="13571" max="13825" width="9.140625" style="25"/>
    <col min="13826" max="13826" width="30.28515625" style="25" customWidth="1"/>
    <col min="13827" max="14081" width="9.140625" style="25"/>
    <col min="14082" max="14082" width="30.28515625" style="25" customWidth="1"/>
    <col min="14083" max="14337" width="9.140625" style="25"/>
    <col min="14338" max="14338" width="30.28515625" style="25" customWidth="1"/>
    <col min="14339" max="14593" width="9.140625" style="25"/>
    <col min="14594" max="14594" width="30.28515625" style="25" customWidth="1"/>
    <col min="14595" max="14849" width="9.140625" style="25"/>
    <col min="14850" max="14850" width="30.28515625" style="25" customWidth="1"/>
    <col min="14851" max="15105" width="9.140625" style="25"/>
    <col min="15106" max="15106" width="30.28515625" style="25" customWidth="1"/>
    <col min="15107" max="15361" width="9.140625" style="25"/>
    <col min="15362" max="15362" width="30.28515625" style="25" customWidth="1"/>
    <col min="15363" max="15617" width="9.140625" style="25"/>
    <col min="15618" max="15618" width="30.28515625" style="25" customWidth="1"/>
    <col min="15619" max="15873" width="9.140625" style="25"/>
    <col min="15874" max="15874" width="30.28515625" style="25" customWidth="1"/>
    <col min="15875" max="16129" width="9.140625" style="25"/>
    <col min="16130" max="16130" width="30.28515625" style="25" customWidth="1"/>
    <col min="16131" max="16384" width="9.140625" style="25"/>
  </cols>
  <sheetData>
    <row r="1" spans="1:10" ht="15" x14ac:dyDescent="0.25">
      <c r="A1" t="s">
        <v>1338</v>
      </c>
      <c r="H1" s="298" t="s">
        <v>1506</v>
      </c>
      <c r="I1" s="298"/>
      <c r="J1"/>
    </row>
    <row r="2" spans="1:10" ht="15" x14ac:dyDescent="0.25">
      <c r="A2" t="s">
        <v>1334</v>
      </c>
    </row>
    <row r="7" spans="1:10" x14ac:dyDescent="0.2">
      <c r="C7" s="25" t="s">
        <v>1286</v>
      </c>
    </row>
    <row r="8" spans="1:10" x14ac:dyDescent="0.2">
      <c r="A8" s="247" t="s">
        <v>1287</v>
      </c>
      <c r="B8" s="247" t="s">
        <v>1288</v>
      </c>
      <c r="C8" s="248">
        <v>-10.666015014162401</v>
      </c>
      <c r="D8" s="25">
        <f>RANK(C8,$C$8:$C$40,0)</f>
        <v>33</v>
      </c>
    </row>
    <row r="9" spans="1:10" x14ac:dyDescent="0.2">
      <c r="A9" s="249" t="s">
        <v>1290</v>
      </c>
      <c r="B9" s="249" t="s">
        <v>1291</v>
      </c>
      <c r="C9" s="246">
        <v>-4.0223744632165799</v>
      </c>
      <c r="D9" s="25">
        <f t="shared" ref="D9:D40" si="0">RANK(C9,$C$8:$C$40,0)</f>
        <v>32</v>
      </c>
    </row>
    <row r="10" spans="1:10" x14ac:dyDescent="0.2">
      <c r="A10" s="247" t="s">
        <v>1292</v>
      </c>
      <c r="B10" s="249" t="s">
        <v>1293</v>
      </c>
      <c r="C10" s="246">
        <v>-2.2344722498774399</v>
      </c>
      <c r="D10" s="25">
        <f t="shared" si="0"/>
        <v>31</v>
      </c>
    </row>
    <row r="11" spans="1:10" x14ac:dyDescent="0.2">
      <c r="A11" s="249" t="s">
        <v>1293</v>
      </c>
      <c r="B11" s="247" t="s">
        <v>1294</v>
      </c>
      <c r="C11" s="248">
        <v>-1.597067423358</v>
      </c>
      <c r="D11" s="25">
        <f t="shared" si="0"/>
        <v>30</v>
      </c>
    </row>
    <row r="12" spans="1:10" x14ac:dyDescent="0.2">
      <c r="A12" s="247" t="s">
        <v>1295</v>
      </c>
      <c r="B12" s="249" t="s">
        <v>1296</v>
      </c>
      <c r="C12" s="246">
        <v>-1.44928652251583</v>
      </c>
      <c r="D12" s="25">
        <f t="shared" si="0"/>
        <v>29</v>
      </c>
    </row>
    <row r="13" spans="1:10" x14ac:dyDescent="0.2">
      <c r="A13" s="249" t="s">
        <v>1297</v>
      </c>
      <c r="B13" s="247" t="s">
        <v>1298</v>
      </c>
      <c r="C13" s="248">
        <v>-1.1744288346309599</v>
      </c>
      <c r="D13" s="25">
        <f t="shared" si="0"/>
        <v>28</v>
      </c>
    </row>
    <row r="14" spans="1:10" x14ac:dyDescent="0.2">
      <c r="A14" s="247" t="s">
        <v>1294</v>
      </c>
      <c r="B14" s="249" t="s">
        <v>1299</v>
      </c>
      <c r="C14" s="246">
        <v>-0.15576916307452399</v>
      </c>
      <c r="D14" s="25">
        <f t="shared" si="0"/>
        <v>27</v>
      </c>
    </row>
    <row r="15" spans="1:10" x14ac:dyDescent="0.2">
      <c r="A15" s="249" t="s">
        <v>1300</v>
      </c>
      <c r="B15" s="247" t="s">
        <v>1287</v>
      </c>
      <c r="C15" s="248">
        <v>9.9909204905117094E-2</v>
      </c>
      <c r="D15" s="25">
        <f t="shared" si="0"/>
        <v>26</v>
      </c>
    </row>
    <row r="16" spans="1:10" x14ac:dyDescent="0.2">
      <c r="A16" s="247" t="s">
        <v>1301</v>
      </c>
      <c r="B16" s="249" t="s">
        <v>1302</v>
      </c>
      <c r="C16" s="246">
        <v>0.13619228884121501</v>
      </c>
      <c r="D16" s="25">
        <f t="shared" si="0"/>
        <v>25</v>
      </c>
    </row>
    <row r="17" spans="1:4" x14ac:dyDescent="0.2">
      <c r="A17" s="249" t="s">
        <v>1303</v>
      </c>
      <c r="B17" s="247" t="s">
        <v>1304</v>
      </c>
      <c r="C17" s="248">
        <v>0.22735997317700199</v>
      </c>
      <c r="D17" s="25">
        <f t="shared" si="0"/>
        <v>24</v>
      </c>
    </row>
    <row r="18" spans="1:4" x14ac:dyDescent="0.2">
      <c r="A18" s="247" t="s">
        <v>1304</v>
      </c>
      <c r="B18" s="247" t="s">
        <v>1305</v>
      </c>
      <c r="C18" s="248">
        <v>0.66933314067405503</v>
      </c>
      <c r="D18" s="25">
        <f t="shared" si="0"/>
        <v>23</v>
      </c>
    </row>
    <row r="19" spans="1:4" x14ac:dyDescent="0.2">
      <c r="A19" s="249" t="s">
        <v>1306</v>
      </c>
      <c r="B19" s="247" t="s">
        <v>1295</v>
      </c>
      <c r="C19" s="248">
        <v>0.80548471704642599</v>
      </c>
      <c r="D19" s="25">
        <f t="shared" si="0"/>
        <v>22</v>
      </c>
    </row>
    <row r="20" spans="1:4" x14ac:dyDescent="0.2">
      <c r="A20" s="247" t="s">
        <v>1307</v>
      </c>
      <c r="B20" s="249" t="s">
        <v>1308</v>
      </c>
      <c r="C20" s="246">
        <v>0.85945845361352702</v>
      </c>
      <c r="D20" s="25">
        <f t="shared" si="0"/>
        <v>21</v>
      </c>
    </row>
    <row r="21" spans="1:4" x14ac:dyDescent="0.2">
      <c r="A21" s="250" t="s">
        <v>1309</v>
      </c>
      <c r="B21" s="249" t="s">
        <v>1310</v>
      </c>
      <c r="C21" s="246">
        <v>1.17843920039408</v>
      </c>
      <c r="D21" s="25">
        <f t="shared" si="0"/>
        <v>20</v>
      </c>
    </row>
    <row r="22" spans="1:4" x14ac:dyDescent="0.2">
      <c r="A22" s="247" t="s">
        <v>1311</v>
      </c>
      <c r="B22" s="247" t="s">
        <v>5</v>
      </c>
      <c r="C22" s="246">
        <v>1.2137400505615099</v>
      </c>
      <c r="D22" s="25">
        <f t="shared" si="0"/>
        <v>19</v>
      </c>
    </row>
    <row r="23" spans="1:4" x14ac:dyDescent="0.2">
      <c r="A23" s="249" t="s">
        <v>1312</v>
      </c>
      <c r="B23" s="249" t="s">
        <v>1306</v>
      </c>
      <c r="C23" s="246">
        <v>1.30688820638092</v>
      </c>
      <c r="D23" s="25">
        <f t="shared" si="0"/>
        <v>18</v>
      </c>
    </row>
    <row r="24" spans="1:4" x14ac:dyDescent="0.2">
      <c r="A24" s="247" t="s">
        <v>1305</v>
      </c>
      <c r="B24" s="249" t="s">
        <v>1309</v>
      </c>
      <c r="C24" s="246">
        <v>1.5595028563645501</v>
      </c>
      <c r="D24" s="25">
        <f t="shared" si="0"/>
        <v>17</v>
      </c>
    </row>
    <row r="25" spans="1:4" x14ac:dyDescent="0.2">
      <c r="A25" s="249" t="s">
        <v>1310</v>
      </c>
      <c r="B25" s="247" t="s">
        <v>1313</v>
      </c>
      <c r="C25" s="248">
        <v>1.8343621521967901</v>
      </c>
      <c r="D25" s="25">
        <f t="shared" si="0"/>
        <v>16</v>
      </c>
    </row>
    <row r="26" spans="1:4" x14ac:dyDescent="0.2">
      <c r="A26" s="247" t="s">
        <v>1314</v>
      </c>
      <c r="B26" s="247" t="s">
        <v>1307</v>
      </c>
      <c r="C26" s="248">
        <v>1.9212762675058701</v>
      </c>
      <c r="D26" s="25">
        <f t="shared" si="0"/>
        <v>15</v>
      </c>
    </row>
    <row r="27" spans="1:4" x14ac:dyDescent="0.2">
      <c r="A27" s="249" t="s">
        <v>1296</v>
      </c>
      <c r="B27" s="247" t="s">
        <v>1301</v>
      </c>
      <c r="C27" s="248">
        <v>1.9942487869432599</v>
      </c>
      <c r="D27" s="25">
        <f t="shared" si="0"/>
        <v>14</v>
      </c>
    </row>
    <row r="28" spans="1:4" x14ac:dyDescent="0.2">
      <c r="A28" s="247" t="s">
        <v>1315</v>
      </c>
      <c r="B28" s="247" t="s">
        <v>1292</v>
      </c>
      <c r="C28" s="248">
        <v>2.2348041315949798</v>
      </c>
      <c r="D28" s="25">
        <f t="shared" si="0"/>
        <v>13</v>
      </c>
    </row>
    <row r="29" spans="1:4" x14ac:dyDescent="0.2">
      <c r="A29" s="249" t="s">
        <v>1316</v>
      </c>
      <c r="B29" s="249" t="s">
        <v>1317</v>
      </c>
      <c r="C29" s="246">
        <v>2.4216263127379398</v>
      </c>
      <c r="D29" s="25">
        <f t="shared" si="0"/>
        <v>12</v>
      </c>
    </row>
    <row r="30" spans="1:4" x14ac:dyDescent="0.2">
      <c r="A30" s="247" t="s">
        <v>1313</v>
      </c>
      <c r="B30" s="249" t="s">
        <v>1316</v>
      </c>
      <c r="C30" s="246">
        <v>2.5233131159345401</v>
      </c>
      <c r="D30" s="25">
        <f t="shared" si="0"/>
        <v>11</v>
      </c>
    </row>
    <row r="31" spans="1:4" x14ac:dyDescent="0.2">
      <c r="A31" s="249" t="s">
        <v>1302</v>
      </c>
      <c r="B31" s="247" t="s">
        <v>1318</v>
      </c>
      <c r="C31" s="248">
        <v>2.55240556092116</v>
      </c>
      <c r="D31" s="25">
        <f t="shared" si="0"/>
        <v>10</v>
      </c>
    </row>
    <row r="32" spans="1:4" x14ac:dyDescent="0.2">
      <c r="A32" s="247" t="s">
        <v>1319</v>
      </c>
      <c r="B32" s="249" t="s">
        <v>1303</v>
      </c>
      <c r="C32" s="246">
        <v>2.6311612514613198</v>
      </c>
      <c r="D32" s="25">
        <f t="shared" si="0"/>
        <v>9</v>
      </c>
    </row>
    <row r="33" spans="1:4" x14ac:dyDescent="0.2">
      <c r="A33" s="249" t="s">
        <v>1308</v>
      </c>
      <c r="B33" s="249" t="s">
        <v>1290</v>
      </c>
      <c r="C33" s="246">
        <v>2.6452962421373298</v>
      </c>
      <c r="D33" s="25">
        <f t="shared" si="0"/>
        <v>8</v>
      </c>
    </row>
    <row r="34" spans="1:4" x14ac:dyDescent="0.2">
      <c r="A34" s="247" t="s">
        <v>1288</v>
      </c>
      <c r="B34" s="249" t="s">
        <v>1297</v>
      </c>
      <c r="C34" s="246">
        <v>2.80836507804865</v>
      </c>
      <c r="D34" s="25">
        <f t="shared" si="0"/>
        <v>7</v>
      </c>
    </row>
    <row r="35" spans="1:4" x14ac:dyDescent="0.2">
      <c r="A35" s="249" t="s">
        <v>1320</v>
      </c>
      <c r="B35" s="249" t="s">
        <v>1320</v>
      </c>
      <c r="C35" s="246">
        <v>2.9958241843182898</v>
      </c>
      <c r="D35" s="25">
        <f t="shared" si="0"/>
        <v>6</v>
      </c>
    </row>
    <row r="36" spans="1:4" x14ac:dyDescent="0.2">
      <c r="A36" s="247" t="s">
        <v>1318</v>
      </c>
      <c r="B36" s="247" t="s">
        <v>1321</v>
      </c>
      <c r="C36" s="248">
        <v>3.4246079765692099</v>
      </c>
      <c r="D36" s="25">
        <f t="shared" si="0"/>
        <v>5</v>
      </c>
    </row>
    <row r="37" spans="1:4" x14ac:dyDescent="0.2">
      <c r="A37" s="249" t="s">
        <v>1317</v>
      </c>
      <c r="B37" s="247" t="s">
        <v>1315</v>
      </c>
      <c r="C37" s="248">
        <v>3.7819121278730701</v>
      </c>
      <c r="D37" s="25">
        <f t="shared" si="0"/>
        <v>4</v>
      </c>
    </row>
    <row r="38" spans="1:4" x14ac:dyDescent="0.2">
      <c r="A38" s="247" t="s">
        <v>1321</v>
      </c>
      <c r="B38" s="247" t="s">
        <v>1314</v>
      </c>
      <c r="C38" s="248">
        <v>4.0290208045679403</v>
      </c>
      <c r="D38" s="25">
        <f t="shared" si="0"/>
        <v>3</v>
      </c>
    </row>
    <row r="39" spans="1:4" x14ac:dyDescent="0.2">
      <c r="A39" s="249" t="s">
        <v>1291</v>
      </c>
      <c r="B39" s="249" t="s">
        <v>1300</v>
      </c>
      <c r="C39" s="246">
        <v>4.1911004593942804</v>
      </c>
      <c r="D39" s="25">
        <f t="shared" si="0"/>
        <v>2</v>
      </c>
    </row>
    <row r="40" spans="1:4" x14ac:dyDescent="0.2">
      <c r="A40" s="251" t="s">
        <v>5</v>
      </c>
      <c r="B40" s="247" t="s">
        <v>1319</v>
      </c>
      <c r="C40" s="248">
        <v>6.4267337206720603</v>
      </c>
      <c r="D40" s="25">
        <f t="shared" si="0"/>
        <v>1</v>
      </c>
    </row>
    <row r="41" spans="1:4" x14ac:dyDescent="0.2">
      <c r="B41" s="249"/>
    </row>
    <row r="42" spans="1:4" x14ac:dyDescent="0.2">
      <c r="B42" s="247"/>
    </row>
    <row r="43" spans="1:4" x14ac:dyDescent="0.2">
      <c r="B43" s="249"/>
    </row>
    <row r="44" spans="1:4" x14ac:dyDescent="0.2">
      <c r="B44" s="247"/>
    </row>
    <row r="45" spans="1:4" x14ac:dyDescent="0.2">
      <c r="B45" s="249"/>
    </row>
    <row r="46" spans="1:4" x14ac:dyDescent="0.2">
      <c r="B46" s="247"/>
    </row>
    <row r="47" spans="1:4" x14ac:dyDescent="0.2">
      <c r="B47" s="249"/>
    </row>
    <row r="48" spans="1:4" x14ac:dyDescent="0.2">
      <c r="B48" s="247"/>
    </row>
    <row r="49" spans="2:2" x14ac:dyDescent="0.2">
      <c r="B49" s="249"/>
    </row>
    <row r="50" spans="2:2" x14ac:dyDescent="0.2">
      <c r="B50" s="247"/>
    </row>
    <row r="51" spans="2:2" x14ac:dyDescent="0.2">
      <c r="B51" s="249"/>
    </row>
    <row r="52" spans="2:2" x14ac:dyDescent="0.2">
      <c r="B52" s="247"/>
    </row>
    <row r="53" spans="2:2" x14ac:dyDescent="0.2">
      <c r="B53" s="249"/>
    </row>
    <row r="54" spans="2:2" x14ac:dyDescent="0.2">
      <c r="B54" s="247"/>
    </row>
    <row r="55" spans="2:2" x14ac:dyDescent="0.2">
      <c r="B55" s="249"/>
    </row>
    <row r="56" spans="2:2" x14ac:dyDescent="0.2">
      <c r="B56" s="247"/>
    </row>
    <row r="57" spans="2:2" x14ac:dyDescent="0.2">
      <c r="B57" s="249"/>
    </row>
    <row r="58" spans="2:2" x14ac:dyDescent="0.2">
      <c r="B58" s="247"/>
    </row>
    <row r="59" spans="2:2" x14ac:dyDescent="0.2">
      <c r="B59" s="249"/>
    </row>
    <row r="60" spans="2:2" x14ac:dyDescent="0.2">
      <c r="B60" s="247"/>
    </row>
    <row r="61" spans="2:2" x14ac:dyDescent="0.2">
      <c r="B61" s="249"/>
    </row>
    <row r="62" spans="2:2" x14ac:dyDescent="0.2">
      <c r="B62" s="247"/>
    </row>
    <row r="63" spans="2:2" x14ac:dyDescent="0.2">
      <c r="B63" s="249"/>
    </row>
    <row r="64" spans="2:2" x14ac:dyDescent="0.2">
      <c r="B64" s="247"/>
    </row>
    <row r="65" spans="2:2" x14ac:dyDescent="0.2">
      <c r="B65" s="249"/>
    </row>
    <row r="66" spans="2:2" x14ac:dyDescent="0.2">
      <c r="B66" s="247"/>
    </row>
    <row r="67" spans="2:2" x14ac:dyDescent="0.2">
      <c r="B67" s="249"/>
    </row>
    <row r="68" spans="2:2" x14ac:dyDescent="0.2">
      <c r="B68" s="247"/>
    </row>
    <row r="69" spans="2:2" x14ac:dyDescent="0.2">
      <c r="B69" s="249"/>
    </row>
    <row r="70" spans="2:2" x14ac:dyDescent="0.2">
      <c r="B70" s="247"/>
    </row>
    <row r="71" spans="2:2" x14ac:dyDescent="0.2">
      <c r="B71" s="249"/>
    </row>
    <row r="72" spans="2:2" x14ac:dyDescent="0.2">
      <c r="B72" s="247"/>
    </row>
    <row r="73" spans="2:2" x14ac:dyDescent="0.2">
      <c r="B73" s="249"/>
    </row>
    <row r="74" spans="2:2" x14ac:dyDescent="0.2">
      <c r="B74" s="247"/>
    </row>
    <row r="75" spans="2:2" x14ac:dyDescent="0.2">
      <c r="B75" s="249"/>
    </row>
    <row r="76" spans="2:2" x14ac:dyDescent="0.2">
      <c r="B76" s="247"/>
    </row>
    <row r="77" spans="2:2" x14ac:dyDescent="0.2">
      <c r="B77" s="249"/>
    </row>
    <row r="78" spans="2:2" x14ac:dyDescent="0.2">
      <c r="B78" s="247"/>
    </row>
    <row r="79" spans="2:2" x14ac:dyDescent="0.2">
      <c r="B79" s="249"/>
    </row>
    <row r="80" spans="2:2" x14ac:dyDescent="0.2">
      <c r="B80" s="247"/>
    </row>
    <row r="81" spans="2:2" x14ac:dyDescent="0.2">
      <c r="B81" s="249"/>
    </row>
    <row r="82" spans="2:2" x14ac:dyDescent="0.2">
      <c r="B82" s="247"/>
    </row>
    <row r="83" spans="2:2" x14ac:dyDescent="0.2">
      <c r="B83" s="249"/>
    </row>
    <row r="84" spans="2:2" x14ac:dyDescent="0.2">
      <c r="B84" s="247"/>
    </row>
    <row r="85" spans="2:2" x14ac:dyDescent="0.2">
      <c r="B85" s="249"/>
    </row>
    <row r="86" spans="2:2" x14ac:dyDescent="0.2">
      <c r="B86" s="247"/>
    </row>
    <row r="87" spans="2:2" x14ac:dyDescent="0.2">
      <c r="B87" s="249"/>
    </row>
    <row r="88" spans="2:2" x14ac:dyDescent="0.2">
      <c r="B88" s="247"/>
    </row>
    <row r="89" spans="2:2" x14ac:dyDescent="0.2">
      <c r="B89" s="249"/>
    </row>
    <row r="90" spans="2:2" x14ac:dyDescent="0.2">
      <c r="B90" s="247"/>
    </row>
    <row r="91" spans="2:2" x14ac:dyDescent="0.2">
      <c r="B91" s="249"/>
    </row>
    <row r="92" spans="2:2" x14ac:dyDescent="0.2">
      <c r="B92" s="247"/>
    </row>
    <row r="93" spans="2:2" x14ac:dyDescent="0.2">
      <c r="B93" s="249"/>
    </row>
    <row r="94" spans="2:2" x14ac:dyDescent="0.2">
      <c r="B94" s="247"/>
    </row>
    <row r="95" spans="2:2" x14ac:dyDescent="0.2">
      <c r="B95" s="249"/>
    </row>
    <row r="96" spans="2:2" x14ac:dyDescent="0.2">
      <c r="B96" s="247"/>
    </row>
    <row r="97" spans="2:2" x14ac:dyDescent="0.2">
      <c r="B97" s="249"/>
    </row>
    <row r="98" spans="2:2" x14ac:dyDescent="0.2">
      <c r="B98" s="247"/>
    </row>
    <row r="99" spans="2:2" x14ac:dyDescent="0.2">
      <c r="B99" s="249"/>
    </row>
    <row r="100" spans="2:2" x14ac:dyDescent="0.2">
      <c r="B100" s="247"/>
    </row>
    <row r="101" spans="2:2" x14ac:dyDescent="0.2">
      <c r="B101" s="249"/>
    </row>
    <row r="102" spans="2:2" x14ac:dyDescent="0.2">
      <c r="B102" s="247"/>
    </row>
    <row r="103" spans="2:2" x14ac:dyDescent="0.2">
      <c r="B103" s="249"/>
    </row>
    <row r="104" spans="2:2" x14ac:dyDescent="0.2">
      <c r="B104" s="247"/>
    </row>
    <row r="105" spans="2:2" x14ac:dyDescent="0.2">
      <c r="B105" s="249"/>
    </row>
    <row r="106" spans="2:2" x14ac:dyDescent="0.2">
      <c r="B106" s="247"/>
    </row>
    <row r="107" spans="2:2" x14ac:dyDescent="0.2">
      <c r="B107" s="249"/>
    </row>
  </sheetData>
  <autoFilter ref="B7:C7">
    <sortState ref="B29:C61">
      <sortCondition ref="C28"/>
    </sortState>
  </autoFilter>
  <mergeCells count="1">
    <mergeCell ref="H1:I1"/>
  </mergeCells>
  <hyperlinks>
    <hyperlink ref="H1:I1" location="Index!A1" display="Regresar al Índice"/>
  </hyperlinks>
  <pageMargins left="0.75" right="0.75" top="1" bottom="1" header="0.5" footer="0.5"/>
  <pageSetup orientation="portrait" horizontalDpi="300" verticalDpi="300" copies="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AA41"/>
  <sheetViews>
    <sheetView workbookViewId="0">
      <selection activeCell="J1" sqref="H1:J1"/>
    </sheetView>
  </sheetViews>
  <sheetFormatPr baseColWidth="10" defaultRowHeight="12.75" x14ac:dyDescent="0.2"/>
  <cols>
    <col min="1" max="1" width="12.28515625" style="25" bestFit="1" customWidth="1"/>
    <col min="2" max="256" width="11.42578125" style="25"/>
    <col min="257" max="257" width="12.28515625" style="25" bestFit="1" customWidth="1"/>
    <col min="258" max="512" width="11.42578125" style="25"/>
    <col min="513" max="513" width="12.28515625" style="25" bestFit="1" customWidth="1"/>
    <col min="514" max="768" width="11.42578125" style="25"/>
    <col min="769" max="769" width="12.28515625" style="25" bestFit="1" customWidth="1"/>
    <col min="770" max="1024" width="11.42578125" style="25"/>
    <col min="1025" max="1025" width="12.28515625" style="25" bestFit="1" customWidth="1"/>
    <col min="1026" max="1280" width="11.42578125" style="25"/>
    <col min="1281" max="1281" width="12.28515625" style="25" bestFit="1" customWidth="1"/>
    <col min="1282" max="1536" width="11.42578125" style="25"/>
    <col min="1537" max="1537" width="12.28515625" style="25" bestFit="1" customWidth="1"/>
    <col min="1538" max="1792" width="11.42578125" style="25"/>
    <col min="1793" max="1793" width="12.28515625" style="25" bestFit="1" customWidth="1"/>
    <col min="1794" max="2048" width="11.42578125" style="25"/>
    <col min="2049" max="2049" width="12.28515625" style="25" bestFit="1" customWidth="1"/>
    <col min="2050" max="2304" width="11.42578125" style="25"/>
    <col min="2305" max="2305" width="12.28515625" style="25" bestFit="1" customWidth="1"/>
    <col min="2306" max="2560" width="11.42578125" style="25"/>
    <col min="2561" max="2561" width="12.28515625" style="25" bestFit="1" customWidth="1"/>
    <col min="2562" max="2816" width="11.42578125" style="25"/>
    <col min="2817" max="2817" width="12.28515625" style="25" bestFit="1" customWidth="1"/>
    <col min="2818" max="3072" width="11.42578125" style="25"/>
    <col min="3073" max="3073" width="12.28515625" style="25" bestFit="1" customWidth="1"/>
    <col min="3074" max="3328" width="11.42578125" style="25"/>
    <col min="3329" max="3329" width="12.28515625" style="25" bestFit="1" customWidth="1"/>
    <col min="3330" max="3584" width="11.42578125" style="25"/>
    <col min="3585" max="3585" width="12.28515625" style="25" bestFit="1" customWidth="1"/>
    <col min="3586" max="3840" width="11.42578125" style="25"/>
    <col min="3841" max="3841" width="12.28515625" style="25" bestFit="1" customWidth="1"/>
    <col min="3842" max="4096" width="11.42578125" style="25"/>
    <col min="4097" max="4097" width="12.28515625" style="25" bestFit="1" customWidth="1"/>
    <col min="4098" max="4352" width="11.42578125" style="25"/>
    <col min="4353" max="4353" width="12.28515625" style="25" bestFit="1" customWidth="1"/>
    <col min="4354" max="4608" width="11.42578125" style="25"/>
    <col min="4609" max="4609" width="12.28515625" style="25" bestFit="1" customWidth="1"/>
    <col min="4610" max="4864" width="11.42578125" style="25"/>
    <col min="4865" max="4865" width="12.28515625" style="25" bestFit="1" customWidth="1"/>
    <col min="4866" max="5120" width="11.42578125" style="25"/>
    <col min="5121" max="5121" width="12.28515625" style="25" bestFit="1" customWidth="1"/>
    <col min="5122" max="5376" width="11.42578125" style="25"/>
    <col min="5377" max="5377" width="12.28515625" style="25" bestFit="1" customWidth="1"/>
    <col min="5378" max="5632" width="11.42578125" style="25"/>
    <col min="5633" max="5633" width="12.28515625" style="25" bestFit="1" customWidth="1"/>
    <col min="5634" max="5888" width="11.42578125" style="25"/>
    <col min="5889" max="5889" width="12.28515625" style="25" bestFit="1" customWidth="1"/>
    <col min="5890" max="6144" width="11.42578125" style="25"/>
    <col min="6145" max="6145" width="12.28515625" style="25" bestFit="1" customWidth="1"/>
    <col min="6146" max="6400" width="11.42578125" style="25"/>
    <col min="6401" max="6401" width="12.28515625" style="25" bestFit="1" customWidth="1"/>
    <col min="6402" max="6656" width="11.42578125" style="25"/>
    <col min="6657" max="6657" width="12.28515625" style="25" bestFit="1" customWidth="1"/>
    <col min="6658" max="6912" width="11.42578125" style="25"/>
    <col min="6913" max="6913" width="12.28515625" style="25" bestFit="1" customWidth="1"/>
    <col min="6914" max="7168" width="11.42578125" style="25"/>
    <col min="7169" max="7169" width="12.28515625" style="25" bestFit="1" customWidth="1"/>
    <col min="7170" max="7424" width="11.42578125" style="25"/>
    <col min="7425" max="7425" width="12.28515625" style="25" bestFit="1" customWidth="1"/>
    <col min="7426" max="7680" width="11.42578125" style="25"/>
    <col min="7681" max="7681" width="12.28515625" style="25" bestFit="1" customWidth="1"/>
    <col min="7682" max="7936" width="11.42578125" style="25"/>
    <col min="7937" max="7937" width="12.28515625" style="25" bestFit="1" customWidth="1"/>
    <col min="7938" max="8192" width="11.42578125" style="25"/>
    <col min="8193" max="8193" width="12.28515625" style="25" bestFit="1" customWidth="1"/>
    <col min="8194" max="8448" width="11.42578125" style="25"/>
    <col min="8449" max="8449" width="12.28515625" style="25" bestFit="1" customWidth="1"/>
    <col min="8450" max="8704" width="11.42578125" style="25"/>
    <col min="8705" max="8705" width="12.28515625" style="25" bestFit="1" customWidth="1"/>
    <col min="8706" max="8960" width="11.42578125" style="25"/>
    <col min="8961" max="8961" width="12.28515625" style="25" bestFit="1" customWidth="1"/>
    <col min="8962" max="9216" width="11.42578125" style="25"/>
    <col min="9217" max="9217" width="12.28515625" style="25" bestFit="1" customWidth="1"/>
    <col min="9218" max="9472" width="11.42578125" style="25"/>
    <col min="9473" max="9473" width="12.28515625" style="25" bestFit="1" customWidth="1"/>
    <col min="9474" max="9728" width="11.42578125" style="25"/>
    <col min="9729" max="9729" width="12.28515625" style="25" bestFit="1" customWidth="1"/>
    <col min="9730" max="9984" width="11.42578125" style="25"/>
    <col min="9985" max="9985" width="12.28515625" style="25" bestFit="1" customWidth="1"/>
    <col min="9986" max="10240" width="11.42578125" style="25"/>
    <col min="10241" max="10241" width="12.28515625" style="25" bestFit="1" customWidth="1"/>
    <col min="10242" max="10496" width="11.42578125" style="25"/>
    <col min="10497" max="10497" width="12.28515625" style="25" bestFit="1" customWidth="1"/>
    <col min="10498" max="10752" width="11.42578125" style="25"/>
    <col min="10753" max="10753" width="12.28515625" style="25" bestFit="1" customWidth="1"/>
    <col min="10754" max="11008" width="11.42578125" style="25"/>
    <col min="11009" max="11009" width="12.28515625" style="25" bestFit="1" customWidth="1"/>
    <col min="11010" max="11264" width="11.42578125" style="25"/>
    <col min="11265" max="11265" width="12.28515625" style="25" bestFit="1" customWidth="1"/>
    <col min="11266" max="11520" width="11.42578125" style="25"/>
    <col min="11521" max="11521" width="12.28515625" style="25" bestFit="1" customWidth="1"/>
    <col min="11522" max="11776" width="11.42578125" style="25"/>
    <col min="11777" max="11777" width="12.28515625" style="25" bestFit="1" customWidth="1"/>
    <col min="11778" max="12032" width="11.42578125" style="25"/>
    <col min="12033" max="12033" width="12.28515625" style="25" bestFit="1" customWidth="1"/>
    <col min="12034" max="12288" width="11.42578125" style="25"/>
    <col min="12289" max="12289" width="12.28515625" style="25" bestFit="1" customWidth="1"/>
    <col min="12290" max="12544" width="11.42578125" style="25"/>
    <col min="12545" max="12545" width="12.28515625" style="25" bestFit="1" customWidth="1"/>
    <col min="12546" max="12800" width="11.42578125" style="25"/>
    <col min="12801" max="12801" width="12.28515625" style="25" bestFit="1" customWidth="1"/>
    <col min="12802" max="13056" width="11.42578125" style="25"/>
    <col min="13057" max="13057" width="12.28515625" style="25" bestFit="1" customWidth="1"/>
    <col min="13058" max="13312" width="11.42578125" style="25"/>
    <col min="13313" max="13313" width="12.28515625" style="25" bestFit="1" customWidth="1"/>
    <col min="13314" max="13568" width="11.42578125" style="25"/>
    <col min="13569" max="13569" width="12.28515625" style="25" bestFit="1" customWidth="1"/>
    <col min="13570" max="13824" width="11.42578125" style="25"/>
    <col min="13825" max="13825" width="12.28515625" style="25" bestFit="1" customWidth="1"/>
    <col min="13826" max="14080" width="11.42578125" style="25"/>
    <col min="14081" max="14081" width="12.28515625" style="25" bestFit="1" customWidth="1"/>
    <col min="14082" max="14336" width="11.42578125" style="25"/>
    <col min="14337" max="14337" width="12.28515625" style="25" bestFit="1" customWidth="1"/>
    <col min="14338" max="14592" width="11.42578125" style="25"/>
    <col min="14593" max="14593" width="12.28515625" style="25" bestFit="1" customWidth="1"/>
    <col min="14594" max="14848" width="11.42578125" style="25"/>
    <col min="14849" max="14849" width="12.28515625" style="25" bestFit="1" customWidth="1"/>
    <col min="14850" max="15104" width="11.42578125" style="25"/>
    <col min="15105" max="15105" width="12.28515625" style="25" bestFit="1" customWidth="1"/>
    <col min="15106" max="15360" width="11.42578125" style="25"/>
    <col min="15361" max="15361" width="12.28515625" style="25" bestFit="1" customWidth="1"/>
    <col min="15362" max="15616" width="11.42578125" style="25"/>
    <col min="15617" max="15617" width="12.28515625" style="25" bestFit="1" customWidth="1"/>
    <col min="15618" max="15872" width="11.42578125" style="25"/>
    <col min="15873" max="15873" width="12.28515625" style="25" bestFit="1" customWidth="1"/>
    <col min="15874" max="16128" width="11.42578125" style="25"/>
    <col min="16129" max="16129" width="12.28515625" style="25" bestFit="1" customWidth="1"/>
    <col min="16130" max="16384" width="11.42578125" style="25"/>
  </cols>
  <sheetData>
    <row r="1" spans="1:27" ht="15" x14ac:dyDescent="0.25">
      <c r="A1" t="s">
        <v>1337</v>
      </c>
      <c r="H1" s="298" t="s">
        <v>1506</v>
      </c>
      <c r="I1" s="298"/>
      <c r="J1"/>
    </row>
    <row r="2" spans="1:27" ht="15" x14ac:dyDescent="0.25">
      <c r="A2" t="s">
        <v>1334</v>
      </c>
    </row>
    <row r="7" spans="1:27" x14ac:dyDescent="0.2">
      <c r="B7" s="307">
        <v>2013</v>
      </c>
      <c r="C7" s="308"/>
      <c r="D7" s="308"/>
      <c r="E7" s="309"/>
      <c r="F7" s="307">
        <v>2014</v>
      </c>
      <c r="G7" s="308"/>
      <c r="H7" s="308"/>
      <c r="I7" s="309"/>
      <c r="J7" s="307">
        <v>2015</v>
      </c>
      <c r="K7" s="308"/>
      <c r="L7" s="308"/>
      <c r="M7" s="309"/>
      <c r="N7" s="307">
        <v>2016</v>
      </c>
      <c r="O7" s="308"/>
      <c r="P7" s="308"/>
      <c r="Q7" s="309"/>
      <c r="R7" s="307">
        <v>2017</v>
      </c>
      <c r="S7" s="308"/>
      <c r="T7" s="308"/>
      <c r="U7" s="309"/>
      <c r="V7" s="307">
        <v>2018</v>
      </c>
      <c r="W7" s="308"/>
      <c r="X7" s="308"/>
      <c r="Y7" s="309"/>
      <c r="Z7" s="258">
        <v>2019</v>
      </c>
    </row>
    <row r="8" spans="1:27" x14ac:dyDescent="0.2">
      <c r="B8" s="259" t="s">
        <v>142</v>
      </c>
      <c r="C8" s="260" t="s">
        <v>847</v>
      </c>
      <c r="D8" s="260" t="s">
        <v>849</v>
      </c>
      <c r="E8" s="261" t="s">
        <v>850</v>
      </c>
      <c r="F8" s="259" t="s">
        <v>142</v>
      </c>
      <c r="G8" s="260" t="s">
        <v>847</v>
      </c>
      <c r="H8" s="260" t="s">
        <v>849</v>
      </c>
      <c r="I8" s="261" t="s">
        <v>850</v>
      </c>
      <c r="J8" s="259" t="s">
        <v>142</v>
      </c>
      <c r="K8" s="260" t="s">
        <v>847</v>
      </c>
      <c r="L8" s="260" t="s">
        <v>849</v>
      </c>
      <c r="M8" s="261" t="s">
        <v>850</v>
      </c>
      <c r="N8" s="259" t="s">
        <v>142</v>
      </c>
      <c r="O8" s="260" t="s">
        <v>847</v>
      </c>
      <c r="P8" s="260" t="s">
        <v>849</v>
      </c>
      <c r="Q8" s="261" t="s">
        <v>850</v>
      </c>
      <c r="R8" s="259" t="s">
        <v>142</v>
      </c>
      <c r="S8" s="260" t="s">
        <v>847</v>
      </c>
      <c r="T8" s="260" t="s">
        <v>849</v>
      </c>
      <c r="U8" s="261" t="s">
        <v>850</v>
      </c>
      <c r="V8" s="259" t="s">
        <v>142</v>
      </c>
      <c r="W8" s="260" t="s">
        <v>847</v>
      </c>
      <c r="X8" s="260" t="s">
        <v>849</v>
      </c>
      <c r="Y8" s="261" t="s">
        <v>850</v>
      </c>
      <c r="Z8" s="261" t="s">
        <v>142</v>
      </c>
    </row>
    <row r="9" spans="1:27" x14ac:dyDescent="0.2">
      <c r="A9" s="262" t="s">
        <v>112</v>
      </c>
      <c r="B9" s="263">
        <v>-0.99905571756491174</v>
      </c>
      <c r="C9" s="264">
        <v>-5.00874924656679</v>
      </c>
      <c r="D9" s="264">
        <v>-1.67485494495202</v>
      </c>
      <c r="E9" s="256">
        <v>1.7327360191971897</v>
      </c>
      <c r="F9" s="263">
        <v>0.99443142550941221</v>
      </c>
      <c r="G9" s="264">
        <v>4.6010483107090661</v>
      </c>
      <c r="H9" s="264">
        <v>3.8941175631858282</v>
      </c>
      <c r="I9" s="256">
        <v>-2.4098274974639677</v>
      </c>
      <c r="J9" s="263">
        <v>0.21126387460608242</v>
      </c>
      <c r="K9" s="264">
        <v>-0.16705741328617574</v>
      </c>
      <c r="L9" s="264">
        <v>-2.6784717858351015</v>
      </c>
      <c r="M9" s="256">
        <v>0.10250463741301452</v>
      </c>
      <c r="N9" s="263">
        <v>-1.7948888548658171</v>
      </c>
      <c r="O9" s="264">
        <v>-5.2187779249614703</v>
      </c>
      <c r="P9" s="264">
        <v>-7.6754902122835649</v>
      </c>
      <c r="Q9" s="256">
        <v>-7.5903404665952028</v>
      </c>
      <c r="R9" s="263">
        <v>-6.9561968575307613</v>
      </c>
      <c r="S9" s="264">
        <v>-3.0497434054570727</v>
      </c>
      <c r="T9" s="264">
        <v>-2.4016081033866543</v>
      </c>
      <c r="U9" s="256">
        <v>-4.9563567320485724</v>
      </c>
      <c r="V9" s="263">
        <v>-3.7068407917720925</v>
      </c>
      <c r="W9" s="264">
        <v>-7.489205385556752</v>
      </c>
      <c r="X9" s="264">
        <v>-6.8569171349868512</v>
      </c>
      <c r="Y9" s="256">
        <v>-10.699245575283955</v>
      </c>
      <c r="Z9" s="256">
        <v>-10.882803529210172</v>
      </c>
      <c r="AA9" s="25">
        <f>RANK(Z9,$Z$9:$Z$40)</f>
        <v>32</v>
      </c>
    </row>
    <row r="10" spans="1:27" x14ac:dyDescent="0.2">
      <c r="A10" s="265" t="s">
        <v>130</v>
      </c>
      <c r="B10" s="266">
        <v>-4.9559244037644001</v>
      </c>
      <c r="C10" s="267">
        <v>-2.2145992130768621</v>
      </c>
      <c r="D10" s="267">
        <v>1.4624750346023729</v>
      </c>
      <c r="E10" s="256">
        <v>0.31063753011173478</v>
      </c>
      <c r="F10" s="266">
        <v>4.93587938384632</v>
      </c>
      <c r="G10" s="267">
        <v>7.1023367995559417</v>
      </c>
      <c r="H10" s="267">
        <v>6.6613665178325343</v>
      </c>
      <c r="I10" s="256">
        <v>8.9356163188907711</v>
      </c>
      <c r="J10" s="266">
        <v>0.45653542702852601</v>
      </c>
      <c r="K10" s="267">
        <v>4.2080938605997265</v>
      </c>
      <c r="L10" s="267">
        <v>1.7093681953062934</v>
      </c>
      <c r="M10" s="256">
        <v>-0.70900844423958942</v>
      </c>
      <c r="N10" s="266">
        <v>0.66393460727465214</v>
      </c>
      <c r="O10" s="267">
        <v>-5.1829557908851136</v>
      </c>
      <c r="P10" s="267">
        <v>-1.3688770037184717</v>
      </c>
      <c r="Q10" s="256">
        <v>-0.41135828564742294</v>
      </c>
      <c r="R10" s="266">
        <v>1.8425643852632678</v>
      </c>
      <c r="S10" s="267">
        <v>1.3472284315241279</v>
      </c>
      <c r="T10" s="267">
        <v>-2.273441699083345</v>
      </c>
      <c r="U10" s="256">
        <v>-1.5237194957898215</v>
      </c>
      <c r="V10" s="266">
        <v>1.7988024854991957</v>
      </c>
      <c r="W10" s="267">
        <v>1.1427562619350518</v>
      </c>
      <c r="X10" s="267">
        <v>0.8058922935173074</v>
      </c>
      <c r="Y10" s="268">
        <v>-1.7240030178572341</v>
      </c>
      <c r="Z10" s="256">
        <v>-4.1446944223590521</v>
      </c>
      <c r="AA10" s="25">
        <f t="shared" ref="AA10:AA40" si="0">RANK(Z10,$Z$9:$Z$40)</f>
        <v>31</v>
      </c>
    </row>
    <row r="11" spans="1:27" x14ac:dyDescent="0.2">
      <c r="A11" s="262" t="s">
        <v>120</v>
      </c>
      <c r="B11" s="263">
        <v>-3.7048388645540165</v>
      </c>
      <c r="C11" s="264">
        <v>-2.313788130754757</v>
      </c>
      <c r="D11" s="264">
        <v>-2.2471667651385641</v>
      </c>
      <c r="E11" s="256">
        <v>2.8600744673965117</v>
      </c>
      <c r="F11" s="263">
        <v>7.3556017819413455</v>
      </c>
      <c r="G11" s="264">
        <v>7.4489440450815847</v>
      </c>
      <c r="H11" s="264">
        <v>6.8099358012223998</v>
      </c>
      <c r="I11" s="256">
        <v>-0.53140244611727949</v>
      </c>
      <c r="J11" s="263">
        <v>-2.4694922452044854</v>
      </c>
      <c r="K11" s="264">
        <v>-1.3260328361859752</v>
      </c>
      <c r="L11" s="264">
        <v>-2.328729687407094</v>
      </c>
      <c r="M11" s="256">
        <v>-0.18932172174784823</v>
      </c>
      <c r="N11" s="263">
        <v>2.8341622490419383</v>
      </c>
      <c r="O11" s="264">
        <v>-0.24249292367972686</v>
      </c>
      <c r="P11" s="264">
        <v>-0.73557962339791949</v>
      </c>
      <c r="Q11" s="256">
        <v>-1.483165341795567</v>
      </c>
      <c r="R11" s="263">
        <v>-2.1704663093783605</v>
      </c>
      <c r="S11" s="264">
        <v>-2.645952472425217</v>
      </c>
      <c r="T11" s="264">
        <v>-3.7806706786135624</v>
      </c>
      <c r="U11" s="256">
        <v>-3.1770830838828257</v>
      </c>
      <c r="V11" s="263">
        <v>-1.8470965176641818</v>
      </c>
      <c r="W11" s="264">
        <v>-2.6235410340937237</v>
      </c>
      <c r="X11" s="264">
        <v>3.0525313007696564</v>
      </c>
      <c r="Y11" s="256">
        <v>-1.1027151026268278</v>
      </c>
      <c r="Z11" s="256">
        <v>-2.8511320078690394</v>
      </c>
      <c r="AA11" s="25">
        <f t="shared" si="0"/>
        <v>30</v>
      </c>
    </row>
    <row r="12" spans="1:27" x14ac:dyDescent="0.2">
      <c r="A12" s="262" t="s">
        <v>124</v>
      </c>
      <c r="B12" s="263">
        <v>1.5045849175528092</v>
      </c>
      <c r="C12" s="264">
        <v>1.9176375685417524</v>
      </c>
      <c r="D12" s="264">
        <v>0.75224264853774869</v>
      </c>
      <c r="E12" s="256">
        <v>-0.60830389393878859</v>
      </c>
      <c r="F12" s="263">
        <v>-1.7587084109528694</v>
      </c>
      <c r="G12" s="264">
        <v>-4.4975002755207383</v>
      </c>
      <c r="H12" s="264">
        <v>-6.799488940349752</v>
      </c>
      <c r="I12" s="256">
        <v>-5.6929482123423858</v>
      </c>
      <c r="J12" s="263">
        <v>-5.6845753899480105</v>
      </c>
      <c r="K12" s="264">
        <v>-9.0493275424351154</v>
      </c>
      <c r="L12" s="264">
        <v>-5.7404789444372994</v>
      </c>
      <c r="M12" s="256">
        <v>-7.7887292630509091</v>
      </c>
      <c r="N12" s="263">
        <v>-5.6834641243487471</v>
      </c>
      <c r="O12" s="264">
        <v>-4.6541939651194912</v>
      </c>
      <c r="P12" s="264">
        <v>-5.9878198427487099</v>
      </c>
      <c r="Q12" s="256">
        <v>-7.2743972445464937</v>
      </c>
      <c r="R12" s="263">
        <v>-10.087558448702671</v>
      </c>
      <c r="S12" s="264">
        <v>-8.2759705302379754</v>
      </c>
      <c r="T12" s="264">
        <v>-13.816441468661623</v>
      </c>
      <c r="U12" s="256">
        <v>-9.6193848744490005</v>
      </c>
      <c r="V12" s="263">
        <v>-4.7734978458714554</v>
      </c>
      <c r="W12" s="264">
        <v>-2.1432339752044283</v>
      </c>
      <c r="X12" s="264">
        <v>4.6192679848548579</v>
      </c>
      <c r="Y12" s="256">
        <v>-0.71648743064595122</v>
      </c>
      <c r="Z12" s="256">
        <v>-2.2340012582152013</v>
      </c>
      <c r="AA12" s="25">
        <f t="shared" si="0"/>
        <v>29</v>
      </c>
    </row>
    <row r="13" spans="1:27" x14ac:dyDescent="0.2">
      <c r="A13" s="262" t="s">
        <v>143</v>
      </c>
      <c r="B13" s="263">
        <v>3.8001576942673365</v>
      </c>
      <c r="C13" s="264">
        <v>2.2337828620474287</v>
      </c>
      <c r="D13" s="264">
        <v>1.9359046411088654</v>
      </c>
      <c r="E13" s="256">
        <v>-0.25834244131934803</v>
      </c>
      <c r="F13" s="263">
        <v>0.72778137113707064</v>
      </c>
      <c r="G13" s="264">
        <v>3.9958769554305107</v>
      </c>
      <c r="H13" s="264">
        <v>3.1648757480392087</v>
      </c>
      <c r="I13" s="256">
        <v>3.8947302055083233</v>
      </c>
      <c r="J13" s="263">
        <v>3.7632308703689388</v>
      </c>
      <c r="K13" s="264">
        <v>1.3644095179111915</v>
      </c>
      <c r="L13" s="264">
        <v>2.628743073413653</v>
      </c>
      <c r="M13" s="256">
        <v>1.7180912050875241</v>
      </c>
      <c r="N13" s="263">
        <v>2.3281617879328476</v>
      </c>
      <c r="O13" s="264">
        <v>4.0296001647010415</v>
      </c>
      <c r="P13" s="264">
        <v>2.4095519729926407</v>
      </c>
      <c r="Q13" s="256">
        <v>3.089633418881621</v>
      </c>
      <c r="R13" s="263">
        <v>3.2890489716854709</v>
      </c>
      <c r="S13" s="264">
        <v>3.1915042678031691</v>
      </c>
      <c r="T13" s="264">
        <v>3.1089553556066685</v>
      </c>
      <c r="U13" s="256">
        <v>7.03532071845685</v>
      </c>
      <c r="V13" s="263">
        <v>5.1042213319953289</v>
      </c>
      <c r="W13" s="264">
        <v>3.0862188542887248</v>
      </c>
      <c r="X13" s="264">
        <v>3.3735765802926698</v>
      </c>
      <c r="Y13" s="256">
        <v>-1.1379658612363674</v>
      </c>
      <c r="Z13" s="256">
        <v>-2.0897604644388279</v>
      </c>
      <c r="AA13" s="25">
        <f t="shared" si="0"/>
        <v>28</v>
      </c>
    </row>
    <row r="14" spans="1:27" x14ac:dyDescent="0.2">
      <c r="A14" s="262" t="s">
        <v>133</v>
      </c>
      <c r="B14" s="263">
        <v>2.9569729177639115</v>
      </c>
      <c r="C14" s="264">
        <v>2.5908039286906881</v>
      </c>
      <c r="D14" s="264">
        <v>2.8671518314943301</v>
      </c>
      <c r="E14" s="256">
        <v>1.540445726321904</v>
      </c>
      <c r="F14" s="263">
        <v>1.8954755022805525</v>
      </c>
      <c r="G14" s="264">
        <v>3.901259287889558</v>
      </c>
      <c r="H14" s="264">
        <v>0.57395919422369435</v>
      </c>
      <c r="I14" s="256">
        <v>1.8617121422671135</v>
      </c>
      <c r="J14" s="263">
        <v>2.8159163295614853</v>
      </c>
      <c r="K14" s="264">
        <v>2.3892004730220462</v>
      </c>
      <c r="L14" s="264">
        <v>7.2438250542241844</v>
      </c>
      <c r="M14" s="256">
        <v>3.5442183121211279</v>
      </c>
      <c r="N14" s="263">
        <v>-1.0916421613833327</v>
      </c>
      <c r="O14" s="264">
        <v>-0.22742448231238832</v>
      </c>
      <c r="P14" s="264">
        <v>-3.2509113216633856</v>
      </c>
      <c r="Q14" s="256">
        <v>-1.7447816204011035</v>
      </c>
      <c r="R14" s="263">
        <v>3.8836985758461395E-4</v>
      </c>
      <c r="S14" s="264">
        <v>-5.0643257894254727</v>
      </c>
      <c r="T14" s="264">
        <v>-5.77644172929761</v>
      </c>
      <c r="U14" s="256">
        <v>-2.1595042340238679</v>
      </c>
      <c r="V14" s="263">
        <v>2.0953376537111268</v>
      </c>
      <c r="W14" s="264">
        <v>5.4020151835558528</v>
      </c>
      <c r="X14" s="264">
        <v>4.9071289070950819</v>
      </c>
      <c r="Y14" s="256">
        <v>2.9116585209816526</v>
      </c>
      <c r="Z14" s="256">
        <v>-1.5395407210430867</v>
      </c>
      <c r="AA14" s="25">
        <f t="shared" si="0"/>
        <v>27</v>
      </c>
    </row>
    <row r="15" spans="1:27" x14ac:dyDescent="0.2">
      <c r="A15" s="262" t="s">
        <v>127</v>
      </c>
      <c r="B15" s="263">
        <v>3.7386425555205216</v>
      </c>
      <c r="C15" s="264">
        <v>2.5159310035874904</v>
      </c>
      <c r="D15" s="264">
        <v>4.2584062270896395</v>
      </c>
      <c r="E15" s="256">
        <v>1.7844094902651042</v>
      </c>
      <c r="F15" s="263">
        <v>8.9395995202549816</v>
      </c>
      <c r="G15" s="264">
        <v>10.800451601355277</v>
      </c>
      <c r="H15" s="264">
        <v>9.7002735278503458</v>
      </c>
      <c r="I15" s="256">
        <v>12.700122115699418</v>
      </c>
      <c r="J15" s="263">
        <v>3.7726899012251902</v>
      </c>
      <c r="K15" s="264">
        <v>3.4928357258863008</v>
      </c>
      <c r="L15" s="264">
        <v>4.4658667129372276</v>
      </c>
      <c r="M15" s="256">
        <v>3.1461848158754524</v>
      </c>
      <c r="N15" s="263">
        <v>6.393651227545516</v>
      </c>
      <c r="O15" s="264">
        <v>10.314947965458421</v>
      </c>
      <c r="P15" s="264">
        <v>9.5823034819611195</v>
      </c>
      <c r="Q15" s="256">
        <v>9.920736911219219</v>
      </c>
      <c r="R15" s="263">
        <v>10.27120619152344</v>
      </c>
      <c r="S15" s="264">
        <v>2.9234779756930784</v>
      </c>
      <c r="T15" s="264">
        <v>2.6634278906775055</v>
      </c>
      <c r="U15" s="256">
        <v>0.65453396992871671</v>
      </c>
      <c r="V15" s="263">
        <v>2.9988971819036481</v>
      </c>
      <c r="W15" s="264">
        <v>1.2033898856469438</v>
      </c>
      <c r="X15" s="264">
        <v>4.7117006204383083</v>
      </c>
      <c r="Y15" s="256">
        <v>8.1960169594347718</v>
      </c>
      <c r="Z15" s="256">
        <v>-1.2438111014232867</v>
      </c>
      <c r="AA15" s="25">
        <f t="shared" si="0"/>
        <v>26</v>
      </c>
    </row>
    <row r="16" spans="1:27" x14ac:dyDescent="0.2">
      <c r="A16" s="262" t="s">
        <v>135</v>
      </c>
      <c r="B16" s="263">
        <v>3.4772886026038563</v>
      </c>
      <c r="C16" s="264">
        <v>2.7304222290082114</v>
      </c>
      <c r="D16" s="264">
        <v>5.4868964046536295</v>
      </c>
      <c r="E16" s="256">
        <v>4.8349049656701837</v>
      </c>
      <c r="F16" s="263">
        <v>2.9313823418331886</v>
      </c>
      <c r="G16" s="264">
        <v>4.4360625036018675</v>
      </c>
      <c r="H16" s="264">
        <v>3.9775125452805815</v>
      </c>
      <c r="I16" s="256">
        <v>6.397744253211024</v>
      </c>
      <c r="J16" s="263">
        <v>8.8677071597367707</v>
      </c>
      <c r="K16" s="264">
        <v>11.423249649225298</v>
      </c>
      <c r="L16" s="264">
        <v>4.3155814413724736</v>
      </c>
      <c r="M16" s="256">
        <v>1.9598746622037311</v>
      </c>
      <c r="N16" s="263">
        <v>2.9428463206659927</v>
      </c>
      <c r="O16" s="264">
        <v>0.80647129062116907</v>
      </c>
      <c r="P16" s="264">
        <v>6.3459569094852286</v>
      </c>
      <c r="Q16" s="256">
        <v>6.841756917684938</v>
      </c>
      <c r="R16" s="263">
        <v>7.1454865220643038</v>
      </c>
      <c r="S16" s="264">
        <v>6.2512013975405401</v>
      </c>
      <c r="T16" s="264">
        <v>3.5116930450723727</v>
      </c>
      <c r="U16" s="256">
        <v>2.2289074166726541</v>
      </c>
      <c r="V16" s="263">
        <v>1.6571616540532963</v>
      </c>
      <c r="W16" s="264">
        <v>1.8794010366061764</v>
      </c>
      <c r="X16" s="264">
        <v>0.50196749738626867</v>
      </c>
      <c r="Y16" s="256">
        <v>1.3417432692889752</v>
      </c>
      <c r="Z16" s="256">
        <v>-0.9692298611005068</v>
      </c>
      <c r="AA16" s="25">
        <f t="shared" si="0"/>
        <v>25</v>
      </c>
    </row>
    <row r="17" spans="1:27" x14ac:dyDescent="0.2">
      <c r="A17" s="262" t="s">
        <v>121</v>
      </c>
      <c r="B17" s="263">
        <v>3.4520538509404064</v>
      </c>
      <c r="C17" s="264">
        <v>4.4127061410107471</v>
      </c>
      <c r="D17" s="264">
        <v>3.6939593023788131</v>
      </c>
      <c r="E17" s="256">
        <v>2.7378799593854142</v>
      </c>
      <c r="F17" s="263">
        <v>1.7425632581174799</v>
      </c>
      <c r="G17" s="264">
        <v>1.8943399530167104</v>
      </c>
      <c r="H17" s="264">
        <v>2.2933505866644666</v>
      </c>
      <c r="I17" s="256">
        <v>3.804296101043958</v>
      </c>
      <c r="J17" s="263">
        <v>3.8821593337040827</v>
      </c>
      <c r="K17" s="264">
        <v>2.6059943148788012</v>
      </c>
      <c r="L17" s="264">
        <v>7.8467107263721081</v>
      </c>
      <c r="M17" s="256">
        <v>4.4176387508662041</v>
      </c>
      <c r="N17" s="263">
        <v>3.386570561782043</v>
      </c>
      <c r="O17" s="264">
        <v>6.0041584582534169</v>
      </c>
      <c r="P17" s="264">
        <v>1.2846486090469789</v>
      </c>
      <c r="Q17" s="256">
        <v>4.2499133223728336</v>
      </c>
      <c r="R17" s="263">
        <v>6.2318504655694884</v>
      </c>
      <c r="S17" s="264">
        <v>3.87599000109633</v>
      </c>
      <c r="T17" s="264">
        <v>4.0025602680904493</v>
      </c>
      <c r="U17" s="256">
        <v>4.4767267487319851</v>
      </c>
      <c r="V17" s="263">
        <v>5.185393882673317</v>
      </c>
      <c r="W17" s="264">
        <v>3.4043677082182366</v>
      </c>
      <c r="X17" s="264">
        <v>3.7372101515511513</v>
      </c>
      <c r="Y17" s="256">
        <v>4.0750690131097222E-2</v>
      </c>
      <c r="Z17" s="256">
        <v>-0.6752402573049765</v>
      </c>
      <c r="AA17" s="25">
        <f t="shared" si="0"/>
        <v>24</v>
      </c>
    </row>
    <row r="18" spans="1:27" x14ac:dyDescent="0.2">
      <c r="A18" s="262" t="s">
        <v>236</v>
      </c>
      <c r="B18" s="263">
        <v>3.5782247899183162</v>
      </c>
      <c r="C18" s="264">
        <v>2.6439231850657441</v>
      </c>
      <c r="D18" s="264">
        <v>1.2490543701739965</v>
      </c>
      <c r="E18" s="256">
        <v>1.0812584579365625</v>
      </c>
      <c r="F18" s="263">
        <v>8.6185622106074167</v>
      </c>
      <c r="G18" s="264">
        <v>8.857280827334213</v>
      </c>
      <c r="H18" s="264">
        <v>4.7464240633704247</v>
      </c>
      <c r="I18" s="256">
        <v>4.2706546153038927</v>
      </c>
      <c r="J18" s="263">
        <v>-2.0073086962487885</v>
      </c>
      <c r="K18" s="264">
        <v>1.4874328849675766</v>
      </c>
      <c r="L18" s="264">
        <v>7.9521268386415933</v>
      </c>
      <c r="M18" s="256">
        <v>1.6427102760550039</v>
      </c>
      <c r="N18" s="263">
        <v>4.1213850035779709</v>
      </c>
      <c r="O18" s="264">
        <v>4.7487584981847908</v>
      </c>
      <c r="P18" s="264">
        <v>0.93068058867995518</v>
      </c>
      <c r="Q18" s="256">
        <v>7.0720902761885585</v>
      </c>
      <c r="R18" s="263">
        <v>5.6699553455189289</v>
      </c>
      <c r="S18" s="264">
        <v>-0.22578968018219792</v>
      </c>
      <c r="T18" s="264">
        <v>2.8569477835464152</v>
      </c>
      <c r="U18" s="256">
        <v>4.4359086647034252</v>
      </c>
      <c r="V18" s="263">
        <v>3.170054804034228</v>
      </c>
      <c r="W18" s="264">
        <v>4.61048102775099</v>
      </c>
      <c r="X18" s="264">
        <v>-1.4609998869411167</v>
      </c>
      <c r="Y18" s="256">
        <v>-1.0822629903299297</v>
      </c>
      <c r="Z18" s="256">
        <v>-0.33062970273523007</v>
      </c>
      <c r="AA18" s="25">
        <f t="shared" si="0"/>
        <v>23</v>
      </c>
    </row>
    <row r="19" spans="1:27" x14ac:dyDescent="0.2">
      <c r="A19" s="262" t="s">
        <v>114</v>
      </c>
      <c r="B19" s="263">
        <v>1.7942908308767658</v>
      </c>
      <c r="C19" s="264">
        <v>3.2058113205817751</v>
      </c>
      <c r="D19" s="264">
        <v>3.2135546261172765</v>
      </c>
      <c r="E19" s="256">
        <v>3.2972603175722037</v>
      </c>
      <c r="F19" s="263">
        <v>1.4393919194797267</v>
      </c>
      <c r="G19" s="264">
        <v>1.6445723290341441</v>
      </c>
      <c r="H19" s="264">
        <v>1.6744401330707648</v>
      </c>
      <c r="I19" s="256">
        <v>2.2395960020076044</v>
      </c>
      <c r="J19" s="263">
        <v>3.4548034099322722</v>
      </c>
      <c r="K19" s="264">
        <v>2.3166104234784379</v>
      </c>
      <c r="L19" s="264">
        <v>4.0866431703505901</v>
      </c>
      <c r="M19" s="256">
        <v>4.4208149018767795</v>
      </c>
      <c r="N19" s="263">
        <v>5.2104151500544704</v>
      </c>
      <c r="O19" s="264">
        <v>5.82040435771638</v>
      </c>
      <c r="P19" s="264">
        <v>6.8451913475435333</v>
      </c>
      <c r="Q19" s="256">
        <v>4.5300833221061598</v>
      </c>
      <c r="R19" s="263">
        <v>2.7078162305105069</v>
      </c>
      <c r="S19" s="264">
        <v>2.6856629584018021</v>
      </c>
      <c r="T19" s="264">
        <v>-0.78403012830867702</v>
      </c>
      <c r="U19" s="256">
        <v>-0.97416972595828488</v>
      </c>
      <c r="V19" s="263">
        <v>0.35555373550824054</v>
      </c>
      <c r="W19" s="264">
        <v>-1.0412969954169182</v>
      </c>
      <c r="X19" s="264">
        <v>-0.42988012174630663</v>
      </c>
      <c r="Y19" s="256">
        <v>1.410468111488461</v>
      </c>
      <c r="Z19" s="256">
        <v>9.3211145198779377E-3</v>
      </c>
      <c r="AA19" s="25">
        <f t="shared" si="0"/>
        <v>22</v>
      </c>
    </row>
    <row r="20" spans="1:27" x14ac:dyDescent="0.2">
      <c r="A20" s="269" t="s">
        <v>88</v>
      </c>
      <c r="B20" s="270">
        <v>3.6831343215389278</v>
      </c>
      <c r="C20" s="271">
        <v>3.5882570431753802</v>
      </c>
      <c r="D20" s="271">
        <v>1.8979012915747218</v>
      </c>
      <c r="E20" s="272">
        <v>1.5285305357974011</v>
      </c>
      <c r="F20" s="270">
        <v>1.3755852033302762</v>
      </c>
      <c r="G20" s="271">
        <v>4.9112675316174101</v>
      </c>
      <c r="H20" s="271">
        <v>4.6931655807183059</v>
      </c>
      <c r="I20" s="272">
        <v>6.1732933215364882</v>
      </c>
      <c r="J20" s="270">
        <v>6.1363667135808875</v>
      </c>
      <c r="K20" s="271">
        <v>3.6352850658982527</v>
      </c>
      <c r="L20" s="271">
        <v>6.2252494036163286</v>
      </c>
      <c r="M20" s="272">
        <v>1.6721191676988267</v>
      </c>
      <c r="N20" s="270">
        <v>4.2795509088234152</v>
      </c>
      <c r="O20" s="271">
        <v>4.0744368186326874</v>
      </c>
      <c r="P20" s="271">
        <v>3.6661903107448213</v>
      </c>
      <c r="Q20" s="272">
        <v>6.3720951390873637</v>
      </c>
      <c r="R20" s="270">
        <v>3.8336343828540898</v>
      </c>
      <c r="S20" s="271">
        <v>2.9127066061628737</v>
      </c>
      <c r="T20" s="271">
        <v>2.4605024655001584</v>
      </c>
      <c r="U20" s="272">
        <v>2.4148068119351329</v>
      </c>
      <c r="V20" s="270">
        <v>4.6514388580461308</v>
      </c>
      <c r="W20" s="271">
        <v>3.5539467250133683</v>
      </c>
      <c r="X20" s="271">
        <v>2.5365524571763221</v>
      </c>
      <c r="Y20" s="272">
        <v>3.3444255497381503</v>
      </c>
      <c r="Z20" s="272">
        <v>0.26847244438936713</v>
      </c>
      <c r="AA20" s="25">
        <f t="shared" si="0"/>
        <v>21</v>
      </c>
    </row>
    <row r="21" spans="1:27" x14ac:dyDescent="0.2">
      <c r="A21" s="262" t="s">
        <v>116</v>
      </c>
      <c r="B21" s="263">
        <v>4.8303544155451128</v>
      </c>
      <c r="C21" s="264">
        <v>5.2546575823032127</v>
      </c>
      <c r="D21" s="264">
        <v>3.8851830776853058</v>
      </c>
      <c r="E21" s="256">
        <v>2.251184786998861</v>
      </c>
      <c r="F21" s="263">
        <v>4.4247840162697782</v>
      </c>
      <c r="G21" s="264">
        <v>3.2469508471568487</v>
      </c>
      <c r="H21" s="264">
        <v>4.2985471233937256</v>
      </c>
      <c r="I21" s="256">
        <v>4.0703259759887533</v>
      </c>
      <c r="J21" s="263">
        <v>3.4209227217460336</v>
      </c>
      <c r="K21" s="264">
        <v>6.2353086722943374</v>
      </c>
      <c r="L21" s="264">
        <v>4.8573157394559363</v>
      </c>
      <c r="M21" s="256">
        <v>7.7913279377593847</v>
      </c>
      <c r="N21" s="263">
        <v>8.8008057118615923</v>
      </c>
      <c r="O21" s="264">
        <v>5.5879515875658869</v>
      </c>
      <c r="P21" s="264">
        <v>3.1599072563739172</v>
      </c>
      <c r="Q21" s="256">
        <v>-1.4483952387548515</v>
      </c>
      <c r="R21" s="263">
        <v>-1.8741927124022562</v>
      </c>
      <c r="S21" s="264">
        <v>-0.76830623530221853</v>
      </c>
      <c r="T21" s="264">
        <v>0.78253145944497948</v>
      </c>
      <c r="U21" s="256">
        <v>3.2306999546586557</v>
      </c>
      <c r="V21" s="263">
        <v>4.4472796853414209</v>
      </c>
      <c r="W21" s="264">
        <v>1.3939364961102374</v>
      </c>
      <c r="X21" s="264">
        <v>3.1363609718314756</v>
      </c>
      <c r="Y21" s="256">
        <v>0.65973967936188149</v>
      </c>
      <c r="Z21" s="256">
        <v>0.28888012088403858</v>
      </c>
      <c r="AA21" s="25">
        <f t="shared" si="0"/>
        <v>20</v>
      </c>
    </row>
    <row r="22" spans="1:27" s="273" customFormat="1" x14ac:dyDescent="0.2">
      <c r="A22" s="262" t="s">
        <v>49</v>
      </c>
      <c r="B22" s="263">
        <v>1.3368297101710835</v>
      </c>
      <c r="C22" s="264">
        <v>0.46553747345070562</v>
      </c>
      <c r="D22" s="264">
        <v>2.7515967744888181</v>
      </c>
      <c r="E22" s="256">
        <v>1.3431094247975395</v>
      </c>
      <c r="F22" s="263">
        <v>1.9117103544861846</v>
      </c>
      <c r="G22" s="264">
        <v>4.0430100650011624</v>
      </c>
      <c r="H22" s="264">
        <v>1.5651808427922242</v>
      </c>
      <c r="I22" s="256">
        <v>1.0846408224080006</v>
      </c>
      <c r="J22" s="263">
        <v>3.3688993973348902</v>
      </c>
      <c r="K22" s="264">
        <v>2.7813602323037312</v>
      </c>
      <c r="L22" s="264">
        <v>4.7018974973160432</v>
      </c>
      <c r="M22" s="256">
        <v>4.6638965686815803</v>
      </c>
      <c r="N22" s="263">
        <v>4.6728016137681516</v>
      </c>
      <c r="O22" s="264">
        <v>3.0874122230851064</v>
      </c>
      <c r="P22" s="264">
        <v>3.8069619638723351</v>
      </c>
      <c r="Q22" s="256">
        <v>5.6837580074754257</v>
      </c>
      <c r="R22" s="263">
        <v>3.5393410716262341</v>
      </c>
      <c r="S22" s="264">
        <v>4.9776902143763735</v>
      </c>
      <c r="T22" s="264">
        <v>2.4087550509365396</v>
      </c>
      <c r="U22" s="256">
        <v>0.90821612216704928</v>
      </c>
      <c r="V22" s="263">
        <v>2.3373857972889489</v>
      </c>
      <c r="W22" s="264">
        <v>1.2928491416390075</v>
      </c>
      <c r="X22" s="264">
        <v>3.4201659000075324</v>
      </c>
      <c r="Y22" s="256">
        <v>3.2123486954939606</v>
      </c>
      <c r="Z22" s="256">
        <v>0.39531749544299277</v>
      </c>
      <c r="AA22" s="273">
        <f t="shared" si="0"/>
        <v>19</v>
      </c>
    </row>
    <row r="23" spans="1:27" x14ac:dyDescent="0.2">
      <c r="A23" s="25" t="s">
        <v>144</v>
      </c>
      <c r="B23" s="274">
        <v>1.5770348622685726</v>
      </c>
      <c r="C23" s="275">
        <v>1.2529057144246656</v>
      </c>
      <c r="D23" s="275">
        <v>1.4970449814884159</v>
      </c>
      <c r="E23" s="276">
        <v>1.232668594767758</v>
      </c>
      <c r="F23" s="274">
        <v>2.3018444587303737</v>
      </c>
      <c r="G23" s="275">
        <v>3.0723142680695594</v>
      </c>
      <c r="H23" s="275">
        <v>3.3362417108388236</v>
      </c>
      <c r="I23" s="276">
        <v>4.1970190616360536</v>
      </c>
      <c r="J23" s="274">
        <v>3.7706681746373643</v>
      </c>
      <c r="K23" s="275">
        <v>3.7815401814334551</v>
      </c>
      <c r="L23" s="275">
        <v>4.0496773494771841</v>
      </c>
      <c r="M23" s="276">
        <v>2.4596402557215096</v>
      </c>
      <c r="N23" s="274">
        <v>3.0271232605749807</v>
      </c>
      <c r="O23" s="275">
        <v>2.5334196735768657</v>
      </c>
      <c r="P23" s="275">
        <v>2.2313901014987727</v>
      </c>
      <c r="Q23" s="276">
        <v>3.12096336388564</v>
      </c>
      <c r="R23" s="274">
        <v>2.6457968100400202</v>
      </c>
      <c r="S23" s="275">
        <v>2.0735102622960748</v>
      </c>
      <c r="T23" s="275">
        <v>1.3999948374617561</v>
      </c>
      <c r="U23" s="276">
        <v>1.5978651248375233</v>
      </c>
      <c r="V23" s="274">
        <v>2.1130473872151851</v>
      </c>
      <c r="W23" s="275">
        <v>1.8839383388134538</v>
      </c>
      <c r="X23" s="275">
        <v>2.1493652659326345</v>
      </c>
      <c r="Y23" s="276">
        <v>1.1411072105182722</v>
      </c>
      <c r="Z23" s="276">
        <v>0.42822131985646483</v>
      </c>
      <c r="AA23" s="25">
        <f t="shared" si="0"/>
        <v>18</v>
      </c>
    </row>
    <row r="24" spans="1:27" x14ac:dyDescent="0.2">
      <c r="A24" s="262" t="s">
        <v>123</v>
      </c>
      <c r="B24" s="263">
        <v>3.343910463366484</v>
      </c>
      <c r="C24" s="264">
        <v>4.1135315343286294</v>
      </c>
      <c r="D24" s="264">
        <v>3.1355408935929807</v>
      </c>
      <c r="E24" s="256">
        <v>4.0199772555388202</v>
      </c>
      <c r="F24" s="263">
        <v>-0.38610132410399345</v>
      </c>
      <c r="G24" s="264">
        <v>1.0811915470477329</v>
      </c>
      <c r="H24" s="264">
        <v>-1.4785711456289707</v>
      </c>
      <c r="I24" s="256">
        <v>4.9106040528848816</v>
      </c>
      <c r="J24" s="263">
        <v>4.6502865748554445</v>
      </c>
      <c r="K24" s="264">
        <v>2.1952872610360608</v>
      </c>
      <c r="L24" s="264">
        <v>2.3840482707077282</v>
      </c>
      <c r="M24" s="256">
        <v>-3.6586214760745972</v>
      </c>
      <c r="N24" s="263">
        <v>-1.8392356439932978</v>
      </c>
      <c r="O24" s="264">
        <v>1.7460082401541399</v>
      </c>
      <c r="P24" s="264">
        <v>5.6916043891774848</v>
      </c>
      <c r="Q24" s="256">
        <v>6.9729726288891403</v>
      </c>
      <c r="R24" s="263">
        <v>11.252711773237611</v>
      </c>
      <c r="S24" s="264">
        <v>4.5827390633117249</v>
      </c>
      <c r="T24" s="264">
        <v>-0.13305009268782531</v>
      </c>
      <c r="U24" s="256">
        <v>5.5284676102367314</v>
      </c>
      <c r="V24" s="263">
        <v>-2.5297844185131702</v>
      </c>
      <c r="W24" s="264">
        <v>0.70425045622479754</v>
      </c>
      <c r="X24" s="264">
        <v>3.9125217329402773</v>
      </c>
      <c r="Y24" s="256">
        <v>-3.9753271917654764</v>
      </c>
      <c r="Z24" s="256">
        <v>0.63482046861971231</v>
      </c>
      <c r="AA24" s="25">
        <f t="shared" si="0"/>
        <v>17</v>
      </c>
    </row>
    <row r="25" spans="1:27" x14ac:dyDescent="0.2">
      <c r="A25" s="262" t="s">
        <v>234</v>
      </c>
      <c r="B25" s="263">
        <v>-3.4082107693634511</v>
      </c>
      <c r="C25" s="264">
        <v>-3.8354478492233612</v>
      </c>
      <c r="D25" s="264">
        <v>-1.9380074314697793</v>
      </c>
      <c r="E25" s="256">
        <v>1.9342997638324144</v>
      </c>
      <c r="F25" s="263">
        <v>5.2993812044927591</v>
      </c>
      <c r="G25" s="264">
        <v>5.1797442855208597</v>
      </c>
      <c r="H25" s="264">
        <v>5.0388876668228555</v>
      </c>
      <c r="I25" s="256">
        <v>5.0542951629379163</v>
      </c>
      <c r="J25" s="263">
        <v>1.3569587018311458</v>
      </c>
      <c r="K25" s="264">
        <v>1.1237360807606844</v>
      </c>
      <c r="L25" s="264">
        <v>2.8740333550923092</v>
      </c>
      <c r="M25" s="256">
        <v>0.39413163878170288</v>
      </c>
      <c r="N25" s="263">
        <v>2.2520886621169689</v>
      </c>
      <c r="O25" s="264">
        <v>1.274000803775599</v>
      </c>
      <c r="P25" s="264">
        <v>-0.53969099340881455</v>
      </c>
      <c r="Q25" s="256">
        <v>2.4069894794410907</v>
      </c>
      <c r="R25" s="263">
        <v>5.1223579947291764</v>
      </c>
      <c r="S25" s="264">
        <v>6.6289617320022476</v>
      </c>
      <c r="T25" s="264">
        <v>5.4423599331215433</v>
      </c>
      <c r="U25" s="256">
        <v>4.192560640218379</v>
      </c>
      <c r="V25" s="263">
        <v>2.089246041643178</v>
      </c>
      <c r="W25" s="264">
        <v>1.6272699966414672</v>
      </c>
      <c r="X25" s="264">
        <v>0.76790815384739641</v>
      </c>
      <c r="Y25" s="256">
        <v>-0.2664934483224024</v>
      </c>
      <c r="Z25" s="256">
        <v>0.71731765969456074</v>
      </c>
      <c r="AA25" s="25">
        <f t="shared" si="0"/>
        <v>16</v>
      </c>
    </row>
    <row r="26" spans="1:27" x14ac:dyDescent="0.2">
      <c r="A26" s="262" t="s">
        <v>128</v>
      </c>
      <c r="B26" s="263">
        <v>-0.6659516497200979</v>
      </c>
      <c r="C26" s="264">
        <v>0.89774844060732661</v>
      </c>
      <c r="D26" s="264">
        <v>1.1563572069332562</v>
      </c>
      <c r="E26" s="256">
        <v>-3.5051953866915841E-2</v>
      </c>
      <c r="F26" s="263">
        <v>4.4066898904372875</v>
      </c>
      <c r="G26" s="264">
        <v>3.8983086511312104</v>
      </c>
      <c r="H26" s="264">
        <v>4.0614768495099707</v>
      </c>
      <c r="I26" s="256">
        <v>6.3344582283089812</v>
      </c>
      <c r="J26" s="263">
        <v>2.131830339714158</v>
      </c>
      <c r="K26" s="264">
        <v>3.1275590128851061</v>
      </c>
      <c r="L26" s="264">
        <v>1.2277842073353584</v>
      </c>
      <c r="M26" s="256">
        <v>-1.1339042006258904</v>
      </c>
      <c r="N26" s="263">
        <v>5.9444773630507708</v>
      </c>
      <c r="O26" s="264">
        <v>8.4899861450504766E-2</v>
      </c>
      <c r="P26" s="264">
        <v>2.3511243166957074</v>
      </c>
      <c r="Q26" s="256">
        <v>0.24013211688040936</v>
      </c>
      <c r="R26" s="263">
        <v>-3.6912689806267829</v>
      </c>
      <c r="S26" s="264">
        <v>0.40817114376716646</v>
      </c>
      <c r="T26" s="264">
        <v>0.12409525188146198</v>
      </c>
      <c r="U26" s="256">
        <v>3.628623457538982</v>
      </c>
      <c r="V26" s="263">
        <v>4.0557378228942342</v>
      </c>
      <c r="W26" s="264">
        <v>1.9511711201932735</v>
      </c>
      <c r="X26" s="264">
        <v>2.0545104192769781</v>
      </c>
      <c r="Y26" s="256">
        <v>1.6464222039054288</v>
      </c>
      <c r="Z26" s="256">
        <v>1.0611830603742156</v>
      </c>
      <c r="AA26" s="25">
        <f t="shared" si="0"/>
        <v>15</v>
      </c>
    </row>
    <row r="27" spans="1:27" x14ac:dyDescent="0.2">
      <c r="A27" s="262" t="s">
        <v>117</v>
      </c>
      <c r="B27" s="263">
        <v>2.3871645342904202</v>
      </c>
      <c r="C27" s="264">
        <v>0.48591264094903774</v>
      </c>
      <c r="D27" s="264">
        <v>-2.6185584230170922</v>
      </c>
      <c r="E27" s="256">
        <v>-2.7500522140930017</v>
      </c>
      <c r="F27" s="263">
        <v>-1.1044456356960497</v>
      </c>
      <c r="G27" s="264">
        <v>0.78628060513030729</v>
      </c>
      <c r="H27" s="264">
        <v>1.8218972427606284</v>
      </c>
      <c r="I27" s="256">
        <v>4.4448779115822123</v>
      </c>
      <c r="J27" s="263">
        <v>3.3306097438442261</v>
      </c>
      <c r="K27" s="264">
        <v>1.8295786083249777</v>
      </c>
      <c r="L27" s="264">
        <v>3.6272262608890493</v>
      </c>
      <c r="M27" s="256">
        <v>1.292018090525926</v>
      </c>
      <c r="N27" s="263">
        <v>1.4991409027819147</v>
      </c>
      <c r="O27" s="264">
        <v>2.2003477867656773</v>
      </c>
      <c r="P27" s="264">
        <v>0.50579196159890039</v>
      </c>
      <c r="Q27" s="256">
        <v>4.7701670574985533</v>
      </c>
      <c r="R27" s="263">
        <v>6.8525328172992506</v>
      </c>
      <c r="S27" s="264">
        <v>6.7994376064673956</v>
      </c>
      <c r="T27" s="264">
        <v>8.0980443811307534</v>
      </c>
      <c r="U27" s="256">
        <v>4.4002158373092959</v>
      </c>
      <c r="V27" s="263">
        <v>3.4451522124650857</v>
      </c>
      <c r="W27" s="264">
        <v>4.1688076008711494</v>
      </c>
      <c r="X27" s="264">
        <v>2.3682150538977487</v>
      </c>
      <c r="Y27" s="256">
        <v>1.366802415621704</v>
      </c>
      <c r="Z27" s="256">
        <v>1.0933686984292201</v>
      </c>
      <c r="AA27" s="25">
        <f t="shared" si="0"/>
        <v>14</v>
      </c>
    </row>
    <row r="28" spans="1:27" x14ac:dyDescent="0.2">
      <c r="A28" s="262" t="s">
        <v>138</v>
      </c>
      <c r="B28" s="263">
        <v>8.328354786307802</v>
      </c>
      <c r="C28" s="264">
        <v>3.4324576991343392</v>
      </c>
      <c r="D28" s="264">
        <v>3.1374524670728432</v>
      </c>
      <c r="E28" s="256">
        <v>-3.2021620983704757</v>
      </c>
      <c r="F28" s="263">
        <v>0.15441740397261761</v>
      </c>
      <c r="G28" s="264">
        <v>2.502529028486844</v>
      </c>
      <c r="H28" s="264">
        <v>5.7059117917850122</v>
      </c>
      <c r="I28" s="256">
        <v>13.686729894392791</v>
      </c>
      <c r="J28" s="263">
        <v>10.801799153419434</v>
      </c>
      <c r="K28" s="264">
        <v>8.2804091315994413</v>
      </c>
      <c r="L28" s="264">
        <v>2.6601078019442337</v>
      </c>
      <c r="M28" s="256">
        <v>-0.76247887876538245</v>
      </c>
      <c r="N28" s="263">
        <v>-0.5714814365556653</v>
      </c>
      <c r="O28" s="264">
        <v>6.6325331938322352</v>
      </c>
      <c r="P28" s="264">
        <v>5.8583258600026777</v>
      </c>
      <c r="Q28" s="256">
        <v>4.8392624516895077</v>
      </c>
      <c r="R28" s="263">
        <v>3.6110534177545617</v>
      </c>
      <c r="S28" s="264">
        <v>-0.6171541614592102</v>
      </c>
      <c r="T28" s="264">
        <v>1.7609455981227873</v>
      </c>
      <c r="U28" s="256">
        <v>2.5528347573543497</v>
      </c>
      <c r="V28" s="263">
        <v>0.88330472800719484</v>
      </c>
      <c r="W28" s="264">
        <v>-2.2406054675523479</v>
      </c>
      <c r="X28" s="264">
        <v>0.64104435688658867</v>
      </c>
      <c r="Y28" s="256">
        <v>0.13508702823910035</v>
      </c>
      <c r="Z28" s="256">
        <v>1.2524428032310242</v>
      </c>
      <c r="AA28" s="25">
        <f t="shared" si="0"/>
        <v>13</v>
      </c>
    </row>
    <row r="29" spans="1:27" x14ac:dyDescent="0.2">
      <c r="A29" s="262" t="s">
        <v>1336</v>
      </c>
      <c r="B29" s="263">
        <v>-0.65693151185196585</v>
      </c>
      <c r="C29" s="264">
        <v>-0.8573644608425357</v>
      </c>
      <c r="D29" s="264">
        <v>1.5653309371653767</v>
      </c>
      <c r="E29" s="256">
        <v>2.1411322026604784</v>
      </c>
      <c r="F29" s="263">
        <v>2.4817927017037</v>
      </c>
      <c r="G29" s="264">
        <v>7.3450208582068077</v>
      </c>
      <c r="H29" s="264">
        <v>8.3630537446617748</v>
      </c>
      <c r="I29" s="256">
        <v>13.711571993936001</v>
      </c>
      <c r="J29" s="263">
        <v>11.586485135338954</v>
      </c>
      <c r="K29" s="264">
        <v>8.0285515099038474</v>
      </c>
      <c r="L29" s="264">
        <v>6.5258699700588396</v>
      </c>
      <c r="M29" s="256">
        <v>2.5072204863827219</v>
      </c>
      <c r="N29" s="263">
        <v>3.7875519928586066</v>
      </c>
      <c r="O29" s="264">
        <v>4.337052627111726</v>
      </c>
      <c r="P29" s="264">
        <v>3.397803541464306</v>
      </c>
      <c r="Q29" s="256">
        <v>5.5773082942635721</v>
      </c>
      <c r="R29" s="263">
        <v>7.1947655862236948</v>
      </c>
      <c r="S29" s="264">
        <v>4.0896719771144729</v>
      </c>
      <c r="T29" s="264">
        <v>3.4163312625985265</v>
      </c>
      <c r="U29" s="256">
        <v>1.8119055002218998</v>
      </c>
      <c r="V29" s="263">
        <v>0.23432329064494439</v>
      </c>
      <c r="W29" s="264">
        <v>1.2082967748081819</v>
      </c>
      <c r="X29" s="264">
        <v>2.6907401904291195</v>
      </c>
      <c r="Y29" s="256">
        <v>1.5551712421235875</v>
      </c>
      <c r="Z29" s="256">
        <v>1.4972492691765149</v>
      </c>
      <c r="AA29" s="25">
        <f t="shared" si="0"/>
        <v>12</v>
      </c>
    </row>
    <row r="30" spans="1:27" x14ac:dyDescent="0.2">
      <c r="A30" s="262" t="s">
        <v>109</v>
      </c>
      <c r="B30" s="263">
        <v>1.7782472206023803</v>
      </c>
      <c r="C30" s="264">
        <v>1.410973081026623</v>
      </c>
      <c r="D30" s="264">
        <v>1.8279942555170736</v>
      </c>
      <c r="E30" s="256">
        <v>2.6053876341481264</v>
      </c>
      <c r="F30" s="263">
        <v>-0.37899197684939656</v>
      </c>
      <c r="G30" s="264">
        <v>-0.60746894404066776</v>
      </c>
      <c r="H30" s="264">
        <v>3.8153784328766704</v>
      </c>
      <c r="I30" s="256">
        <v>1.7038470385919657</v>
      </c>
      <c r="J30" s="263">
        <v>0.7086937188867326</v>
      </c>
      <c r="K30" s="264">
        <v>1.8537438187302691</v>
      </c>
      <c r="L30" s="264">
        <v>1.5650722350232016</v>
      </c>
      <c r="M30" s="256">
        <v>5.970386823756324</v>
      </c>
      <c r="N30" s="263">
        <v>2.8034651822455237</v>
      </c>
      <c r="O30" s="264">
        <v>1.028433881334867</v>
      </c>
      <c r="P30" s="264">
        <v>-0.19234519989406174</v>
      </c>
      <c r="Q30" s="256">
        <v>-4.931546898822825</v>
      </c>
      <c r="R30" s="263">
        <v>0.55441963038385111</v>
      </c>
      <c r="S30" s="264">
        <v>1.6014005564634948</v>
      </c>
      <c r="T30" s="264">
        <v>-0.8870945456233903</v>
      </c>
      <c r="U30" s="256">
        <v>0.52877282384318214</v>
      </c>
      <c r="V30" s="263">
        <v>1.3149899118679809</v>
      </c>
      <c r="W30" s="264">
        <v>0.22266886647390738</v>
      </c>
      <c r="X30" s="264">
        <v>1.929949662073005</v>
      </c>
      <c r="Y30" s="256">
        <v>3.4018997649815974</v>
      </c>
      <c r="Z30" s="256">
        <v>1.6481106160542769</v>
      </c>
      <c r="AA30" s="25">
        <f t="shared" si="0"/>
        <v>11</v>
      </c>
    </row>
    <row r="31" spans="1:27" x14ac:dyDescent="0.2">
      <c r="A31" s="262" t="s">
        <v>129</v>
      </c>
      <c r="B31" s="263">
        <v>4.833736347740869</v>
      </c>
      <c r="C31" s="264">
        <v>1.9936988472208261</v>
      </c>
      <c r="D31" s="264">
        <v>2.6142665845516389</v>
      </c>
      <c r="E31" s="256">
        <v>1.6363820826054809</v>
      </c>
      <c r="F31" s="263">
        <v>1.4539777167284607</v>
      </c>
      <c r="G31" s="264">
        <v>3.8508840568139524</v>
      </c>
      <c r="H31" s="264">
        <v>0.5429022738898448</v>
      </c>
      <c r="I31" s="256">
        <v>3.4771731150467833</v>
      </c>
      <c r="J31" s="263">
        <v>1.5138435312192389</v>
      </c>
      <c r="K31" s="264">
        <v>2.112511674903228E-2</v>
      </c>
      <c r="L31" s="264">
        <v>2.3882787073939094</v>
      </c>
      <c r="M31" s="256">
        <v>-6.7731693131378723E-2</v>
      </c>
      <c r="N31" s="263">
        <v>3.225035675819532</v>
      </c>
      <c r="O31" s="264">
        <v>2.5458383320645428</v>
      </c>
      <c r="P31" s="264">
        <v>3.5712223020347489</v>
      </c>
      <c r="Q31" s="256">
        <v>5.8728496504514505</v>
      </c>
      <c r="R31" s="263">
        <v>2.1169059860092432</v>
      </c>
      <c r="S31" s="264">
        <v>1.2262746634486454</v>
      </c>
      <c r="T31" s="264">
        <v>-2.1333306748688941</v>
      </c>
      <c r="U31" s="256">
        <v>-4.6029866693362065</v>
      </c>
      <c r="V31" s="263">
        <v>-2.6484542823862145</v>
      </c>
      <c r="W31" s="264">
        <v>-2.0900560790119482</v>
      </c>
      <c r="X31" s="264">
        <v>2.0371674743534074</v>
      </c>
      <c r="Y31" s="256">
        <v>1.8750705252658317</v>
      </c>
      <c r="Z31" s="256">
        <v>1.7627256379677547</v>
      </c>
      <c r="AA31" s="25">
        <f t="shared" si="0"/>
        <v>10</v>
      </c>
    </row>
    <row r="32" spans="1:27" x14ac:dyDescent="0.2">
      <c r="A32" s="262" t="s">
        <v>122</v>
      </c>
      <c r="B32" s="263">
        <v>4.7594004002789569</v>
      </c>
      <c r="C32" s="264">
        <v>5.1704933571888656</v>
      </c>
      <c r="D32" s="264">
        <v>3.5881762844097054</v>
      </c>
      <c r="E32" s="256">
        <v>4.0149847390745119</v>
      </c>
      <c r="F32" s="263">
        <v>1.6680944248702589</v>
      </c>
      <c r="G32" s="264">
        <v>3.1385283013231513</v>
      </c>
      <c r="H32" s="264">
        <v>5.6398644543594889</v>
      </c>
      <c r="I32" s="256">
        <v>4.6084646020899678</v>
      </c>
      <c r="J32" s="263">
        <v>4.3649913067074664</v>
      </c>
      <c r="K32" s="264">
        <v>6.5416877046220012</v>
      </c>
      <c r="L32" s="264">
        <v>3.9610693748140635</v>
      </c>
      <c r="M32" s="256">
        <v>5.5375073824045051</v>
      </c>
      <c r="N32" s="263">
        <v>7.5464344594368571</v>
      </c>
      <c r="O32" s="264">
        <v>6.8180681301118318</v>
      </c>
      <c r="P32" s="264">
        <v>8.5296570983559139</v>
      </c>
      <c r="Q32" s="256">
        <v>6.4398585085255755</v>
      </c>
      <c r="R32" s="263">
        <v>5.4876547920210239</v>
      </c>
      <c r="S32" s="264">
        <v>3.2559936161365544</v>
      </c>
      <c r="T32" s="264">
        <v>4.6063928437482637</v>
      </c>
      <c r="U32" s="256">
        <v>3.9878430660495567</v>
      </c>
      <c r="V32" s="263">
        <v>4.3967059194542468</v>
      </c>
      <c r="W32" s="264">
        <v>5.0872347462290746</v>
      </c>
      <c r="X32" s="264">
        <v>3.2872206444217955</v>
      </c>
      <c r="Y32" s="256">
        <v>3.6617788524254902</v>
      </c>
      <c r="Z32" s="256">
        <v>2.0346873163658241</v>
      </c>
      <c r="AA32" s="25">
        <f t="shared" si="0"/>
        <v>9</v>
      </c>
    </row>
    <row r="33" spans="1:27" x14ac:dyDescent="0.2">
      <c r="A33" s="262" t="s">
        <v>235</v>
      </c>
      <c r="B33" s="263">
        <v>0.24457615641793051</v>
      </c>
      <c r="C33" s="264">
        <v>1.1853945960558443</v>
      </c>
      <c r="D33" s="264">
        <v>0.65342746329664081</v>
      </c>
      <c r="E33" s="256">
        <v>-1.179304963831096</v>
      </c>
      <c r="F33" s="263">
        <v>1.473957954884586</v>
      </c>
      <c r="G33" s="264">
        <v>-9.7222783106543087E-2</v>
      </c>
      <c r="H33" s="264">
        <v>0.92515969196926839</v>
      </c>
      <c r="I33" s="256">
        <v>2.6216337083350361</v>
      </c>
      <c r="J33" s="263">
        <v>0.35752162566369261</v>
      </c>
      <c r="K33" s="264">
        <v>1.0491661997525936</v>
      </c>
      <c r="L33" s="264">
        <v>4.3581067539120388</v>
      </c>
      <c r="M33" s="256">
        <v>0.95473196715432085</v>
      </c>
      <c r="N33" s="263">
        <v>2.0564598349858576</v>
      </c>
      <c r="O33" s="264">
        <v>0.39533785805152544</v>
      </c>
      <c r="P33" s="264">
        <v>-3.4862834649838303</v>
      </c>
      <c r="Q33" s="256">
        <v>0.77351537909977619</v>
      </c>
      <c r="R33" s="263">
        <v>0.41511213531897351</v>
      </c>
      <c r="S33" s="264">
        <v>0.14534898174234367</v>
      </c>
      <c r="T33" s="264">
        <v>-1.5132147194073964</v>
      </c>
      <c r="U33" s="256">
        <v>-2.806082196249815</v>
      </c>
      <c r="V33" s="263">
        <v>-1.8208993127051709</v>
      </c>
      <c r="W33" s="264">
        <v>1.7665641175753199</v>
      </c>
      <c r="X33" s="264">
        <v>5.0904258867887409</v>
      </c>
      <c r="Y33" s="256">
        <v>3.27160064199159</v>
      </c>
      <c r="Z33" s="256">
        <v>2.3910191063591935</v>
      </c>
      <c r="AA33" s="25">
        <f t="shared" si="0"/>
        <v>8</v>
      </c>
    </row>
    <row r="34" spans="1:27" x14ac:dyDescent="0.2">
      <c r="A34" s="262" t="s">
        <v>137</v>
      </c>
      <c r="B34" s="263">
        <v>-1.6776652517638935</v>
      </c>
      <c r="C34" s="264">
        <v>-5.2842194713581421</v>
      </c>
      <c r="D34" s="264">
        <v>-0.59392154735027347</v>
      </c>
      <c r="E34" s="256">
        <v>-0.21212018585294867</v>
      </c>
      <c r="F34" s="263">
        <v>2.2308901683447235</v>
      </c>
      <c r="G34" s="264">
        <v>0.57071043825187573</v>
      </c>
      <c r="H34" s="264">
        <v>-0.88690770306381062</v>
      </c>
      <c r="I34" s="256">
        <v>-2.3030712442234313</v>
      </c>
      <c r="J34" s="263">
        <v>12.453143879376839</v>
      </c>
      <c r="K34" s="264">
        <v>17.774988285827575</v>
      </c>
      <c r="L34" s="264">
        <v>11.613190092107439</v>
      </c>
      <c r="M34" s="256">
        <v>11.192134812964373</v>
      </c>
      <c r="N34" s="263">
        <v>0.14577158211890318</v>
      </c>
      <c r="O34" s="264">
        <v>-2.4191066453933763</v>
      </c>
      <c r="P34" s="264">
        <v>6.5568935453974797</v>
      </c>
      <c r="Q34" s="256">
        <v>8.6301041219823524</v>
      </c>
      <c r="R34" s="263">
        <v>4.6247402586752084</v>
      </c>
      <c r="S34" s="264">
        <v>7.6315787712289085</v>
      </c>
      <c r="T34" s="264">
        <v>16.702325311585021</v>
      </c>
      <c r="U34" s="256">
        <v>16.131016310626613</v>
      </c>
      <c r="V34" s="263">
        <v>22.256718860414672</v>
      </c>
      <c r="W34" s="264">
        <v>20.798024318372342</v>
      </c>
      <c r="X34" s="264">
        <v>5.1690307946448133</v>
      </c>
      <c r="Y34" s="256">
        <v>8.7818411993318524</v>
      </c>
      <c r="Z34" s="256">
        <v>2.3992820074786536</v>
      </c>
      <c r="AA34" s="25">
        <f t="shared" si="0"/>
        <v>7</v>
      </c>
    </row>
    <row r="35" spans="1:27" x14ac:dyDescent="0.2">
      <c r="A35" s="262" t="s">
        <v>118</v>
      </c>
      <c r="B35" s="263">
        <v>-6.1809393143220204</v>
      </c>
      <c r="C35" s="264">
        <v>-3.5713116516311261</v>
      </c>
      <c r="D35" s="264">
        <v>1.9248167297551078</v>
      </c>
      <c r="E35" s="256">
        <v>-2.1112469591634486</v>
      </c>
      <c r="F35" s="263">
        <v>3.6272288326493651</v>
      </c>
      <c r="G35" s="264">
        <v>-0.25296455038110732</v>
      </c>
      <c r="H35" s="264">
        <v>5.2437906418381974</v>
      </c>
      <c r="I35" s="256">
        <v>4.4323355686179067</v>
      </c>
      <c r="J35" s="263">
        <v>7.6266650235458533</v>
      </c>
      <c r="K35" s="264">
        <v>11.578316735269123</v>
      </c>
      <c r="L35" s="264">
        <v>7.2590066603711145</v>
      </c>
      <c r="M35" s="256">
        <v>1.0435321170861656</v>
      </c>
      <c r="N35" s="263">
        <v>3.5359574689817652</v>
      </c>
      <c r="O35" s="264">
        <v>-3.2371421287325619</v>
      </c>
      <c r="P35" s="264">
        <v>-1.1274950148908891</v>
      </c>
      <c r="Q35" s="256">
        <v>3.5737307881660074</v>
      </c>
      <c r="R35" s="263">
        <v>-4.6665897803695238</v>
      </c>
      <c r="S35" s="264">
        <v>0.74822187801248941</v>
      </c>
      <c r="T35" s="264">
        <v>-2.0307998683031792</v>
      </c>
      <c r="U35" s="256">
        <v>0.94101800785530987</v>
      </c>
      <c r="V35" s="263">
        <v>0.15936470809709835</v>
      </c>
      <c r="W35" s="264">
        <v>-2.5680235531742146</v>
      </c>
      <c r="X35" s="264">
        <v>-2.3887180037736377</v>
      </c>
      <c r="Y35" s="256">
        <v>-4.0586477928136073</v>
      </c>
      <c r="Z35" s="256">
        <v>2.4640464305989207</v>
      </c>
      <c r="AA35" s="25">
        <f t="shared" si="0"/>
        <v>6</v>
      </c>
    </row>
    <row r="36" spans="1:27" x14ac:dyDescent="0.2">
      <c r="A36" s="262" t="s">
        <v>111</v>
      </c>
      <c r="B36" s="263">
        <v>2.9687634748683411</v>
      </c>
      <c r="C36" s="264">
        <v>1.6719679936980203</v>
      </c>
      <c r="D36" s="264">
        <v>2.8318528916592367</v>
      </c>
      <c r="E36" s="256">
        <v>0.93868336963578436</v>
      </c>
      <c r="F36" s="263">
        <v>-0.41055117859222223</v>
      </c>
      <c r="G36" s="264">
        <v>1.3207424559758651</v>
      </c>
      <c r="H36" s="264">
        <v>0.7013732850358334</v>
      </c>
      <c r="I36" s="256">
        <v>5.0133474502243258</v>
      </c>
      <c r="J36" s="263">
        <v>8.0380769745992389</v>
      </c>
      <c r="K36" s="264">
        <v>5.8143377378245376</v>
      </c>
      <c r="L36" s="264">
        <v>7.6595465973882781</v>
      </c>
      <c r="M36" s="256">
        <v>6.1888141228518379</v>
      </c>
      <c r="N36" s="263">
        <v>3.6826928875530074</v>
      </c>
      <c r="O36" s="264">
        <v>4.6181118289637224</v>
      </c>
      <c r="P36" s="264">
        <v>4.4106800334200225</v>
      </c>
      <c r="Q36" s="256">
        <v>4.7159337780677602</v>
      </c>
      <c r="R36" s="263">
        <v>4.3129201794111616</v>
      </c>
      <c r="S36" s="264">
        <v>4.2822921049429752</v>
      </c>
      <c r="T36" s="264">
        <v>2.4402377894577887</v>
      </c>
      <c r="U36" s="256">
        <v>1.9583739670545608</v>
      </c>
      <c r="V36" s="263">
        <v>3.2697770928997505</v>
      </c>
      <c r="W36" s="264">
        <v>2.8044292807866578</v>
      </c>
      <c r="X36" s="264">
        <v>2.0273033817655328</v>
      </c>
      <c r="Y36" s="256">
        <v>1.4630009891457574</v>
      </c>
      <c r="Z36" s="256">
        <v>2.5466667635861251</v>
      </c>
      <c r="AA36" s="25">
        <f t="shared" si="0"/>
        <v>5</v>
      </c>
    </row>
    <row r="37" spans="1:27" x14ac:dyDescent="0.2">
      <c r="A37" s="262" t="s">
        <v>110</v>
      </c>
      <c r="B37" s="263">
        <v>3.9768197639241887</v>
      </c>
      <c r="C37" s="264">
        <v>5.5394967512930826</v>
      </c>
      <c r="D37" s="264">
        <v>2.5277336721042598</v>
      </c>
      <c r="E37" s="256">
        <v>2.8812153684054653</v>
      </c>
      <c r="F37" s="263">
        <v>0.39342871436094384</v>
      </c>
      <c r="G37" s="264">
        <v>1.6903512885272365</v>
      </c>
      <c r="H37" s="264">
        <v>3.6950212120872905</v>
      </c>
      <c r="I37" s="256">
        <v>3.0423517852435245</v>
      </c>
      <c r="J37" s="263">
        <v>7.789171087457003</v>
      </c>
      <c r="K37" s="264">
        <v>3.047860327597518</v>
      </c>
      <c r="L37" s="264">
        <v>5.8085841865777699</v>
      </c>
      <c r="M37" s="256">
        <v>6.663604655006905</v>
      </c>
      <c r="N37" s="263">
        <v>4.4591033964065163</v>
      </c>
      <c r="O37" s="264">
        <v>5.7381644463815551</v>
      </c>
      <c r="P37" s="264">
        <v>4.5969664377630393</v>
      </c>
      <c r="Q37" s="256">
        <v>4.7570759036372978</v>
      </c>
      <c r="R37" s="263">
        <v>4.1197986223234118</v>
      </c>
      <c r="S37" s="264">
        <v>5.8645337289586541</v>
      </c>
      <c r="T37" s="264">
        <v>2.4592390177617718</v>
      </c>
      <c r="U37" s="256">
        <v>1.3168013691088554</v>
      </c>
      <c r="V37" s="263">
        <v>-0.33557227013150115</v>
      </c>
      <c r="W37" s="264">
        <v>-5.7252141626107367E-3</v>
      </c>
      <c r="X37" s="264">
        <v>1.4719337959654855</v>
      </c>
      <c r="Y37" s="256">
        <v>2.3031507790485906</v>
      </c>
      <c r="Z37" s="256">
        <v>2.7357631538881266</v>
      </c>
      <c r="AA37" s="25">
        <f t="shared" si="0"/>
        <v>4</v>
      </c>
    </row>
    <row r="38" spans="1:27" x14ac:dyDescent="0.2">
      <c r="A38" s="262" t="s">
        <v>125</v>
      </c>
      <c r="B38" s="263">
        <v>2.098651753054015</v>
      </c>
      <c r="C38" s="264">
        <v>1.024804688558123</v>
      </c>
      <c r="D38" s="264">
        <v>0.87309785547664553</v>
      </c>
      <c r="E38" s="256">
        <v>-7.6681027585334682E-2</v>
      </c>
      <c r="F38" s="263">
        <v>5.9096431379793479</v>
      </c>
      <c r="G38" s="264">
        <v>0.60852134674880265</v>
      </c>
      <c r="H38" s="264">
        <v>1.1247938990982087</v>
      </c>
      <c r="I38" s="256">
        <v>2.4972790025275859</v>
      </c>
      <c r="J38" s="263">
        <v>-0.69928546154903737</v>
      </c>
      <c r="K38" s="264">
        <v>0.17605772579472045</v>
      </c>
      <c r="L38" s="264">
        <v>2.6513432014213079</v>
      </c>
      <c r="M38" s="256">
        <v>4.7815553152985135</v>
      </c>
      <c r="N38" s="263">
        <v>4.7729587598681622</v>
      </c>
      <c r="O38" s="264">
        <v>6.2763815183618954</v>
      </c>
      <c r="P38" s="264">
        <v>7.3121877997740725</v>
      </c>
      <c r="Q38" s="256">
        <v>6.1898209044776165</v>
      </c>
      <c r="R38" s="263">
        <v>4.0934568552446704</v>
      </c>
      <c r="S38" s="264">
        <v>5.1545005580060144</v>
      </c>
      <c r="T38" s="264">
        <v>3.8406771188437272</v>
      </c>
      <c r="U38" s="256">
        <v>4.8788788464409816</v>
      </c>
      <c r="V38" s="263">
        <v>2.6601483077792754</v>
      </c>
      <c r="W38" s="264">
        <v>3.5260150067336182</v>
      </c>
      <c r="X38" s="264">
        <v>2.0124870785509064</v>
      </c>
      <c r="Y38" s="256">
        <v>-2.075933167065569</v>
      </c>
      <c r="Z38" s="256">
        <v>2.9045801731193643</v>
      </c>
      <c r="AA38" s="25">
        <f t="shared" si="0"/>
        <v>3</v>
      </c>
    </row>
    <row r="39" spans="1:27" x14ac:dyDescent="0.2">
      <c r="A39" s="262" t="s">
        <v>115</v>
      </c>
      <c r="B39" s="263">
        <v>0.14031169892967377</v>
      </c>
      <c r="C39" s="264">
        <v>0.14989380727816748</v>
      </c>
      <c r="D39" s="264">
        <v>-0.28655697075343767</v>
      </c>
      <c r="E39" s="256">
        <v>1.9928228213095256</v>
      </c>
      <c r="F39" s="263">
        <v>3.4131901391013963</v>
      </c>
      <c r="G39" s="264">
        <v>1.1291738312446675</v>
      </c>
      <c r="H39" s="264">
        <v>4.6384477562561699</v>
      </c>
      <c r="I39" s="256">
        <v>4.4527090090531463</v>
      </c>
      <c r="J39" s="263">
        <v>1.8375910017938812</v>
      </c>
      <c r="K39" s="264">
        <v>8.3296282657817855</v>
      </c>
      <c r="L39" s="264">
        <v>5.0478589869337842</v>
      </c>
      <c r="M39" s="256">
        <v>1.4793441416420583</v>
      </c>
      <c r="N39" s="263">
        <v>4.1261153646343418</v>
      </c>
      <c r="O39" s="264">
        <v>4.4253509309266859</v>
      </c>
      <c r="P39" s="264">
        <v>2.3086051930767848</v>
      </c>
      <c r="Q39" s="256">
        <v>6.7647506971270976</v>
      </c>
      <c r="R39" s="263">
        <v>7.3450380696735262</v>
      </c>
      <c r="S39" s="264">
        <v>1.3090976929859499</v>
      </c>
      <c r="T39" s="264">
        <v>3.5041304398841122</v>
      </c>
      <c r="U39" s="256">
        <v>0.80626845266056346</v>
      </c>
      <c r="V39" s="263">
        <v>2.2470737249175921</v>
      </c>
      <c r="W39" s="264">
        <v>4.5224667304949451</v>
      </c>
      <c r="X39" s="264">
        <v>4.4757906196555064</v>
      </c>
      <c r="Y39" s="256">
        <v>3.6610071516689935</v>
      </c>
      <c r="Z39" s="256">
        <v>3.1497165724217568</v>
      </c>
      <c r="AA39" s="25">
        <f t="shared" si="0"/>
        <v>2</v>
      </c>
    </row>
    <row r="40" spans="1:27" x14ac:dyDescent="0.2">
      <c r="A40" s="277" t="s">
        <v>126</v>
      </c>
      <c r="B40" s="278">
        <v>1.681717389424997</v>
      </c>
      <c r="C40" s="279">
        <v>1.5959442200158103</v>
      </c>
      <c r="D40" s="279">
        <v>0.5497700513166448</v>
      </c>
      <c r="E40" s="280">
        <v>0.28951907411272071</v>
      </c>
      <c r="F40" s="278">
        <v>0.34473421520231362</v>
      </c>
      <c r="G40" s="279">
        <v>3.3628193978447074</v>
      </c>
      <c r="H40" s="279">
        <v>3.4225581805542138</v>
      </c>
      <c r="I40" s="280">
        <v>6.018145907262773</v>
      </c>
      <c r="J40" s="278">
        <v>5.6692715521295289</v>
      </c>
      <c r="K40" s="279">
        <v>4.2112764512430179</v>
      </c>
      <c r="L40" s="279">
        <v>6.7318742301319512</v>
      </c>
      <c r="M40" s="280">
        <v>3.2628666879844781</v>
      </c>
      <c r="N40" s="278">
        <v>3.4839746187130372</v>
      </c>
      <c r="O40" s="279">
        <v>0.72623613770292916</v>
      </c>
      <c r="P40" s="279">
        <v>-6.8164342408061351E-2</v>
      </c>
      <c r="Q40" s="280">
        <v>2.4508632247316031</v>
      </c>
      <c r="R40" s="278">
        <v>3.2666425068759608</v>
      </c>
      <c r="S40" s="279">
        <v>4.3818208869021102</v>
      </c>
      <c r="T40" s="279">
        <v>3.1510506922839188</v>
      </c>
      <c r="U40" s="280">
        <v>1.9040775412205502</v>
      </c>
      <c r="V40" s="278">
        <v>1.7032265518899914</v>
      </c>
      <c r="W40" s="279">
        <v>2.8834344704294024</v>
      </c>
      <c r="X40" s="279">
        <v>4.7275149587899801</v>
      </c>
      <c r="Y40" s="280">
        <v>4.2915429569243102</v>
      </c>
      <c r="Z40" s="280">
        <v>3.288741499982617</v>
      </c>
      <c r="AA40" s="25">
        <f t="shared" si="0"/>
        <v>1</v>
      </c>
    </row>
    <row r="41" spans="1:27" x14ac:dyDescent="0.2">
      <c r="A41" s="262" t="s">
        <v>131</v>
      </c>
      <c r="B41" s="264">
        <v>2.0204444795939747</v>
      </c>
      <c r="C41" s="264">
        <v>2.9466748902250428</v>
      </c>
      <c r="D41" s="264">
        <v>-2.57563803244647</v>
      </c>
      <c r="E41" s="264">
        <v>2.121824777815684</v>
      </c>
      <c r="F41" s="264">
        <v>-2.4523535882549963</v>
      </c>
      <c r="G41" s="264">
        <v>0.42100598223664409</v>
      </c>
      <c r="H41" s="264">
        <v>7.1310361847349624</v>
      </c>
      <c r="I41" s="264">
        <v>3.7993030675996353</v>
      </c>
      <c r="J41" s="264">
        <v>7.1546088921379702</v>
      </c>
      <c r="K41" s="264">
        <v>4.6286128036098217</v>
      </c>
      <c r="L41" s="264">
        <v>5.9610268558405677</v>
      </c>
      <c r="M41" s="264">
        <v>6.671054383245445</v>
      </c>
      <c r="N41" s="264">
        <v>8.8931432656458966</v>
      </c>
      <c r="O41" s="264">
        <v>8.9306164743355065</v>
      </c>
      <c r="P41" s="264">
        <v>2.714885347896745</v>
      </c>
      <c r="Q41" s="264">
        <v>2.019410440959013</v>
      </c>
      <c r="R41" s="264">
        <v>-0.78963155136364538</v>
      </c>
      <c r="S41" s="264">
        <v>0.72406385387433492</v>
      </c>
      <c r="T41" s="264">
        <v>2.9887555477235761</v>
      </c>
      <c r="U41" s="264">
        <v>0.9981924115448626</v>
      </c>
      <c r="V41" s="264">
        <v>2.7623655868995955</v>
      </c>
      <c r="W41" s="264">
        <v>2.2477187396047427</v>
      </c>
      <c r="X41" s="264">
        <v>0.45008478808430397</v>
      </c>
      <c r="Y41" s="264">
        <v>4.8229850879392355</v>
      </c>
      <c r="Z41" s="264">
        <v>6.1202131485221134</v>
      </c>
    </row>
  </sheetData>
  <autoFilter ref="A8:Z8">
    <sortState ref="A3:Z35">
      <sortCondition ref="Z2"/>
    </sortState>
  </autoFilter>
  <mergeCells count="7">
    <mergeCell ref="V7:Y7"/>
    <mergeCell ref="H1:I1"/>
    <mergeCell ref="B7:E7"/>
    <mergeCell ref="F7:I7"/>
    <mergeCell ref="J7:M7"/>
    <mergeCell ref="N7:Q7"/>
    <mergeCell ref="R7:U7"/>
  </mergeCells>
  <hyperlinks>
    <hyperlink ref="H1:I1" location="Index!A1" display="Regresar al Índice"/>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J128"/>
  <sheetViews>
    <sheetView workbookViewId="0">
      <selection activeCell="J1" sqref="H1:J2"/>
    </sheetView>
  </sheetViews>
  <sheetFormatPr baseColWidth="10" defaultColWidth="9.140625" defaultRowHeight="12.75" x14ac:dyDescent="0.2"/>
  <cols>
    <col min="1" max="1" width="9.140625" style="25"/>
    <col min="2" max="2" width="30.28515625" style="25" customWidth="1"/>
    <col min="3" max="257" width="9.140625" style="25"/>
    <col min="258" max="258" width="30.28515625" style="25" customWidth="1"/>
    <col min="259" max="513" width="9.140625" style="25"/>
    <col min="514" max="514" width="30.28515625" style="25" customWidth="1"/>
    <col min="515" max="769" width="9.140625" style="25"/>
    <col min="770" max="770" width="30.28515625" style="25" customWidth="1"/>
    <col min="771" max="1025" width="9.140625" style="25"/>
    <col min="1026" max="1026" width="30.28515625" style="25" customWidth="1"/>
    <col min="1027" max="1281" width="9.140625" style="25"/>
    <col min="1282" max="1282" width="30.28515625" style="25" customWidth="1"/>
    <col min="1283" max="1537" width="9.140625" style="25"/>
    <col min="1538" max="1538" width="30.28515625" style="25" customWidth="1"/>
    <col min="1539" max="1793" width="9.140625" style="25"/>
    <col min="1794" max="1794" width="30.28515625" style="25" customWidth="1"/>
    <col min="1795" max="2049" width="9.140625" style="25"/>
    <col min="2050" max="2050" width="30.28515625" style="25" customWidth="1"/>
    <col min="2051" max="2305" width="9.140625" style="25"/>
    <col min="2306" max="2306" width="30.28515625" style="25" customWidth="1"/>
    <col min="2307" max="2561" width="9.140625" style="25"/>
    <col min="2562" max="2562" width="30.28515625" style="25" customWidth="1"/>
    <col min="2563" max="2817" width="9.140625" style="25"/>
    <col min="2818" max="2818" width="30.28515625" style="25" customWidth="1"/>
    <col min="2819" max="3073" width="9.140625" style="25"/>
    <col min="3074" max="3074" width="30.28515625" style="25" customWidth="1"/>
    <col min="3075" max="3329" width="9.140625" style="25"/>
    <col min="3330" max="3330" width="30.28515625" style="25" customWidth="1"/>
    <col min="3331" max="3585" width="9.140625" style="25"/>
    <col min="3586" max="3586" width="30.28515625" style="25" customWidth="1"/>
    <col min="3587" max="3841" width="9.140625" style="25"/>
    <col min="3842" max="3842" width="30.28515625" style="25" customWidth="1"/>
    <col min="3843" max="4097" width="9.140625" style="25"/>
    <col min="4098" max="4098" width="30.28515625" style="25" customWidth="1"/>
    <col min="4099" max="4353" width="9.140625" style="25"/>
    <col min="4354" max="4354" width="30.28515625" style="25" customWidth="1"/>
    <col min="4355" max="4609" width="9.140625" style="25"/>
    <col min="4610" max="4610" width="30.28515625" style="25" customWidth="1"/>
    <col min="4611" max="4865" width="9.140625" style="25"/>
    <col min="4866" max="4866" width="30.28515625" style="25" customWidth="1"/>
    <col min="4867" max="5121" width="9.140625" style="25"/>
    <col min="5122" max="5122" width="30.28515625" style="25" customWidth="1"/>
    <col min="5123" max="5377" width="9.140625" style="25"/>
    <col min="5378" max="5378" width="30.28515625" style="25" customWidth="1"/>
    <col min="5379" max="5633" width="9.140625" style="25"/>
    <col min="5634" max="5634" width="30.28515625" style="25" customWidth="1"/>
    <col min="5635" max="5889" width="9.140625" style="25"/>
    <col min="5890" max="5890" width="30.28515625" style="25" customWidth="1"/>
    <col min="5891" max="6145" width="9.140625" style="25"/>
    <col min="6146" max="6146" width="30.28515625" style="25" customWidth="1"/>
    <col min="6147" max="6401" width="9.140625" style="25"/>
    <col min="6402" max="6402" width="30.28515625" style="25" customWidth="1"/>
    <col min="6403" max="6657" width="9.140625" style="25"/>
    <col min="6658" max="6658" width="30.28515625" style="25" customWidth="1"/>
    <col min="6659" max="6913" width="9.140625" style="25"/>
    <col min="6914" max="6914" width="30.28515625" style="25" customWidth="1"/>
    <col min="6915" max="7169" width="9.140625" style="25"/>
    <col min="7170" max="7170" width="30.28515625" style="25" customWidth="1"/>
    <col min="7171" max="7425" width="9.140625" style="25"/>
    <col min="7426" max="7426" width="30.28515625" style="25" customWidth="1"/>
    <col min="7427" max="7681" width="9.140625" style="25"/>
    <col min="7682" max="7682" width="30.28515625" style="25" customWidth="1"/>
    <col min="7683" max="7937" width="9.140625" style="25"/>
    <col min="7938" max="7938" width="30.28515625" style="25" customWidth="1"/>
    <col min="7939" max="8193" width="9.140625" style="25"/>
    <col min="8194" max="8194" width="30.28515625" style="25" customWidth="1"/>
    <col min="8195" max="8449" width="9.140625" style="25"/>
    <col min="8450" max="8450" width="30.28515625" style="25" customWidth="1"/>
    <col min="8451" max="8705" width="9.140625" style="25"/>
    <col min="8706" max="8706" width="30.28515625" style="25" customWidth="1"/>
    <col min="8707" max="8961" width="9.140625" style="25"/>
    <col min="8962" max="8962" width="30.28515625" style="25" customWidth="1"/>
    <col min="8963" max="9217" width="9.140625" style="25"/>
    <col min="9218" max="9218" width="30.28515625" style="25" customWidth="1"/>
    <col min="9219" max="9473" width="9.140625" style="25"/>
    <col min="9474" max="9474" width="30.28515625" style="25" customWidth="1"/>
    <col min="9475" max="9729" width="9.140625" style="25"/>
    <col min="9730" max="9730" width="30.28515625" style="25" customWidth="1"/>
    <col min="9731" max="9985" width="9.140625" style="25"/>
    <col min="9986" max="9986" width="30.28515625" style="25" customWidth="1"/>
    <col min="9987" max="10241" width="9.140625" style="25"/>
    <col min="10242" max="10242" width="30.28515625" style="25" customWidth="1"/>
    <col min="10243" max="10497" width="9.140625" style="25"/>
    <col min="10498" max="10498" width="30.28515625" style="25" customWidth="1"/>
    <col min="10499" max="10753" width="9.140625" style="25"/>
    <col min="10754" max="10754" width="30.28515625" style="25" customWidth="1"/>
    <col min="10755" max="11009" width="9.140625" style="25"/>
    <col min="11010" max="11010" width="30.28515625" style="25" customWidth="1"/>
    <col min="11011" max="11265" width="9.140625" style="25"/>
    <col min="11266" max="11266" width="30.28515625" style="25" customWidth="1"/>
    <col min="11267" max="11521" width="9.140625" style="25"/>
    <col min="11522" max="11522" width="30.28515625" style="25" customWidth="1"/>
    <col min="11523" max="11777" width="9.140625" style="25"/>
    <col min="11778" max="11778" width="30.28515625" style="25" customWidth="1"/>
    <col min="11779" max="12033" width="9.140625" style="25"/>
    <col min="12034" max="12034" width="30.28515625" style="25" customWidth="1"/>
    <col min="12035" max="12289" width="9.140625" style="25"/>
    <col min="12290" max="12290" width="30.28515625" style="25" customWidth="1"/>
    <col min="12291" max="12545" width="9.140625" style="25"/>
    <col min="12546" max="12546" width="30.28515625" style="25" customWidth="1"/>
    <col min="12547" max="12801" width="9.140625" style="25"/>
    <col min="12802" max="12802" width="30.28515625" style="25" customWidth="1"/>
    <col min="12803" max="13057" width="9.140625" style="25"/>
    <col min="13058" max="13058" width="30.28515625" style="25" customWidth="1"/>
    <col min="13059" max="13313" width="9.140625" style="25"/>
    <col min="13314" max="13314" width="30.28515625" style="25" customWidth="1"/>
    <col min="13315" max="13569" width="9.140625" style="25"/>
    <col min="13570" max="13570" width="30.28515625" style="25" customWidth="1"/>
    <col min="13571" max="13825" width="9.140625" style="25"/>
    <col min="13826" max="13826" width="30.28515625" style="25" customWidth="1"/>
    <col min="13827" max="14081" width="9.140625" style="25"/>
    <col min="14082" max="14082" width="30.28515625" style="25" customWidth="1"/>
    <col min="14083" max="14337" width="9.140625" style="25"/>
    <col min="14338" max="14338" width="30.28515625" style="25" customWidth="1"/>
    <col min="14339" max="14593" width="9.140625" style="25"/>
    <col min="14594" max="14594" width="30.28515625" style="25" customWidth="1"/>
    <col min="14595" max="14849" width="9.140625" style="25"/>
    <col min="14850" max="14850" width="30.28515625" style="25" customWidth="1"/>
    <col min="14851" max="15105" width="9.140625" style="25"/>
    <col min="15106" max="15106" width="30.28515625" style="25" customWidth="1"/>
    <col min="15107" max="15361" width="9.140625" style="25"/>
    <col min="15362" max="15362" width="30.28515625" style="25" customWidth="1"/>
    <col min="15363" max="15617" width="9.140625" style="25"/>
    <col min="15618" max="15618" width="30.28515625" style="25" customWidth="1"/>
    <col min="15619" max="15873" width="9.140625" style="25"/>
    <col min="15874" max="15874" width="30.28515625" style="25" customWidth="1"/>
    <col min="15875" max="16129" width="9.140625" style="25"/>
    <col min="16130" max="16130" width="30.28515625" style="25" customWidth="1"/>
    <col min="16131" max="16384" width="9.140625" style="25"/>
  </cols>
  <sheetData>
    <row r="1" spans="1:10" ht="15" x14ac:dyDescent="0.25">
      <c r="A1" t="s">
        <v>1344</v>
      </c>
      <c r="B1"/>
      <c r="C1"/>
      <c r="D1"/>
      <c r="E1"/>
      <c r="F1"/>
      <c r="H1" s="298" t="s">
        <v>1506</v>
      </c>
      <c r="I1" s="298"/>
      <c r="J1"/>
    </row>
    <row r="2" spans="1:10" ht="15" x14ac:dyDescent="0.25">
      <c r="A2" t="s">
        <v>1334</v>
      </c>
      <c r="B2"/>
      <c r="C2"/>
      <c r="D2"/>
      <c r="E2"/>
      <c r="F2"/>
      <c r="H2"/>
      <c r="I2"/>
      <c r="J2"/>
    </row>
    <row r="3" spans="1:10" ht="15" x14ac:dyDescent="0.25">
      <c r="A3"/>
      <c r="B3"/>
      <c r="C3"/>
      <c r="D3"/>
      <c r="E3"/>
      <c r="F3"/>
    </row>
    <row r="4" spans="1:10" ht="15" x14ac:dyDescent="0.25">
      <c r="A4"/>
      <c r="B4"/>
      <c r="C4"/>
      <c r="D4"/>
      <c r="E4"/>
      <c r="F4"/>
    </row>
    <row r="5" spans="1:10" ht="15" x14ac:dyDescent="0.25">
      <c r="A5"/>
      <c r="B5"/>
      <c r="C5"/>
      <c r="D5"/>
      <c r="E5"/>
      <c r="F5"/>
    </row>
    <row r="13" spans="1:10" x14ac:dyDescent="0.2">
      <c r="A13" s="25" t="s">
        <v>1289</v>
      </c>
      <c r="B13" s="25">
        <v>1.99</v>
      </c>
    </row>
    <row r="14" spans="1:10" x14ac:dyDescent="0.2">
      <c r="A14" s="25" t="s">
        <v>619</v>
      </c>
      <c r="B14" s="25">
        <v>1.4</v>
      </c>
    </row>
    <row r="15" spans="1:10" x14ac:dyDescent="0.2">
      <c r="A15" s="25" t="s">
        <v>773</v>
      </c>
      <c r="B15" s="25">
        <v>-2.02</v>
      </c>
    </row>
    <row r="16" spans="1:10" x14ac:dyDescent="0.2">
      <c r="A16" s="25" t="s">
        <v>149</v>
      </c>
      <c r="B16" s="25">
        <v>1.56</v>
      </c>
    </row>
    <row r="25" spans="1:6" ht="15" x14ac:dyDescent="0.25">
      <c r="A25"/>
      <c r="B25"/>
      <c r="C25"/>
      <c r="D25"/>
      <c r="E25"/>
      <c r="F25"/>
    </row>
    <row r="26" spans="1:6" ht="15" x14ac:dyDescent="0.25">
      <c r="A26"/>
      <c r="B26"/>
      <c r="C26"/>
      <c r="D26"/>
      <c r="E26"/>
      <c r="F26"/>
    </row>
    <row r="27" spans="1:6" ht="15" x14ac:dyDescent="0.25">
      <c r="A27"/>
      <c r="B27"/>
      <c r="C27"/>
      <c r="D27"/>
    </row>
    <row r="28" spans="1:6" ht="15" x14ac:dyDescent="0.25">
      <c r="A28"/>
      <c r="B28"/>
      <c r="C28"/>
      <c r="D28"/>
    </row>
    <row r="29" spans="1:6" ht="15" x14ac:dyDescent="0.25">
      <c r="A29"/>
      <c r="B29"/>
      <c r="C29"/>
      <c r="D29"/>
    </row>
    <row r="30" spans="1:6" ht="15" x14ac:dyDescent="0.25">
      <c r="A30"/>
      <c r="B30"/>
      <c r="C30"/>
      <c r="D30"/>
    </row>
    <row r="31" spans="1:6" ht="15" x14ac:dyDescent="0.25">
      <c r="A31"/>
      <c r="B31"/>
      <c r="C31"/>
      <c r="D31"/>
    </row>
    <row r="32" spans="1:6" ht="15" x14ac:dyDescent="0.25">
      <c r="A32"/>
      <c r="B32"/>
      <c r="C32"/>
      <c r="D32"/>
    </row>
    <row r="33" spans="1:4" ht="15" x14ac:dyDescent="0.25">
      <c r="A33"/>
      <c r="B33"/>
      <c r="C33"/>
      <c r="D33"/>
    </row>
    <row r="34" spans="1:4" ht="15" x14ac:dyDescent="0.25">
      <c r="A34"/>
      <c r="B34"/>
      <c r="C34"/>
      <c r="D34"/>
    </row>
    <row r="35" spans="1:4" ht="15" x14ac:dyDescent="0.25">
      <c r="A35"/>
      <c r="B35"/>
      <c r="C35"/>
      <c r="D35"/>
    </row>
    <row r="36" spans="1:4" ht="15" x14ac:dyDescent="0.25">
      <c r="A36"/>
      <c r="B36"/>
      <c r="C36"/>
      <c r="D36"/>
    </row>
    <row r="37" spans="1:4" ht="15" x14ac:dyDescent="0.25">
      <c r="A37"/>
      <c r="B37"/>
      <c r="C37"/>
      <c r="D37"/>
    </row>
    <row r="38" spans="1:4" ht="15" x14ac:dyDescent="0.25">
      <c r="A38"/>
      <c r="B38"/>
      <c r="C38"/>
      <c r="D38"/>
    </row>
    <row r="39" spans="1:4" ht="15" x14ac:dyDescent="0.25">
      <c r="A39"/>
      <c r="B39"/>
      <c r="C39"/>
      <c r="D39"/>
    </row>
    <row r="40" spans="1:4" ht="15" x14ac:dyDescent="0.25">
      <c r="A40"/>
      <c r="B40"/>
      <c r="C40"/>
      <c r="D40"/>
    </row>
    <row r="41" spans="1:4" ht="15" x14ac:dyDescent="0.25">
      <c r="A41"/>
      <c r="B41"/>
      <c r="C41"/>
      <c r="D41"/>
    </row>
    <row r="42" spans="1:4" ht="15" x14ac:dyDescent="0.25">
      <c r="A42"/>
      <c r="B42"/>
      <c r="C42"/>
      <c r="D42"/>
    </row>
    <row r="43" spans="1:4" ht="15" x14ac:dyDescent="0.25">
      <c r="A43"/>
      <c r="B43"/>
      <c r="C43"/>
      <c r="D43"/>
    </row>
    <row r="44" spans="1:4" ht="15" x14ac:dyDescent="0.25">
      <c r="A44"/>
      <c r="B44"/>
      <c r="C44"/>
      <c r="D44"/>
    </row>
    <row r="45" spans="1:4" ht="15" x14ac:dyDescent="0.25">
      <c r="A45"/>
      <c r="B45"/>
      <c r="C45"/>
      <c r="D45"/>
    </row>
    <row r="46" spans="1:4" ht="15" x14ac:dyDescent="0.25">
      <c r="A46"/>
      <c r="B46"/>
      <c r="C46"/>
      <c r="D46"/>
    </row>
    <row r="47" spans="1:4" ht="15" x14ac:dyDescent="0.25">
      <c r="A47"/>
      <c r="B47"/>
      <c r="C47"/>
      <c r="D47"/>
    </row>
    <row r="48" spans="1:4" ht="15" x14ac:dyDescent="0.25">
      <c r="A48"/>
      <c r="B48"/>
      <c r="C48"/>
      <c r="D48"/>
    </row>
    <row r="49" spans="1:4" ht="15" x14ac:dyDescent="0.25">
      <c r="A49"/>
      <c r="B49"/>
      <c r="C49"/>
      <c r="D49"/>
    </row>
    <row r="50" spans="1:4" ht="15" x14ac:dyDescent="0.25">
      <c r="A50"/>
      <c r="B50"/>
      <c r="C50"/>
      <c r="D50"/>
    </row>
    <row r="51" spans="1:4" ht="15" x14ac:dyDescent="0.25">
      <c r="A51"/>
      <c r="B51"/>
      <c r="C51"/>
      <c r="D51"/>
    </row>
    <row r="52" spans="1:4" ht="15" x14ac:dyDescent="0.25">
      <c r="A52"/>
      <c r="B52"/>
      <c r="C52"/>
      <c r="D52"/>
    </row>
    <row r="53" spans="1:4" ht="15" x14ac:dyDescent="0.25">
      <c r="A53"/>
      <c r="B53"/>
      <c r="C53"/>
      <c r="D53"/>
    </row>
    <row r="54" spans="1:4" ht="15" x14ac:dyDescent="0.25">
      <c r="A54"/>
      <c r="B54"/>
      <c r="C54"/>
      <c r="D54"/>
    </row>
    <row r="55" spans="1:4" ht="15" x14ac:dyDescent="0.25">
      <c r="A55"/>
      <c r="B55"/>
      <c r="C55"/>
      <c r="D55"/>
    </row>
    <row r="56" spans="1:4" ht="15" x14ac:dyDescent="0.25">
      <c r="A56"/>
      <c r="B56"/>
      <c r="C56"/>
      <c r="D56"/>
    </row>
    <row r="57" spans="1:4" ht="15" x14ac:dyDescent="0.25">
      <c r="A57"/>
      <c r="B57"/>
      <c r="C57"/>
      <c r="D57"/>
    </row>
    <row r="58" spans="1:4" ht="15" x14ac:dyDescent="0.25">
      <c r="A58"/>
      <c r="B58"/>
      <c r="C58"/>
      <c r="D58"/>
    </row>
    <row r="59" spans="1:4" ht="15" x14ac:dyDescent="0.25">
      <c r="A59"/>
      <c r="B59"/>
      <c r="C59"/>
      <c r="D59"/>
    </row>
    <row r="60" spans="1:4" ht="15" x14ac:dyDescent="0.25">
      <c r="A60"/>
      <c r="B60"/>
      <c r="C60"/>
      <c r="D60"/>
    </row>
    <row r="61" spans="1:4" ht="15" x14ac:dyDescent="0.25">
      <c r="A61"/>
      <c r="B61"/>
      <c r="C61"/>
      <c r="D61"/>
    </row>
    <row r="62" spans="1:4" ht="15" x14ac:dyDescent="0.25">
      <c r="A62"/>
      <c r="B62"/>
      <c r="C62"/>
      <c r="D62"/>
    </row>
    <row r="63" spans="1:4" ht="15" x14ac:dyDescent="0.25">
      <c r="A63"/>
      <c r="B63"/>
      <c r="C63"/>
      <c r="D63"/>
    </row>
    <row r="64" spans="1:4" ht="15" x14ac:dyDescent="0.25">
      <c r="A64"/>
      <c r="B64"/>
      <c r="C64"/>
      <c r="D64"/>
    </row>
    <row r="65" spans="1:4" ht="15" x14ac:dyDescent="0.25">
      <c r="A65"/>
      <c r="B65"/>
      <c r="C65"/>
      <c r="D65"/>
    </row>
    <row r="66" spans="1:4" ht="15" x14ac:dyDescent="0.25">
      <c r="A66"/>
      <c r="B66"/>
      <c r="C66"/>
      <c r="D66"/>
    </row>
    <row r="67" spans="1:4" ht="15" x14ac:dyDescent="0.25">
      <c r="A67"/>
      <c r="B67"/>
      <c r="C67"/>
      <c r="D67"/>
    </row>
    <row r="68" spans="1:4" ht="15" x14ac:dyDescent="0.25">
      <c r="A68"/>
      <c r="B68"/>
      <c r="C68"/>
      <c r="D68"/>
    </row>
    <row r="69" spans="1:4" ht="15" x14ac:dyDescent="0.25">
      <c r="A69"/>
      <c r="B69"/>
      <c r="C69"/>
      <c r="D69"/>
    </row>
    <row r="70" spans="1:4" ht="15" x14ac:dyDescent="0.25">
      <c r="A70"/>
      <c r="B70"/>
      <c r="C70"/>
      <c r="D70"/>
    </row>
    <row r="71" spans="1:4" ht="15" x14ac:dyDescent="0.25">
      <c r="A71"/>
      <c r="B71"/>
      <c r="C71"/>
      <c r="D71"/>
    </row>
    <row r="72" spans="1:4" ht="15" x14ac:dyDescent="0.25">
      <c r="A72"/>
      <c r="B72"/>
      <c r="C72"/>
      <c r="D72"/>
    </row>
    <row r="73" spans="1:4" ht="15" x14ac:dyDescent="0.25">
      <c r="A73"/>
      <c r="B73"/>
      <c r="C73"/>
      <c r="D73"/>
    </row>
    <row r="74" spans="1:4" ht="15" x14ac:dyDescent="0.25">
      <c r="A74"/>
      <c r="B74"/>
      <c r="C74"/>
      <c r="D74"/>
    </row>
    <row r="75" spans="1:4" ht="15" x14ac:dyDescent="0.25">
      <c r="A75"/>
      <c r="B75"/>
      <c r="C75"/>
      <c r="D75"/>
    </row>
    <row r="76" spans="1:4" ht="15" x14ac:dyDescent="0.25">
      <c r="A76"/>
      <c r="B76"/>
      <c r="C76"/>
      <c r="D76"/>
    </row>
    <row r="77" spans="1:4" ht="15" x14ac:dyDescent="0.25">
      <c r="A77"/>
      <c r="B77"/>
      <c r="C77"/>
      <c r="D77"/>
    </row>
    <row r="78" spans="1:4" ht="15" x14ac:dyDescent="0.25">
      <c r="A78"/>
      <c r="B78"/>
      <c r="C78"/>
      <c r="D78"/>
    </row>
    <row r="79" spans="1:4" ht="15" x14ac:dyDescent="0.25">
      <c r="A79"/>
      <c r="B79"/>
      <c r="C79"/>
      <c r="D79"/>
    </row>
    <row r="80" spans="1:4" ht="15" x14ac:dyDescent="0.25">
      <c r="A80"/>
      <c r="B80"/>
      <c r="C80"/>
      <c r="D80"/>
    </row>
    <row r="81" spans="1:4" ht="15" x14ac:dyDescent="0.25">
      <c r="A81"/>
      <c r="B81"/>
      <c r="C81"/>
      <c r="D81"/>
    </row>
    <row r="82" spans="1:4" ht="15" x14ac:dyDescent="0.25">
      <c r="A82"/>
      <c r="B82"/>
      <c r="C82"/>
      <c r="D82"/>
    </row>
    <row r="83" spans="1:4" ht="15" x14ac:dyDescent="0.25">
      <c r="A83"/>
      <c r="B83"/>
      <c r="C83"/>
      <c r="D83"/>
    </row>
    <row r="84" spans="1:4" ht="15" x14ac:dyDescent="0.25">
      <c r="A84"/>
      <c r="B84"/>
      <c r="C84"/>
      <c r="D84"/>
    </row>
    <row r="85" spans="1:4" ht="15" x14ac:dyDescent="0.25">
      <c r="A85"/>
      <c r="B85"/>
      <c r="C85"/>
      <c r="D85"/>
    </row>
    <row r="86" spans="1:4" ht="15" x14ac:dyDescent="0.25">
      <c r="A86"/>
      <c r="B86"/>
      <c r="C86"/>
      <c r="D86"/>
    </row>
    <row r="87" spans="1:4" ht="15" x14ac:dyDescent="0.25">
      <c r="A87"/>
      <c r="B87"/>
      <c r="C87"/>
      <c r="D87"/>
    </row>
    <row r="88" spans="1:4" ht="15" x14ac:dyDescent="0.25">
      <c r="A88"/>
      <c r="B88"/>
      <c r="C88"/>
      <c r="D88"/>
    </row>
    <row r="89" spans="1:4" ht="15" x14ac:dyDescent="0.25">
      <c r="A89"/>
      <c r="B89"/>
      <c r="C89"/>
      <c r="D89"/>
    </row>
    <row r="90" spans="1:4" ht="15" x14ac:dyDescent="0.25">
      <c r="A90"/>
      <c r="B90"/>
      <c r="C90"/>
      <c r="D90"/>
    </row>
    <row r="91" spans="1:4" ht="15" x14ac:dyDescent="0.25">
      <c r="A91"/>
      <c r="B91"/>
      <c r="C91"/>
      <c r="D91"/>
    </row>
    <row r="92" spans="1:4" ht="15" x14ac:dyDescent="0.25">
      <c r="A92"/>
      <c r="B92"/>
      <c r="C92"/>
      <c r="D92"/>
    </row>
    <row r="93" spans="1:4" ht="15" x14ac:dyDescent="0.25">
      <c r="A93"/>
      <c r="B93"/>
      <c r="C93"/>
      <c r="D93"/>
    </row>
    <row r="94" spans="1:4" ht="15" x14ac:dyDescent="0.25">
      <c r="A94"/>
      <c r="B94"/>
      <c r="C94"/>
      <c r="D94"/>
    </row>
    <row r="95" spans="1:4" ht="15" x14ac:dyDescent="0.25">
      <c r="A95"/>
      <c r="B95"/>
      <c r="C95"/>
      <c r="D95"/>
    </row>
    <row r="96" spans="1:4" ht="15" x14ac:dyDescent="0.25">
      <c r="A96"/>
      <c r="B96"/>
      <c r="C96"/>
      <c r="D96"/>
    </row>
    <row r="97" spans="1:4" ht="15" x14ac:dyDescent="0.25">
      <c r="A97"/>
      <c r="B97"/>
      <c r="C97"/>
      <c r="D97"/>
    </row>
    <row r="98" spans="1:4" ht="15" x14ac:dyDescent="0.25">
      <c r="A98"/>
      <c r="B98"/>
      <c r="C98"/>
      <c r="D98"/>
    </row>
    <row r="99" spans="1:4" ht="15" x14ac:dyDescent="0.25">
      <c r="A99"/>
      <c r="B99"/>
      <c r="C99"/>
      <c r="D99"/>
    </row>
    <row r="100" spans="1:4" ht="15" x14ac:dyDescent="0.25">
      <c r="A100"/>
      <c r="B100"/>
      <c r="C100"/>
      <c r="D100"/>
    </row>
    <row r="101" spans="1:4" ht="15" x14ac:dyDescent="0.25">
      <c r="A101"/>
      <c r="B101"/>
      <c r="C101"/>
      <c r="D101"/>
    </row>
    <row r="102" spans="1:4" ht="15" x14ac:dyDescent="0.25">
      <c r="A102"/>
      <c r="B102"/>
      <c r="C102"/>
      <c r="D102"/>
    </row>
    <row r="103" spans="1:4" ht="15" x14ac:dyDescent="0.25">
      <c r="A103"/>
      <c r="B103"/>
      <c r="C103"/>
      <c r="D103"/>
    </row>
    <row r="104" spans="1:4" ht="15" x14ac:dyDescent="0.25">
      <c r="A104"/>
      <c r="B104"/>
      <c r="C104"/>
      <c r="D104"/>
    </row>
    <row r="105" spans="1:4" ht="15" x14ac:dyDescent="0.25">
      <c r="A105"/>
      <c r="B105"/>
      <c r="C105"/>
      <c r="D105"/>
    </row>
    <row r="106" spans="1:4" ht="15" x14ac:dyDescent="0.25">
      <c r="A106"/>
      <c r="B106"/>
      <c r="C106"/>
      <c r="D106"/>
    </row>
    <row r="107" spans="1:4" ht="15" x14ac:dyDescent="0.25">
      <c r="A107"/>
      <c r="B107"/>
      <c r="C107"/>
      <c r="D107"/>
    </row>
    <row r="108" spans="1:4" ht="15" x14ac:dyDescent="0.25">
      <c r="A108"/>
      <c r="B108"/>
      <c r="C108"/>
      <c r="D108"/>
    </row>
    <row r="109" spans="1:4" ht="15" x14ac:dyDescent="0.25">
      <c r="A109"/>
      <c r="B109"/>
      <c r="C109"/>
      <c r="D109"/>
    </row>
    <row r="110" spans="1:4" x14ac:dyDescent="0.2">
      <c r="B110" s="249"/>
    </row>
    <row r="111" spans="1:4" x14ac:dyDescent="0.2">
      <c r="B111" s="247"/>
    </row>
    <row r="112" spans="1:4" x14ac:dyDescent="0.2">
      <c r="B112" s="249"/>
    </row>
    <row r="113" spans="2:2" x14ac:dyDescent="0.2">
      <c r="B113" s="247"/>
    </row>
    <row r="114" spans="2:2" x14ac:dyDescent="0.2">
      <c r="B114" s="249"/>
    </row>
    <row r="115" spans="2:2" x14ac:dyDescent="0.2">
      <c r="B115" s="247"/>
    </row>
    <row r="116" spans="2:2" x14ac:dyDescent="0.2">
      <c r="B116" s="249"/>
    </row>
    <row r="117" spans="2:2" x14ac:dyDescent="0.2">
      <c r="B117" s="247"/>
    </row>
    <row r="118" spans="2:2" x14ac:dyDescent="0.2">
      <c r="B118" s="249"/>
    </row>
    <row r="119" spans="2:2" x14ac:dyDescent="0.2">
      <c r="B119" s="247"/>
    </row>
    <row r="120" spans="2:2" x14ac:dyDescent="0.2">
      <c r="B120" s="249"/>
    </row>
    <row r="121" spans="2:2" x14ac:dyDescent="0.2">
      <c r="B121" s="247"/>
    </row>
    <row r="122" spans="2:2" x14ac:dyDescent="0.2">
      <c r="B122" s="249"/>
    </row>
    <row r="123" spans="2:2" x14ac:dyDescent="0.2">
      <c r="B123" s="247"/>
    </row>
    <row r="124" spans="2:2" x14ac:dyDescent="0.2">
      <c r="B124" s="249"/>
    </row>
    <row r="125" spans="2:2" x14ac:dyDescent="0.2">
      <c r="B125" s="247"/>
    </row>
    <row r="126" spans="2:2" x14ac:dyDescent="0.2">
      <c r="B126" s="249"/>
    </row>
    <row r="127" spans="2:2" x14ac:dyDescent="0.2">
      <c r="B127" s="247"/>
    </row>
    <row r="128" spans="2:2" x14ac:dyDescent="0.2">
      <c r="B128" s="249"/>
    </row>
  </sheetData>
  <mergeCells count="1">
    <mergeCell ref="H1:I1"/>
  </mergeCells>
  <hyperlinks>
    <hyperlink ref="H1:I1" location="Index!A1" display="Regresar al Índice"/>
  </hyperlinks>
  <pageMargins left="0.75" right="0.75" top="1" bottom="1" header="0.5" footer="0.5"/>
  <pageSetup orientation="portrait" horizontalDpi="300" verticalDpi="300" copies="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60"/>
  <sheetViews>
    <sheetView workbookViewId="0">
      <selection activeCell="H1" sqref="H1:I1"/>
    </sheetView>
  </sheetViews>
  <sheetFormatPr baseColWidth="10" defaultRowHeight="15" x14ac:dyDescent="0.25"/>
  <cols>
    <col min="1" max="1" width="18.42578125" customWidth="1"/>
    <col min="4" max="4" width="13.5703125" customWidth="1"/>
  </cols>
  <sheetData>
    <row r="1" spans="1:16" x14ac:dyDescent="0.25">
      <c r="A1" s="107" t="s">
        <v>1507</v>
      </c>
      <c r="H1" s="298" t="s">
        <v>1506</v>
      </c>
      <c r="I1" s="298"/>
    </row>
    <row r="2" spans="1:16" x14ac:dyDescent="0.25">
      <c r="A2" s="87" t="s">
        <v>150</v>
      </c>
    </row>
    <row r="5" spans="1:16" ht="27" customHeight="1" x14ac:dyDescent="0.25">
      <c r="A5" s="281" t="s">
        <v>1350</v>
      </c>
      <c r="B5" s="11"/>
      <c r="C5" s="11"/>
    </row>
    <row r="6" spans="1:16" ht="30" x14ac:dyDescent="0.25">
      <c r="A6" s="282" t="s">
        <v>571</v>
      </c>
      <c r="B6" s="146">
        <v>0.26296099708536153</v>
      </c>
      <c r="D6" s="77" t="s">
        <v>581</v>
      </c>
      <c r="E6" s="76" t="s">
        <v>571</v>
      </c>
      <c r="F6" s="76" t="s">
        <v>578</v>
      </c>
      <c r="G6" s="76" t="s">
        <v>570</v>
      </c>
      <c r="H6" s="76" t="s">
        <v>568</v>
      </c>
      <c r="I6" s="76" t="s">
        <v>577</v>
      </c>
      <c r="J6" s="76" t="s">
        <v>582</v>
      </c>
      <c r="K6" s="76" t="s">
        <v>575</v>
      </c>
      <c r="L6" s="76" t="s">
        <v>1351</v>
      </c>
      <c r="M6" s="76" t="s">
        <v>574</v>
      </c>
      <c r="N6" s="76" t="s">
        <v>573</v>
      </c>
      <c r="O6" s="76" t="s">
        <v>572</v>
      </c>
      <c r="P6" s="76" t="s">
        <v>584</v>
      </c>
    </row>
    <row r="7" spans="1:16" ht="15.75" x14ac:dyDescent="0.25">
      <c r="A7" s="282" t="s">
        <v>682</v>
      </c>
      <c r="B7" s="146">
        <v>7.5268529473974333E-2</v>
      </c>
      <c r="D7" s="77" t="s">
        <v>583</v>
      </c>
      <c r="E7" s="146">
        <v>0.26296099708536153</v>
      </c>
      <c r="F7" s="146">
        <v>0.3598127229762792</v>
      </c>
      <c r="G7" s="146">
        <v>0.20642846053319264</v>
      </c>
      <c r="H7" s="146">
        <v>0.19580314509732788</v>
      </c>
      <c r="I7" s="146">
        <v>0.70712590836202682</v>
      </c>
      <c r="J7" s="146">
        <v>0.4960078076247536</v>
      </c>
      <c r="K7" s="146">
        <v>0.22310816089394866</v>
      </c>
      <c r="L7" s="146">
        <v>0.27102507002718468</v>
      </c>
      <c r="M7" s="146">
        <v>0.10280359895215263</v>
      </c>
      <c r="N7" s="146">
        <v>0.47530057537488557</v>
      </c>
      <c r="O7" s="146">
        <v>0.15690262865898788</v>
      </c>
      <c r="P7" s="146">
        <v>0.23064122759586569</v>
      </c>
    </row>
    <row r="8" spans="1:16" x14ac:dyDescent="0.25">
      <c r="A8" s="282" t="s">
        <v>580</v>
      </c>
      <c r="B8" s="283" t="s">
        <v>1352</v>
      </c>
    </row>
    <row r="9" spans="1:16" ht="30" x14ac:dyDescent="0.25">
      <c r="A9" s="282" t="s">
        <v>579</v>
      </c>
      <c r="B9" s="146">
        <v>8.0730701842729569E-2</v>
      </c>
      <c r="D9" s="77" t="s">
        <v>581</v>
      </c>
      <c r="E9" s="76" t="s">
        <v>575</v>
      </c>
      <c r="F9" s="76" t="s">
        <v>574</v>
      </c>
      <c r="G9" s="76" t="s">
        <v>573</v>
      </c>
      <c r="H9" s="76" t="s">
        <v>572</v>
      </c>
      <c r="I9" s="76" t="s">
        <v>584</v>
      </c>
    </row>
    <row r="10" spans="1:16" ht="15.75" x14ac:dyDescent="0.25">
      <c r="A10" s="282" t="s">
        <v>1353</v>
      </c>
      <c r="B10" s="146">
        <v>4.1638158737653988E-2</v>
      </c>
      <c r="D10" s="77" t="s">
        <v>583</v>
      </c>
      <c r="E10" s="146">
        <v>0.22310816089394866</v>
      </c>
      <c r="F10" s="146">
        <v>0.10280359895215263</v>
      </c>
      <c r="G10" s="146">
        <v>0.47530057537488557</v>
      </c>
      <c r="H10" s="146">
        <v>0.15690262865898788</v>
      </c>
      <c r="I10" s="146">
        <v>0.23064122759586569</v>
      </c>
    </row>
    <row r="11" spans="1:16" ht="15.75" x14ac:dyDescent="0.25">
      <c r="A11" s="282" t="s">
        <v>578</v>
      </c>
      <c r="B11" s="146">
        <v>0.3598127229762792</v>
      </c>
    </row>
    <row r="12" spans="1:16" ht="15.75" x14ac:dyDescent="0.25">
      <c r="A12" s="282" t="s">
        <v>570</v>
      </c>
      <c r="B12" s="146">
        <v>0.20642846053319264</v>
      </c>
    </row>
    <row r="13" spans="1:16" x14ac:dyDescent="0.25">
      <c r="A13" s="282" t="s">
        <v>1354</v>
      </c>
      <c r="B13" s="283" t="s">
        <v>1352</v>
      </c>
    </row>
    <row r="14" spans="1:16" ht="15.75" x14ac:dyDescent="0.25">
      <c r="A14" s="282" t="s">
        <v>564</v>
      </c>
      <c r="B14" s="146">
        <v>7.604953906976876E-2</v>
      </c>
    </row>
    <row r="15" spans="1:16" ht="15.75" x14ac:dyDescent="0.25">
      <c r="A15" s="282" t="s">
        <v>568</v>
      </c>
      <c r="B15" s="146">
        <v>0.19580314509732788</v>
      </c>
    </row>
    <row r="16" spans="1:16" ht="15.75" x14ac:dyDescent="0.25">
      <c r="A16" s="282" t="s">
        <v>567</v>
      </c>
      <c r="B16" s="146">
        <v>0.19580314509732788</v>
      </c>
    </row>
    <row r="17" spans="1:2" ht="15.75" x14ac:dyDescent="0.25">
      <c r="A17" s="282" t="s">
        <v>1355</v>
      </c>
      <c r="B17" s="146">
        <v>2.5142446276217052E-2</v>
      </c>
    </row>
    <row r="18" spans="1:2" x14ac:dyDescent="0.25">
      <c r="A18" s="282" t="s">
        <v>662</v>
      </c>
      <c r="B18" s="283" t="s">
        <v>1352</v>
      </c>
    </row>
    <row r="19" spans="1:2" ht="15.75" x14ac:dyDescent="0.25">
      <c r="A19" s="282" t="s">
        <v>577</v>
      </c>
      <c r="B19" s="146">
        <v>0.70712590836202682</v>
      </c>
    </row>
    <row r="20" spans="1:2" ht="15.75" x14ac:dyDescent="0.25">
      <c r="A20" s="282" t="s">
        <v>569</v>
      </c>
      <c r="B20" s="146">
        <v>4.8662218534209968E-2</v>
      </c>
    </row>
    <row r="21" spans="1:2" ht="15.75" x14ac:dyDescent="0.25">
      <c r="A21" s="282" t="s">
        <v>1356</v>
      </c>
      <c r="B21" s="146">
        <v>0.14388260118930132</v>
      </c>
    </row>
    <row r="22" spans="1:2" ht="15.75" x14ac:dyDescent="0.25">
      <c r="A22" s="282" t="s">
        <v>576</v>
      </c>
      <c r="B22" s="146">
        <v>0.4960078076247536</v>
      </c>
    </row>
    <row r="23" spans="1:2" x14ac:dyDescent="0.25">
      <c r="A23" s="282" t="s">
        <v>1357</v>
      </c>
      <c r="B23" s="283" t="s">
        <v>1352</v>
      </c>
    </row>
    <row r="24" spans="1:2" ht="15.75" x14ac:dyDescent="0.25">
      <c r="A24" s="282" t="s">
        <v>684</v>
      </c>
      <c r="B24" s="146">
        <v>4.5997709265336972E-2</v>
      </c>
    </row>
    <row r="25" spans="1:2" ht="15.75" x14ac:dyDescent="0.25">
      <c r="A25" s="282" t="s">
        <v>575</v>
      </c>
      <c r="B25" s="146">
        <v>0.22310816089394866</v>
      </c>
    </row>
    <row r="26" spans="1:2" ht="15.75" x14ac:dyDescent="0.25">
      <c r="A26" s="282" t="s">
        <v>1358</v>
      </c>
      <c r="B26" s="146">
        <v>0.4960078076247536</v>
      </c>
    </row>
    <row r="27" spans="1:2" ht="15.75" x14ac:dyDescent="0.25">
      <c r="A27" s="282" t="s">
        <v>1351</v>
      </c>
      <c r="B27" s="146">
        <v>0.27102507002718468</v>
      </c>
    </row>
    <row r="28" spans="1:2" x14ac:dyDescent="0.25">
      <c r="A28" s="282" t="s">
        <v>1359</v>
      </c>
      <c r="B28" s="283" t="s">
        <v>1352</v>
      </c>
    </row>
    <row r="29" spans="1:2" ht="15.75" x14ac:dyDescent="0.25">
      <c r="A29" s="282" t="s">
        <v>1360</v>
      </c>
      <c r="B29" s="146">
        <v>3.7716144758006699E-2</v>
      </c>
    </row>
    <row r="30" spans="1:2" x14ac:dyDescent="0.25">
      <c r="A30" s="282" t="s">
        <v>565</v>
      </c>
      <c r="B30" s="283" t="s">
        <v>1352</v>
      </c>
    </row>
    <row r="31" spans="1:2" x14ac:dyDescent="0.25">
      <c r="A31" s="282" t="s">
        <v>1361</v>
      </c>
      <c r="B31" s="283" t="s">
        <v>1352</v>
      </c>
    </row>
    <row r="32" spans="1:2" ht="15.75" x14ac:dyDescent="0.25">
      <c r="A32" s="282" t="s">
        <v>574</v>
      </c>
      <c r="B32" s="146">
        <v>0.10280359895215263</v>
      </c>
    </row>
    <row r="33" spans="1:2" ht="15.75" x14ac:dyDescent="0.25">
      <c r="A33" s="282" t="s">
        <v>1362</v>
      </c>
      <c r="B33" s="146">
        <v>3.9674352081502273E-2</v>
      </c>
    </row>
    <row r="34" spans="1:2" x14ac:dyDescent="0.25">
      <c r="A34" s="282" t="s">
        <v>1363</v>
      </c>
      <c r="B34" s="283" t="s">
        <v>1352</v>
      </c>
    </row>
    <row r="35" spans="1:2" x14ac:dyDescent="0.25">
      <c r="A35" s="282" t="s">
        <v>1364</v>
      </c>
      <c r="B35" s="283" t="s">
        <v>1352</v>
      </c>
    </row>
    <row r="36" spans="1:2" ht="15.75" x14ac:dyDescent="0.25">
      <c r="A36" s="282" t="s">
        <v>685</v>
      </c>
      <c r="B36" s="146">
        <v>5.3093607516863518E-2</v>
      </c>
    </row>
    <row r="37" spans="1:2" x14ac:dyDescent="0.25">
      <c r="A37" s="282" t="s">
        <v>1365</v>
      </c>
      <c r="B37" s="283" t="s">
        <v>1352</v>
      </c>
    </row>
    <row r="38" spans="1:2" x14ac:dyDescent="0.25">
      <c r="A38" s="282" t="s">
        <v>1366</v>
      </c>
      <c r="B38" s="283" t="s">
        <v>1352</v>
      </c>
    </row>
    <row r="39" spans="1:2" ht="15.75" x14ac:dyDescent="0.25">
      <c r="A39" s="282" t="s">
        <v>1367</v>
      </c>
      <c r="B39" s="146">
        <v>7.5535597978045835E-2</v>
      </c>
    </row>
    <row r="40" spans="1:2" ht="15.75" x14ac:dyDescent="0.25">
      <c r="A40" s="282" t="s">
        <v>566</v>
      </c>
      <c r="B40" s="146">
        <v>8.5317701173553806E-2</v>
      </c>
    </row>
    <row r="41" spans="1:2" ht="15.75" x14ac:dyDescent="0.25">
      <c r="A41" s="282" t="s">
        <v>1368</v>
      </c>
      <c r="B41" s="146">
        <v>8.5317701173553806E-2</v>
      </c>
    </row>
    <row r="42" spans="1:2" ht="15.75" x14ac:dyDescent="0.25">
      <c r="A42" s="282" t="s">
        <v>1369</v>
      </c>
      <c r="B42" s="146">
        <v>4.1638158737653988E-2</v>
      </c>
    </row>
    <row r="43" spans="1:2" ht="15.75" x14ac:dyDescent="0.25">
      <c r="A43" s="282" t="s">
        <v>573</v>
      </c>
      <c r="B43" s="146">
        <v>0.47530057537488557</v>
      </c>
    </row>
    <row r="44" spans="1:2" ht="15.75" x14ac:dyDescent="0.25">
      <c r="A44" s="282" t="s">
        <v>572</v>
      </c>
      <c r="B44" s="146">
        <v>0.15690262865898788</v>
      </c>
    </row>
    <row r="45" spans="1:2" x14ac:dyDescent="0.25">
      <c r="A45" s="282" t="s">
        <v>1370</v>
      </c>
      <c r="B45" s="283" t="s">
        <v>1352</v>
      </c>
    </row>
    <row r="46" spans="1:2" x14ac:dyDescent="0.25">
      <c r="A46" s="282" t="s">
        <v>1371</v>
      </c>
      <c r="B46" s="283" t="s">
        <v>1352</v>
      </c>
    </row>
    <row r="47" spans="1:2" x14ac:dyDescent="0.25">
      <c r="A47" s="282" t="s">
        <v>1372</v>
      </c>
      <c r="B47" s="283" t="s">
        <v>1352</v>
      </c>
    </row>
    <row r="48" spans="1:2" x14ac:dyDescent="0.25">
      <c r="A48" s="282" t="s">
        <v>1373</v>
      </c>
      <c r="B48" s="283" t="s">
        <v>1352</v>
      </c>
    </row>
    <row r="49" spans="1:2" ht="15.75" x14ac:dyDescent="0.25">
      <c r="A49" s="282" t="s">
        <v>1374</v>
      </c>
      <c r="B49" s="146">
        <v>0.45138210372333348</v>
      </c>
    </row>
    <row r="50" spans="1:2" ht="15.75" x14ac:dyDescent="0.25">
      <c r="A50" s="282" t="s">
        <v>1375</v>
      </c>
      <c r="B50" s="146">
        <v>0.45138210372333348</v>
      </c>
    </row>
    <row r="51" spans="1:2" ht="15.75" x14ac:dyDescent="0.25">
      <c r="A51" s="282" t="s">
        <v>1376</v>
      </c>
      <c r="B51" s="146">
        <v>0.45138210372333348</v>
      </c>
    </row>
    <row r="52" spans="1:2" ht="15.75" x14ac:dyDescent="0.25">
      <c r="A52" s="282" t="s">
        <v>1377</v>
      </c>
      <c r="B52" s="146">
        <v>0.45138210372333348</v>
      </c>
    </row>
    <row r="53" spans="1:2" ht="30" x14ac:dyDescent="0.25">
      <c r="A53" s="282" t="s">
        <v>1378</v>
      </c>
      <c r="B53" s="146">
        <v>0.45138210372333348</v>
      </c>
    </row>
    <row r="54" spans="1:2" ht="15.75" x14ac:dyDescent="0.25">
      <c r="A54" s="282" t="s">
        <v>1379</v>
      </c>
      <c r="B54" s="146">
        <v>0.23064122759586569</v>
      </c>
    </row>
    <row r="55" spans="1:2" ht="15.75" x14ac:dyDescent="0.25">
      <c r="A55" s="282" t="s">
        <v>1380</v>
      </c>
      <c r="B55" s="146">
        <v>0.23064122759586569</v>
      </c>
    </row>
    <row r="56" spans="1:2" ht="15.75" x14ac:dyDescent="0.25">
      <c r="A56" s="282" t="s">
        <v>1381</v>
      </c>
      <c r="B56" s="146">
        <v>0.23064122759586569</v>
      </c>
    </row>
    <row r="57" spans="1:2" x14ac:dyDescent="0.25">
      <c r="A57" s="284" t="s">
        <v>663</v>
      </c>
      <c r="B57" s="283" t="s">
        <v>1352</v>
      </c>
    </row>
    <row r="58" spans="1:2" x14ac:dyDescent="0.25">
      <c r="A58" s="284" t="s">
        <v>1382</v>
      </c>
      <c r="B58" s="283" t="s">
        <v>1352</v>
      </c>
    </row>
    <row r="59" spans="1:2" x14ac:dyDescent="0.25">
      <c r="A59" s="284" t="s">
        <v>683</v>
      </c>
      <c r="B59" s="283" t="s">
        <v>1352</v>
      </c>
    </row>
    <row r="60" spans="1:2" x14ac:dyDescent="0.25">
      <c r="A60" s="284" t="s">
        <v>661</v>
      </c>
      <c r="B60" s="283" t="s">
        <v>1352</v>
      </c>
    </row>
  </sheetData>
  <mergeCells count="1">
    <mergeCell ref="H1:I1"/>
  </mergeCells>
  <hyperlinks>
    <hyperlink ref="H1:I1" location="Index!A1" display="Regresar al Índice"/>
  </hyperlinks>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J33"/>
  <sheetViews>
    <sheetView workbookViewId="0">
      <selection activeCell="J1" sqref="H1:J2"/>
    </sheetView>
  </sheetViews>
  <sheetFormatPr baseColWidth="10" defaultRowHeight="12.75" x14ac:dyDescent="0.2"/>
  <cols>
    <col min="1" max="16384" width="11.42578125" style="25"/>
  </cols>
  <sheetData>
    <row r="1" spans="1:10" ht="15" x14ac:dyDescent="0.25">
      <c r="A1" s="40" t="s">
        <v>1345</v>
      </c>
      <c r="H1" s="298" t="s">
        <v>1506</v>
      </c>
      <c r="I1" s="298"/>
      <c r="J1"/>
    </row>
    <row r="2" spans="1:10" ht="15" x14ac:dyDescent="0.25">
      <c r="A2" s="25" t="s">
        <v>1334</v>
      </c>
      <c r="H2"/>
      <c r="I2"/>
      <c r="J2"/>
    </row>
    <row r="6" spans="1:10" ht="25.5" x14ac:dyDescent="0.2">
      <c r="C6" s="245" t="s">
        <v>144</v>
      </c>
      <c r="D6" s="25" t="s">
        <v>88</v>
      </c>
    </row>
    <row r="7" spans="1:10" x14ac:dyDescent="0.2">
      <c r="A7" s="304">
        <v>2013</v>
      </c>
      <c r="B7" s="245" t="s">
        <v>142</v>
      </c>
      <c r="C7" s="246">
        <v>0.73799882678338202</v>
      </c>
      <c r="D7" s="246">
        <v>-8.1711948748571199</v>
      </c>
    </row>
    <row r="8" spans="1:10" x14ac:dyDescent="0.2">
      <c r="A8" s="305"/>
      <c r="B8" s="245" t="s">
        <v>847</v>
      </c>
      <c r="C8" s="246">
        <v>3.6294031621307599</v>
      </c>
      <c r="D8" s="246">
        <v>3.59715614218503</v>
      </c>
    </row>
    <row r="9" spans="1:10" x14ac:dyDescent="0.2">
      <c r="A9" s="305"/>
      <c r="B9" s="245" t="s">
        <v>849</v>
      </c>
      <c r="C9" s="246">
        <v>1.2734742453216199</v>
      </c>
      <c r="D9" s="246">
        <v>3.5854650047544099</v>
      </c>
    </row>
    <row r="10" spans="1:10" x14ac:dyDescent="0.2">
      <c r="A10" s="306"/>
      <c r="B10" s="245" t="s">
        <v>850</v>
      </c>
      <c r="C10" s="246">
        <v>2.9867284201532098</v>
      </c>
      <c r="D10" s="246">
        <v>0.82179145518097096</v>
      </c>
    </row>
    <row r="11" spans="1:10" x14ac:dyDescent="0.2">
      <c r="A11" s="304">
        <v>2014</v>
      </c>
      <c r="B11" s="245" t="s">
        <v>142</v>
      </c>
      <c r="C11" s="246">
        <v>5.2954431004802398</v>
      </c>
      <c r="D11" s="246">
        <v>11.482999617436301</v>
      </c>
    </row>
    <row r="12" spans="1:10" x14ac:dyDescent="0.2">
      <c r="A12" s="305"/>
      <c r="B12" s="245" t="s">
        <v>847</v>
      </c>
      <c r="C12" s="246">
        <v>2.76254040296591</v>
      </c>
      <c r="D12" s="246">
        <v>7.7484661624024804</v>
      </c>
    </row>
    <row r="13" spans="1:10" x14ac:dyDescent="0.2">
      <c r="A13" s="305"/>
      <c r="B13" s="245" t="s">
        <v>849</v>
      </c>
      <c r="C13" s="246">
        <v>5.9683421681349396</v>
      </c>
      <c r="D13" s="246">
        <v>6.44580215890345</v>
      </c>
    </row>
    <row r="14" spans="1:10" x14ac:dyDescent="0.2">
      <c r="A14" s="306"/>
      <c r="B14" s="245" t="s">
        <v>850</v>
      </c>
      <c r="C14" s="246">
        <v>2.0222472267771701</v>
      </c>
      <c r="D14" s="246">
        <v>0.94598837706610095</v>
      </c>
    </row>
    <row r="15" spans="1:10" x14ac:dyDescent="0.2">
      <c r="A15" s="304">
        <v>2015</v>
      </c>
      <c r="B15" s="245" t="s">
        <v>142</v>
      </c>
      <c r="C15" s="246">
        <v>5.3202354105409198</v>
      </c>
      <c r="D15" s="246">
        <v>17.5607760452761</v>
      </c>
    </row>
    <row r="16" spans="1:10" x14ac:dyDescent="0.2">
      <c r="A16" s="305"/>
      <c r="B16" s="245" t="s">
        <v>847</v>
      </c>
      <c r="C16" s="246">
        <v>1.5188708070692301</v>
      </c>
      <c r="D16" s="246">
        <v>-6.5152371177558699</v>
      </c>
    </row>
    <row r="17" spans="1:4" x14ac:dyDescent="0.2">
      <c r="A17" s="305"/>
      <c r="B17" s="245" t="s">
        <v>849</v>
      </c>
      <c r="C17" s="246">
        <v>5.5989458516677401E-2</v>
      </c>
      <c r="D17" s="246">
        <v>-0.539297978589659</v>
      </c>
    </row>
    <row r="18" spans="1:4" x14ac:dyDescent="0.2">
      <c r="A18" s="306"/>
      <c r="B18" s="245" t="s">
        <v>850</v>
      </c>
      <c r="C18" s="246">
        <v>1.5053182815647299</v>
      </c>
      <c r="D18" s="246">
        <v>-0.46504548771115101</v>
      </c>
    </row>
    <row r="19" spans="1:4" x14ac:dyDescent="0.2">
      <c r="A19" s="304">
        <v>2016</v>
      </c>
      <c r="B19" s="245" t="s">
        <v>142</v>
      </c>
      <c r="C19" s="246">
        <v>0.88763888890449005</v>
      </c>
      <c r="D19" s="246">
        <v>-4.2892753331133697</v>
      </c>
    </row>
    <row r="20" spans="1:4" x14ac:dyDescent="0.2">
      <c r="A20" s="305"/>
      <c r="B20" s="245" t="s">
        <v>847</v>
      </c>
      <c r="C20" s="246">
        <v>3.2084631615045498</v>
      </c>
      <c r="D20" s="246">
        <v>-2.7354672319797499</v>
      </c>
    </row>
    <row r="21" spans="1:4" x14ac:dyDescent="0.2">
      <c r="A21" s="305"/>
      <c r="B21" s="245" t="s">
        <v>849</v>
      </c>
      <c r="C21" s="246">
        <v>4.7375176162206598</v>
      </c>
      <c r="D21" s="246">
        <v>14.2758608157982</v>
      </c>
    </row>
    <row r="22" spans="1:4" x14ac:dyDescent="0.2">
      <c r="A22" s="306"/>
      <c r="B22" s="245" t="s">
        <v>850</v>
      </c>
      <c r="C22" s="246">
        <v>5.0444796237964198</v>
      </c>
      <c r="D22" s="246">
        <v>2.6611755014649399</v>
      </c>
    </row>
    <row r="23" spans="1:4" x14ac:dyDescent="0.2">
      <c r="A23" s="304">
        <v>2017</v>
      </c>
      <c r="B23" s="245" t="s">
        <v>142</v>
      </c>
      <c r="C23" s="246">
        <v>5.3045305832507097</v>
      </c>
      <c r="D23" s="246">
        <v>11.287673717462599</v>
      </c>
    </row>
    <row r="24" spans="1:4" x14ac:dyDescent="0.2">
      <c r="A24" s="305"/>
      <c r="B24" s="245" t="s">
        <v>847</v>
      </c>
      <c r="C24" s="246">
        <v>2.77689254137319</v>
      </c>
      <c r="D24" s="246">
        <v>4.6264888761888399</v>
      </c>
    </row>
    <row r="25" spans="1:4" x14ac:dyDescent="0.2">
      <c r="A25" s="305"/>
      <c r="B25" s="245" t="s">
        <v>849</v>
      </c>
      <c r="C25" s="246">
        <v>1.47197595333517</v>
      </c>
      <c r="D25" s="246">
        <v>5.94000530388925</v>
      </c>
    </row>
    <row r="26" spans="1:4" x14ac:dyDescent="0.2">
      <c r="A26" s="306"/>
      <c r="B26" s="245" t="s">
        <v>850</v>
      </c>
      <c r="C26" s="246">
        <v>3.7695255905391201</v>
      </c>
      <c r="D26" s="246">
        <v>5.2979985132200396</v>
      </c>
    </row>
    <row r="27" spans="1:4" x14ac:dyDescent="0.2">
      <c r="A27" s="304">
        <v>2018</v>
      </c>
      <c r="B27" s="245" t="s">
        <v>142</v>
      </c>
      <c r="C27" s="246">
        <v>3.1455963302048402</v>
      </c>
      <c r="D27" s="246">
        <v>6.4373028692798799</v>
      </c>
    </row>
    <row r="28" spans="1:4" x14ac:dyDescent="0.2">
      <c r="A28" s="305"/>
      <c r="B28" s="245" t="s">
        <v>847</v>
      </c>
      <c r="C28" s="246">
        <v>1.3137365395426299</v>
      </c>
      <c r="D28" s="246">
        <v>5.2735448680361703</v>
      </c>
    </row>
    <row r="29" spans="1:4" x14ac:dyDescent="0.2">
      <c r="A29" s="305"/>
      <c r="B29" s="245" t="s">
        <v>849</v>
      </c>
      <c r="C29" s="246">
        <v>1.9723658230305099</v>
      </c>
      <c r="D29" s="246">
        <v>1.98005458444597</v>
      </c>
    </row>
    <row r="30" spans="1:4" x14ac:dyDescent="0.2">
      <c r="A30" s="306"/>
      <c r="B30" s="245" t="s">
        <v>850</v>
      </c>
      <c r="C30" s="246">
        <v>2.9047500229696102</v>
      </c>
      <c r="D30" s="246">
        <v>7.9672654721021603</v>
      </c>
    </row>
    <row r="31" spans="1:4" x14ac:dyDescent="0.2">
      <c r="A31" s="25">
        <v>2019</v>
      </c>
      <c r="B31" s="245" t="s">
        <v>142</v>
      </c>
      <c r="C31" s="246">
        <v>5.8486985637077602</v>
      </c>
      <c r="D31" s="246">
        <v>-2.0190855392286</v>
      </c>
    </row>
    <row r="32" spans="1:4" x14ac:dyDescent="0.2">
      <c r="C32" s="252" t="s">
        <v>23</v>
      </c>
    </row>
    <row r="33" spans="3:3" x14ac:dyDescent="0.2">
      <c r="C33" s="252" t="s">
        <v>23</v>
      </c>
    </row>
  </sheetData>
  <mergeCells count="7">
    <mergeCell ref="A27:A30"/>
    <mergeCell ref="H1:I1"/>
    <mergeCell ref="A7:A10"/>
    <mergeCell ref="A11:A14"/>
    <mergeCell ref="A15:A18"/>
    <mergeCell ref="A19:A22"/>
    <mergeCell ref="A23:A26"/>
  </mergeCells>
  <hyperlinks>
    <hyperlink ref="H1:I1" location="Index!A1" display="Regresar al Índice"/>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dimension ref="A1:S105"/>
  <sheetViews>
    <sheetView workbookViewId="0">
      <selection activeCell="J1" sqref="H1:J1"/>
    </sheetView>
  </sheetViews>
  <sheetFormatPr baseColWidth="10" defaultRowHeight="12.75" x14ac:dyDescent="0.2"/>
  <cols>
    <col min="1" max="16384" width="11.42578125" style="25"/>
  </cols>
  <sheetData>
    <row r="1" spans="1:10" ht="15" x14ac:dyDescent="0.25">
      <c r="A1" s="40" t="s">
        <v>1346</v>
      </c>
      <c r="H1" s="298" t="s">
        <v>1506</v>
      </c>
      <c r="I1" s="298"/>
      <c r="J1"/>
    </row>
    <row r="2" spans="1:10" x14ac:dyDescent="0.2">
      <c r="A2" s="25" t="s">
        <v>1334</v>
      </c>
    </row>
    <row r="9" spans="1:10" x14ac:dyDescent="0.2">
      <c r="B9" s="25" t="s">
        <v>1322</v>
      </c>
    </row>
    <row r="10" spans="1:10" x14ac:dyDescent="0.2">
      <c r="A10" s="247" t="s">
        <v>1318</v>
      </c>
      <c r="B10" s="248">
        <v>-6.1175847296866399</v>
      </c>
      <c r="C10" s="25">
        <f>RANK(B10,$B$10:$B$42,0)</f>
        <v>33</v>
      </c>
    </row>
    <row r="11" spans="1:10" x14ac:dyDescent="0.2">
      <c r="A11" s="249" t="s">
        <v>1291</v>
      </c>
      <c r="B11" s="246">
        <v>-3.92886758648062</v>
      </c>
      <c r="C11" s="25">
        <f t="shared" ref="C11:C42" si="0">RANK(B11,$B$10:$B$42,0)</f>
        <v>32</v>
      </c>
    </row>
    <row r="12" spans="1:10" x14ac:dyDescent="0.2">
      <c r="A12" s="249" t="s">
        <v>1309</v>
      </c>
      <c r="B12" s="246">
        <v>-2.0190855392286</v>
      </c>
      <c r="C12" s="25">
        <f t="shared" si="0"/>
        <v>31</v>
      </c>
    </row>
    <row r="13" spans="1:10" x14ac:dyDescent="0.2">
      <c r="A13" s="247" t="s">
        <v>1288</v>
      </c>
      <c r="B13" s="248">
        <v>-1.20402999404406</v>
      </c>
      <c r="C13" s="25">
        <f t="shared" si="0"/>
        <v>30</v>
      </c>
    </row>
    <row r="14" spans="1:10" x14ac:dyDescent="0.2">
      <c r="A14" s="247" t="s">
        <v>1294</v>
      </c>
      <c r="B14" s="248">
        <v>-1.1967844341982901</v>
      </c>
      <c r="C14" s="25">
        <f t="shared" si="0"/>
        <v>29</v>
      </c>
    </row>
    <row r="15" spans="1:10" x14ac:dyDescent="0.2">
      <c r="A15" s="247" t="s">
        <v>1295</v>
      </c>
      <c r="B15" s="248">
        <v>-0.74611007856327705</v>
      </c>
      <c r="C15" s="25">
        <f t="shared" si="0"/>
        <v>28</v>
      </c>
    </row>
    <row r="16" spans="1:10" x14ac:dyDescent="0.2">
      <c r="A16" s="249" t="s">
        <v>1306</v>
      </c>
      <c r="B16" s="246">
        <v>-0.151593496114316</v>
      </c>
      <c r="C16" s="25">
        <f t="shared" si="0"/>
        <v>27</v>
      </c>
    </row>
    <row r="17" spans="1:3" x14ac:dyDescent="0.2">
      <c r="A17" s="249" t="s">
        <v>1310</v>
      </c>
      <c r="B17" s="246">
        <v>0.25019446874090101</v>
      </c>
      <c r="C17" s="25">
        <f t="shared" si="0"/>
        <v>26</v>
      </c>
    </row>
    <row r="18" spans="1:3" x14ac:dyDescent="0.2">
      <c r="A18" s="247" t="s">
        <v>1304</v>
      </c>
      <c r="B18" s="248">
        <v>1.67472021771893</v>
      </c>
      <c r="C18" s="25">
        <f t="shared" si="0"/>
        <v>25</v>
      </c>
    </row>
    <row r="19" spans="1:3" x14ac:dyDescent="0.2">
      <c r="A19" s="249" t="s">
        <v>1303</v>
      </c>
      <c r="B19" s="246">
        <v>2.2281144205830499</v>
      </c>
      <c r="C19" s="25">
        <f t="shared" si="0"/>
        <v>24</v>
      </c>
    </row>
    <row r="20" spans="1:3" x14ac:dyDescent="0.2">
      <c r="A20" s="249" t="s">
        <v>1323</v>
      </c>
      <c r="B20" s="246">
        <v>2.2474980628752799</v>
      </c>
      <c r="C20" s="25">
        <f t="shared" si="0"/>
        <v>23</v>
      </c>
    </row>
    <row r="21" spans="1:3" x14ac:dyDescent="0.2">
      <c r="A21" s="247" t="s">
        <v>1298</v>
      </c>
      <c r="B21" s="248">
        <v>2.98967274659599</v>
      </c>
      <c r="C21" s="25">
        <f t="shared" si="0"/>
        <v>22</v>
      </c>
    </row>
    <row r="22" spans="1:3" x14ac:dyDescent="0.2">
      <c r="A22" s="249" t="s">
        <v>1302</v>
      </c>
      <c r="B22" s="246">
        <v>3.3621898499401701</v>
      </c>
      <c r="C22" s="25">
        <f t="shared" si="0"/>
        <v>21</v>
      </c>
    </row>
    <row r="23" spans="1:3" x14ac:dyDescent="0.2">
      <c r="A23" s="249" t="s">
        <v>1293</v>
      </c>
      <c r="B23" s="246">
        <v>4.3790851422357502</v>
      </c>
      <c r="C23" s="25">
        <f t="shared" si="0"/>
        <v>20</v>
      </c>
    </row>
    <row r="24" spans="1:3" x14ac:dyDescent="0.2">
      <c r="A24" s="247" t="s">
        <v>1287</v>
      </c>
      <c r="B24" s="248">
        <v>4.9704378028905296</v>
      </c>
      <c r="C24" s="25">
        <f t="shared" si="0"/>
        <v>19</v>
      </c>
    </row>
    <row r="25" spans="1:3" x14ac:dyDescent="0.2">
      <c r="A25" s="249" t="s">
        <v>5</v>
      </c>
      <c r="B25" s="246">
        <v>5.8486985637077602</v>
      </c>
      <c r="C25" s="25">
        <f t="shared" si="0"/>
        <v>18</v>
      </c>
    </row>
    <row r="26" spans="1:3" x14ac:dyDescent="0.2">
      <c r="A26" s="249" t="s">
        <v>1299</v>
      </c>
      <c r="B26" s="246">
        <v>6.2730666596939102</v>
      </c>
      <c r="C26" s="25">
        <f t="shared" si="0"/>
        <v>17</v>
      </c>
    </row>
    <row r="27" spans="1:3" x14ac:dyDescent="0.2">
      <c r="A27" s="249" t="s">
        <v>1316</v>
      </c>
      <c r="B27" s="246">
        <v>6.4812015170790396</v>
      </c>
      <c r="C27" s="25">
        <f t="shared" si="0"/>
        <v>16</v>
      </c>
    </row>
    <row r="28" spans="1:3" x14ac:dyDescent="0.2">
      <c r="A28" s="247" t="s">
        <v>1301</v>
      </c>
      <c r="B28" s="248">
        <v>6.6546426782297496</v>
      </c>
      <c r="C28" s="25">
        <f t="shared" si="0"/>
        <v>15</v>
      </c>
    </row>
    <row r="29" spans="1:3" x14ac:dyDescent="0.2">
      <c r="A29" s="249" t="s">
        <v>1296</v>
      </c>
      <c r="B29" s="246">
        <v>7.8620371369058297</v>
      </c>
      <c r="C29" s="25">
        <f t="shared" si="0"/>
        <v>14</v>
      </c>
    </row>
    <row r="30" spans="1:3" x14ac:dyDescent="0.2">
      <c r="A30" s="247" t="s">
        <v>1307</v>
      </c>
      <c r="B30" s="248">
        <v>7.9796821050917002</v>
      </c>
      <c r="C30" s="25">
        <f t="shared" si="0"/>
        <v>13</v>
      </c>
    </row>
    <row r="31" spans="1:3" x14ac:dyDescent="0.2">
      <c r="A31" s="247" t="s">
        <v>1315</v>
      </c>
      <c r="B31" s="248">
        <v>8.0758812916449791</v>
      </c>
      <c r="C31" s="25">
        <f t="shared" si="0"/>
        <v>12</v>
      </c>
    </row>
    <row r="32" spans="1:3" x14ac:dyDescent="0.2">
      <c r="A32" s="249" t="s">
        <v>1320</v>
      </c>
      <c r="B32" s="246">
        <v>9.0741676301479703</v>
      </c>
      <c r="C32" s="25">
        <f t="shared" si="0"/>
        <v>11</v>
      </c>
    </row>
    <row r="33" spans="1:3" x14ac:dyDescent="0.2">
      <c r="A33" s="247" t="s">
        <v>1292</v>
      </c>
      <c r="B33" s="248">
        <v>9.7757337939526305</v>
      </c>
      <c r="C33" s="25">
        <f t="shared" si="0"/>
        <v>10</v>
      </c>
    </row>
    <row r="34" spans="1:3" x14ac:dyDescent="0.2">
      <c r="A34" s="249" t="s">
        <v>1300</v>
      </c>
      <c r="B34" s="246">
        <v>10.2269242692456</v>
      </c>
      <c r="C34" s="25">
        <f t="shared" si="0"/>
        <v>9</v>
      </c>
    </row>
    <row r="35" spans="1:3" x14ac:dyDescent="0.2">
      <c r="A35" s="249" t="s">
        <v>1308</v>
      </c>
      <c r="B35" s="246">
        <v>11.9132621748156</v>
      </c>
      <c r="C35" s="25">
        <f t="shared" si="0"/>
        <v>8</v>
      </c>
    </row>
    <row r="36" spans="1:3" x14ac:dyDescent="0.2">
      <c r="A36" s="247" t="s">
        <v>1314</v>
      </c>
      <c r="B36" s="248">
        <v>11.9568780972707</v>
      </c>
      <c r="C36" s="25">
        <f t="shared" si="0"/>
        <v>7</v>
      </c>
    </row>
    <row r="37" spans="1:3" x14ac:dyDescent="0.2">
      <c r="A37" s="249" t="s">
        <v>1297</v>
      </c>
      <c r="B37" s="246">
        <v>12.046831018512799</v>
      </c>
      <c r="C37" s="25">
        <f t="shared" si="0"/>
        <v>6</v>
      </c>
    </row>
    <row r="38" spans="1:3" x14ac:dyDescent="0.2">
      <c r="A38" s="247" t="s">
        <v>1305</v>
      </c>
      <c r="B38" s="248">
        <v>12.5079569318418</v>
      </c>
      <c r="C38" s="25">
        <f t="shared" si="0"/>
        <v>5</v>
      </c>
    </row>
    <row r="39" spans="1:3" x14ac:dyDescent="0.2">
      <c r="A39" s="249" t="s">
        <v>1290</v>
      </c>
      <c r="B39" s="246">
        <v>13.494865781859801</v>
      </c>
      <c r="C39" s="25">
        <f t="shared" si="0"/>
        <v>4</v>
      </c>
    </row>
    <row r="40" spans="1:3" x14ac:dyDescent="0.2">
      <c r="A40" s="247" t="s">
        <v>1321</v>
      </c>
      <c r="B40" s="248">
        <v>14.488788140624701</v>
      </c>
      <c r="C40" s="25">
        <f t="shared" si="0"/>
        <v>3</v>
      </c>
    </row>
    <row r="41" spans="1:3" x14ac:dyDescent="0.2">
      <c r="A41" s="247" t="s">
        <v>1313</v>
      </c>
      <c r="B41" s="248">
        <v>17.486689063975302</v>
      </c>
      <c r="C41" s="25">
        <f t="shared" si="0"/>
        <v>2</v>
      </c>
    </row>
    <row r="42" spans="1:3" x14ac:dyDescent="0.2">
      <c r="A42" s="247" t="s">
        <v>1319</v>
      </c>
      <c r="B42" s="248">
        <v>18.8556727828256</v>
      </c>
      <c r="C42" s="25">
        <f t="shared" si="0"/>
        <v>1</v>
      </c>
    </row>
    <row r="53" spans="1:19" ht="15" x14ac:dyDescent="0.25">
      <c r="A53"/>
      <c r="B53"/>
      <c r="C53"/>
      <c r="D53"/>
      <c r="E53"/>
      <c r="F53"/>
      <c r="G53"/>
      <c r="H53"/>
      <c r="I53"/>
      <c r="J53"/>
      <c r="K53"/>
      <c r="L53"/>
      <c r="M53"/>
      <c r="N53"/>
      <c r="O53"/>
      <c r="P53"/>
      <c r="Q53"/>
      <c r="R53"/>
      <c r="S53"/>
    </row>
    <row r="54" spans="1:19" ht="15" x14ac:dyDescent="0.25">
      <c r="A54"/>
      <c r="B54"/>
      <c r="C54"/>
      <c r="D54"/>
      <c r="E54"/>
      <c r="F54"/>
      <c r="G54"/>
      <c r="H54"/>
      <c r="I54"/>
      <c r="J54"/>
      <c r="K54"/>
      <c r="L54"/>
      <c r="M54"/>
      <c r="N54"/>
      <c r="O54"/>
      <c r="P54"/>
      <c r="Q54"/>
      <c r="R54"/>
      <c r="S54"/>
    </row>
    <row r="55" spans="1:19" ht="15" x14ac:dyDescent="0.25">
      <c r="A55"/>
      <c r="B55"/>
      <c r="C55"/>
      <c r="D55"/>
      <c r="E55"/>
      <c r="F55"/>
      <c r="G55"/>
      <c r="H55"/>
      <c r="I55"/>
      <c r="J55"/>
      <c r="K55"/>
      <c r="L55"/>
      <c r="M55"/>
      <c r="N55"/>
      <c r="O55"/>
      <c r="P55"/>
      <c r="Q55"/>
      <c r="R55"/>
      <c r="S55"/>
    </row>
    <row r="56" spans="1:19" ht="15" x14ac:dyDescent="0.25">
      <c r="A56"/>
      <c r="B56"/>
      <c r="C56"/>
      <c r="D56"/>
      <c r="E56"/>
      <c r="F56"/>
      <c r="G56"/>
      <c r="H56"/>
      <c r="I56"/>
      <c r="J56"/>
      <c r="K56"/>
      <c r="L56"/>
      <c r="M56"/>
      <c r="N56"/>
      <c r="O56"/>
      <c r="P56"/>
      <c r="Q56"/>
      <c r="R56"/>
      <c r="S56"/>
    </row>
    <row r="57" spans="1:19" ht="15" x14ac:dyDescent="0.25">
      <c r="A57"/>
      <c r="B57"/>
      <c r="C57"/>
      <c r="D57"/>
      <c r="E57"/>
      <c r="F57"/>
      <c r="G57"/>
      <c r="H57"/>
      <c r="I57"/>
      <c r="J57"/>
      <c r="K57"/>
      <c r="L57"/>
      <c r="M57"/>
      <c r="N57"/>
      <c r="O57"/>
      <c r="P57"/>
      <c r="Q57"/>
      <c r="R57"/>
      <c r="S57"/>
    </row>
    <row r="58" spans="1:19" ht="15" x14ac:dyDescent="0.25">
      <c r="A58"/>
      <c r="B58"/>
      <c r="C58"/>
      <c r="D58"/>
      <c r="E58"/>
      <c r="F58"/>
      <c r="G58"/>
      <c r="H58"/>
      <c r="I58"/>
      <c r="J58"/>
      <c r="K58"/>
      <c r="L58"/>
      <c r="M58"/>
      <c r="N58"/>
      <c r="O58"/>
      <c r="P58"/>
      <c r="Q58"/>
      <c r="R58"/>
      <c r="S58"/>
    </row>
    <row r="59" spans="1:19" ht="15" x14ac:dyDescent="0.25">
      <c r="A59"/>
      <c r="B59"/>
      <c r="C59"/>
      <c r="D59"/>
      <c r="E59"/>
      <c r="F59"/>
      <c r="G59"/>
      <c r="H59"/>
      <c r="I59"/>
      <c r="J59"/>
      <c r="K59"/>
      <c r="L59"/>
      <c r="M59"/>
      <c r="N59"/>
      <c r="O59"/>
      <c r="P59"/>
      <c r="Q59"/>
      <c r="R59"/>
      <c r="S59"/>
    </row>
    <row r="60" spans="1:19" ht="15" x14ac:dyDescent="0.25">
      <c r="A60"/>
      <c r="B60"/>
      <c r="C60"/>
      <c r="D60"/>
      <c r="E60"/>
      <c r="F60"/>
      <c r="G60"/>
      <c r="H60"/>
      <c r="I60"/>
      <c r="J60"/>
      <c r="K60"/>
      <c r="L60"/>
      <c r="M60"/>
      <c r="N60"/>
      <c r="O60"/>
      <c r="P60"/>
      <c r="Q60"/>
      <c r="R60"/>
      <c r="S60"/>
    </row>
    <row r="61" spans="1:19" ht="15" x14ac:dyDescent="0.25">
      <c r="A61"/>
      <c r="B61"/>
      <c r="C61"/>
      <c r="D61"/>
      <c r="E61"/>
      <c r="F61"/>
      <c r="G61"/>
      <c r="H61"/>
      <c r="I61"/>
      <c r="J61"/>
      <c r="K61"/>
      <c r="L61"/>
      <c r="M61"/>
      <c r="N61"/>
      <c r="O61"/>
      <c r="P61"/>
      <c r="Q61"/>
      <c r="R61"/>
      <c r="S61"/>
    </row>
    <row r="62" spans="1:19" ht="15" x14ac:dyDescent="0.25">
      <c r="A62"/>
      <c r="B62"/>
      <c r="C62"/>
      <c r="D62"/>
      <c r="E62"/>
      <c r="F62"/>
      <c r="G62"/>
      <c r="H62"/>
      <c r="I62"/>
      <c r="J62"/>
      <c r="K62"/>
      <c r="L62"/>
      <c r="M62"/>
      <c r="N62"/>
      <c r="O62"/>
      <c r="P62"/>
      <c r="Q62"/>
      <c r="R62"/>
      <c r="S62"/>
    </row>
    <row r="63" spans="1:19" ht="15" x14ac:dyDescent="0.25">
      <c r="A63"/>
      <c r="B63"/>
      <c r="C63"/>
      <c r="D63"/>
      <c r="E63"/>
      <c r="F63"/>
      <c r="G63"/>
      <c r="H63"/>
      <c r="I63"/>
      <c r="J63"/>
      <c r="K63"/>
      <c r="L63"/>
      <c r="M63"/>
      <c r="N63"/>
      <c r="O63"/>
      <c r="P63"/>
      <c r="Q63"/>
      <c r="R63"/>
      <c r="S63"/>
    </row>
    <row r="64" spans="1:19" ht="15" x14ac:dyDescent="0.25">
      <c r="A64"/>
      <c r="B64"/>
      <c r="C64"/>
      <c r="D64"/>
      <c r="E64"/>
      <c r="F64"/>
      <c r="G64"/>
      <c r="H64"/>
      <c r="I64"/>
      <c r="J64"/>
      <c r="K64"/>
      <c r="L64"/>
      <c r="M64"/>
      <c r="N64"/>
      <c r="O64"/>
      <c r="P64"/>
      <c r="Q64"/>
      <c r="R64"/>
      <c r="S64"/>
    </row>
    <row r="65" spans="1:19" ht="15" x14ac:dyDescent="0.25">
      <c r="A65"/>
      <c r="B65"/>
      <c r="C65"/>
      <c r="D65"/>
      <c r="E65"/>
      <c r="F65"/>
      <c r="G65"/>
      <c r="H65"/>
      <c r="I65"/>
      <c r="J65"/>
      <c r="K65"/>
      <c r="L65"/>
      <c r="M65"/>
      <c r="N65"/>
      <c r="O65"/>
      <c r="P65"/>
      <c r="Q65"/>
      <c r="R65"/>
      <c r="S65"/>
    </row>
    <row r="66" spans="1:19" ht="15" x14ac:dyDescent="0.25">
      <c r="A66"/>
      <c r="B66"/>
      <c r="C66"/>
      <c r="D66"/>
      <c r="E66"/>
      <c r="F66"/>
      <c r="G66"/>
      <c r="H66"/>
      <c r="I66"/>
      <c r="J66"/>
      <c r="K66"/>
      <c r="L66"/>
      <c r="M66"/>
      <c r="N66"/>
      <c r="O66"/>
      <c r="P66"/>
      <c r="Q66"/>
      <c r="R66"/>
      <c r="S66"/>
    </row>
    <row r="67" spans="1:19" ht="15" x14ac:dyDescent="0.25">
      <c r="A67"/>
      <c r="B67"/>
      <c r="C67"/>
      <c r="D67"/>
      <c r="E67"/>
      <c r="F67"/>
      <c r="G67"/>
      <c r="H67"/>
      <c r="I67"/>
      <c r="J67"/>
      <c r="K67"/>
      <c r="L67"/>
      <c r="M67"/>
      <c r="N67"/>
      <c r="O67"/>
      <c r="P67"/>
      <c r="Q67"/>
      <c r="R67"/>
      <c r="S67"/>
    </row>
    <row r="68" spans="1:19" ht="15" x14ac:dyDescent="0.25">
      <c r="A68"/>
      <c r="B68"/>
      <c r="C68"/>
      <c r="D68"/>
      <c r="E68"/>
      <c r="F68"/>
      <c r="G68"/>
      <c r="H68"/>
      <c r="I68"/>
      <c r="J68"/>
      <c r="K68"/>
      <c r="L68"/>
      <c r="M68"/>
      <c r="N68"/>
      <c r="O68"/>
      <c r="P68"/>
      <c r="Q68"/>
      <c r="R68"/>
      <c r="S68"/>
    </row>
    <row r="69" spans="1:19" ht="15" x14ac:dyDescent="0.25">
      <c r="A69"/>
      <c r="B69"/>
      <c r="C69"/>
      <c r="D69"/>
      <c r="E69"/>
      <c r="F69"/>
      <c r="G69"/>
      <c r="H69"/>
      <c r="I69"/>
      <c r="J69"/>
      <c r="K69"/>
      <c r="L69"/>
      <c r="M69"/>
      <c r="N69"/>
      <c r="O69"/>
      <c r="P69"/>
      <c r="Q69"/>
      <c r="R69"/>
      <c r="S69"/>
    </row>
    <row r="70" spans="1:19" ht="15" x14ac:dyDescent="0.25">
      <c r="A70"/>
      <c r="B70"/>
      <c r="C70"/>
      <c r="D70"/>
      <c r="E70"/>
      <c r="F70"/>
      <c r="G70"/>
      <c r="H70"/>
      <c r="I70"/>
      <c r="J70"/>
      <c r="K70"/>
      <c r="L70"/>
      <c r="M70"/>
      <c r="N70"/>
      <c r="O70"/>
      <c r="P70"/>
      <c r="Q70"/>
      <c r="R70"/>
      <c r="S70"/>
    </row>
    <row r="71" spans="1:19" ht="15" x14ac:dyDescent="0.25">
      <c r="A71"/>
      <c r="B71"/>
      <c r="C71"/>
      <c r="D71"/>
      <c r="E71"/>
      <c r="F71"/>
      <c r="G71"/>
      <c r="H71"/>
      <c r="I71"/>
      <c r="J71"/>
      <c r="K71"/>
      <c r="L71"/>
      <c r="M71"/>
      <c r="N71"/>
      <c r="O71"/>
      <c r="P71"/>
      <c r="Q71"/>
      <c r="R71"/>
      <c r="S71"/>
    </row>
    <row r="72" spans="1:19" ht="15" x14ac:dyDescent="0.25">
      <c r="A72"/>
      <c r="B72"/>
      <c r="C72"/>
      <c r="D72"/>
      <c r="E72"/>
      <c r="F72"/>
      <c r="G72"/>
      <c r="H72"/>
      <c r="I72"/>
      <c r="J72"/>
      <c r="K72"/>
      <c r="L72"/>
      <c r="M72"/>
      <c r="N72"/>
      <c r="O72"/>
      <c r="P72"/>
      <c r="Q72"/>
      <c r="R72"/>
      <c r="S72"/>
    </row>
    <row r="73" spans="1:19" ht="15" x14ac:dyDescent="0.25">
      <c r="A73"/>
      <c r="B73"/>
      <c r="C73"/>
      <c r="D73"/>
      <c r="E73"/>
      <c r="F73"/>
      <c r="G73"/>
      <c r="H73"/>
      <c r="I73"/>
      <c r="J73"/>
      <c r="K73"/>
      <c r="L73"/>
      <c r="M73"/>
      <c r="N73"/>
      <c r="O73"/>
      <c r="P73"/>
      <c r="Q73"/>
      <c r="R73"/>
      <c r="S73"/>
    </row>
    <row r="74" spans="1:19" ht="15" x14ac:dyDescent="0.25">
      <c r="A74"/>
      <c r="B74"/>
      <c r="C74"/>
      <c r="D74"/>
      <c r="E74"/>
      <c r="F74"/>
      <c r="G74"/>
      <c r="H74"/>
      <c r="I74"/>
      <c r="J74"/>
      <c r="K74"/>
      <c r="L74"/>
      <c r="M74"/>
      <c r="N74"/>
      <c r="O74"/>
      <c r="P74"/>
      <c r="Q74"/>
      <c r="R74"/>
      <c r="S74"/>
    </row>
    <row r="75" spans="1:19" ht="15" x14ac:dyDescent="0.25">
      <c r="A75"/>
      <c r="B75"/>
      <c r="C75"/>
      <c r="D75"/>
      <c r="E75"/>
      <c r="F75"/>
      <c r="G75"/>
      <c r="H75"/>
      <c r="I75"/>
      <c r="J75"/>
      <c r="K75"/>
      <c r="L75"/>
      <c r="M75"/>
      <c r="N75"/>
      <c r="O75"/>
      <c r="P75"/>
      <c r="Q75"/>
      <c r="R75"/>
      <c r="S75"/>
    </row>
    <row r="76" spans="1:19" ht="15" x14ac:dyDescent="0.25">
      <c r="A76"/>
      <c r="B76"/>
      <c r="C76"/>
      <c r="D76"/>
      <c r="E76"/>
      <c r="F76"/>
      <c r="G76"/>
      <c r="H76"/>
      <c r="I76"/>
      <c r="J76"/>
      <c r="K76"/>
      <c r="L76"/>
      <c r="M76"/>
      <c r="N76"/>
      <c r="O76"/>
      <c r="P76"/>
      <c r="Q76"/>
      <c r="R76"/>
      <c r="S76"/>
    </row>
    <row r="77" spans="1:19" ht="15" x14ac:dyDescent="0.25">
      <c r="A77"/>
      <c r="B77"/>
      <c r="C77"/>
      <c r="D77"/>
      <c r="E77"/>
      <c r="F77"/>
      <c r="G77"/>
      <c r="H77"/>
      <c r="I77"/>
      <c r="J77"/>
      <c r="K77"/>
      <c r="L77"/>
      <c r="M77"/>
      <c r="N77"/>
      <c r="O77"/>
      <c r="P77"/>
      <c r="Q77"/>
      <c r="R77"/>
      <c r="S77"/>
    </row>
    <row r="78" spans="1:19" ht="15" x14ac:dyDescent="0.25">
      <c r="A78"/>
      <c r="B78"/>
      <c r="C78"/>
      <c r="D78"/>
      <c r="E78"/>
      <c r="F78"/>
      <c r="G78"/>
      <c r="H78"/>
      <c r="I78"/>
      <c r="J78"/>
      <c r="K78"/>
      <c r="L78"/>
      <c r="M78"/>
      <c r="N78"/>
      <c r="O78"/>
      <c r="P78"/>
      <c r="Q78"/>
      <c r="R78"/>
      <c r="S78"/>
    </row>
    <row r="79" spans="1:19" ht="15" x14ac:dyDescent="0.25">
      <c r="A79"/>
      <c r="B79"/>
      <c r="C79"/>
      <c r="D79"/>
      <c r="E79"/>
      <c r="F79"/>
      <c r="G79"/>
      <c r="H79"/>
      <c r="I79"/>
      <c r="J79"/>
      <c r="K79"/>
      <c r="L79"/>
      <c r="M79"/>
      <c r="N79"/>
      <c r="O79"/>
      <c r="P79"/>
      <c r="Q79"/>
      <c r="R79"/>
      <c r="S79"/>
    </row>
    <row r="80" spans="1:19" ht="15" x14ac:dyDescent="0.25">
      <c r="A80"/>
      <c r="B80"/>
      <c r="C80"/>
      <c r="D80"/>
      <c r="E80"/>
      <c r="F80"/>
      <c r="G80"/>
      <c r="H80"/>
      <c r="I80"/>
      <c r="J80"/>
      <c r="K80"/>
      <c r="L80"/>
      <c r="M80"/>
      <c r="N80"/>
      <c r="O80"/>
      <c r="P80"/>
      <c r="Q80"/>
      <c r="R80"/>
      <c r="S80"/>
    </row>
    <row r="81" spans="1:19" ht="15" x14ac:dyDescent="0.25">
      <c r="A81"/>
      <c r="B81"/>
      <c r="C81"/>
      <c r="D81"/>
      <c r="E81"/>
      <c r="F81"/>
      <c r="G81"/>
      <c r="H81"/>
      <c r="I81"/>
      <c r="J81"/>
      <c r="K81"/>
      <c r="L81"/>
      <c r="M81"/>
      <c r="N81"/>
      <c r="O81"/>
      <c r="P81"/>
      <c r="Q81"/>
      <c r="R81"/>
      <c r="S81"/>
    </row>
    <row r="82" spans="1:19" ht="15" x14ac:dyDescent="0.25">
      <c r="A82"/>
      <c r="B82"/>
      <c r="C82"/>
      <c r="D82"/>
      <c r="E82"/>
      <c r="F82"/>
      <c r="G82"/>
      <c r="H82"/>
      <c r="I82"/>
      <c r="J82"/>
      <c r="K82"/>
      <c r="L82"/>
      <c r="M82"/>
      <c r="N82"/>
      <c r="O82"/>
      <c r="P82"/>
      <c r="Q82"/>
      <c r="R82"/>
      <c r="S82"/>
    </row>
    <row r="83" spans="1:19" ht="15" x14ac:dyDescent="0.25">
      <c r="A83"/>
      <c r="B83"/>
      <c r="C83"/>
      <c r="D83"/>
      <c r="E83"/>
      <c r="F83"/>
      <c r="G83"/>
      <c r="H83"/>
      <c r="I83"/>
      <c r="J83"/>
      <c r="K83"/>
      <c r="L83"/>
      <c r="M83"/>
      <c r="N83"/>
      <c r="O83"/>
      <c r="P83"/>
      <c r="Q83"/>
      <c r="R83"/>
      <c r="S83"/>
    </row>
    <row r="84" spans="1:19" ht="15" x14ac:dyDescent="0.25">
      <c r="A84"/>
      <c r="B84"/>
      <c r="C84"/>
      <c r="D84"/>
      <c r="E84"/>
      <c r="F84"/>
      <c r="G84"/>
      <c r="H84"/>
      <c r="I84"/>
      <c r="J84"/>
      <c r="K84"/>
      <c r="L84"/>
      <c r="M84"/>
      <c r="N84"/>
      <c r="O84"/>
      <c r="P84"/>
      <c r="Q84"/>
      <c r="R84"/>
      <c r="S84"/>
    </row>
    <row r="85" spans="1:19" ht="15" x14ac:dyDescent="0.25">
      <c r="A85"/>
      <c r="B85"/>
      <c r="C85"/>
      <c r="D85"/>
      <c r="E85"/>
      <c r="F85"/>
      <c r="G85"/>
      <c r="H85"/>
      <c r="I85"/>
      <c r="J85"/>
      <c r="K85"/>
      <c r="L85"/>
      <c r="M85"/>
      <c r="N85"/>
      <c r="O85"/>
      <c r="P85"/>
      <c r="Q85"/>
      <c r="R85"/>
      <c r="S85"/>
    </row>
    <row r="86" spans="1:19" x14ac:dyDescent="0.2">
      <c r="A86" s="253" t="s">
        <v>1324</v>
      </c>
    </row>
    <row r="87" spans="1:19" x14ac:dyDescent="0.2">
      <c r="A87" s="253" t="s">
        <v>1325</v>
      </c>
    </row>
    <row r="88" spans="1:19" x14ac:dyDescent="0.2">
      <c r="A88" s="253" t="s">
        <v>1326</v>
      </c>
    </row>
    <row r="89" spans="1:19" x14ac:dyDescent="0.2">
      <c r="A89" s="253" t="s">
        <v>1327</v>
      </c>
    </row>
    <row r="90" spans="1:19" x14ac:dyDescent="0.2">
      <c r="A90" s="253" t="s">
        <v>1324</v>
      </c>
    </row>
    <row r="91" spans="1:19" x14ac:dyDescent="0.2">
      <c r="A91" s="253" t="s">
        <v>1325</v>
      </c>
    </row>
    <row r="92" spans="1:19" x14ac:dyDescent="0.2">
      <c r="A92" s="253" t="s">
        <v>1326</v>
      </c>
    </row>
    <row r="93" spans="1:19" x14ac:dyDescent="0.2">
      <c r="A93" s="253" t="s">
        <v>1327</v>
      </c>
    </row>
    <row r="94" spans="1:19" x14ac:dyDescent="0.2">
      <c r="A94" s="253" t="s">
        <v>1324</v>
      </c>
    </row>
    <row r="95" spans="1:19" x14ac:dyDescent="0.2">
      <c r="A95" s="253" t="s">
        <v>1325</v>
      </c>
    </row>
    <row r="96" spans="1:19" x14ac:dyDescent="0.2">
      <c r="A96" s="253" t="s">
        <v>1326</v>
      </c>
    </row>
    <row r="97" spans="1:1" x14ac:dyDescent="0.2">
      <c r="A97" s="253" t="s">
        <v>1327</v>
      </c>
    </row>
    <row r="98" spans="1:1" x14ac:dyDescent="0.2">
      <c r="A98" s="253" t="s">
        <v>1324</v>
      </c>
    </row>
    <row r="99" spans="1:1" x14ac:dyDescent="0.2">
      <c r="A99" s="253" t="s">
        <v>1325</v>
      </c>
    </row>
    <row r="100" spans="1:1" x14ac:dyDescent="0.2">
      <c r="A100" s="253" t="s">
        <v>1326</v>
      </c>
    </row>
    <row r="101" spans="1:1" x14ac:dyDescent="0.2">
      <c r="A101" s="253" t="s">
        <v>1327</v>
      </c>
    </row>
    <row r="102" spans="1:1" ht="17.25" x14ac:dyDescent="0.2">
      <c r="A102" s="253" t="s">
        <v>1328</v>
      </c>
    </row>
    <row r="103" spans="1:1" ht="17.25" x14ac:dyDescent="0.2">
      <c r="A103" s="253" t="s">
        <v>1329</v>
      </c>
    </row>
    <row r="104" spans="1:1" ht="17.25" x14ac:dyDescent="0.2">
      <c r="A104" s="253" t="s">
        <v>1330</v>
      </c>
    </row>
    <row r="105" spans="1:1" ht="17.25" x14ac:dyDescent="0.2">
      <c r="A105" s="253" t="s">
        <v>1331</v>
      </c>
    </row>
  </sheetData>
  <autoFilter ref="A9:B9">
    <sortState ref="A2:B34">
      <sortCondition ref="B1"/>
    </sortState>
  </autoFilter>
  <mergeCells count="1">
    <mergeCell ref="H1:I1"/>
  </mergeCells>
  <hyperlinks>
    <hyperlink ref="H1:I1" location="Index!A1" display="Regresar al Índice"/>
  </hyperlink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J32"/>
  <sheetViews>
    <sheetView workbookViewId="0">
      <selection activeCell="J1" sqref="H1:J1"/>
    </sheetView>
  </sheetViews>
  <sheetFormatPr baseColWidth="10" defaultRowHeight="12.75" x14ac:dyDescent="0.2"/>
  <cols>
    <col min="1" max="16384" width="11.42578125" style="25"/>
  </cols>
  <sheetData>
    <row r="1" spans="1:10" ht="15" x14ac:dyDescent="0.25">
      <c r="A1" s="40" t="s">
        <v>1347</v>
      </c>
      <c r="H1" s="298" t="s">
        <v>1506</v>
      </c>
      <c r="I1" s="298"/>
      <c r="J1"/>
    </row>
    <row r="2" spans="1:10" x14ac:dyDescent="0.2">
      <c r="A2" s="25" t="s">
        <v>1334</v>
      </c>
    </row>
    <row r="7" spans="1:10" ht="25.5" x14ac:dyDescent="0.2">
      <c r="C7" s="245" t="s">
        <v>144</v>
      </c>
      <c r="D7" s="25" t="s">
        <v>88</v>
      </c>
    </row>
    <row r="8" spans="1:10" x14ac:dyDescent="0.2">
      <c r="A8" s="304">
        <v>2013</v>
      </c>
      <c r="B8" s="245" t="s">
        <v>142</v>
      </c>
      <c r="C8" s="246">
        <v>-0.88279316713564504</v>
      </c>
      <c r="D8" s="246">
        <v>-4.7582027001936901E-2</v>
      </c>
    </row>
    <row r="9" spans="1:10" x14ac:dyDescent="0.2">
      <c r="A9" s="305"/>
      <c r="B9" s="245" t="s">
        <v>847</v>
      </c>
      <c r="C9" s="246">
        <v>0.15825907678336601</v>
      </c>
      <c r="D9" s="246">
        <v>2.98128691571881</v>
      </c>
    </row>
    <row r="10" spans="1:10" x14ac:dyDescent="0.2">
      <c r="A10" s="305"/>
      <c r="B10" s="245" t="s">
        <v>849</v>
      </c>
      <c r="C10" s="246">
        <v>-0.88364670960515901</v>
      </c>
      <c r="D10" s="246">
        <v>3.4849198214123001</v>
      </c>
    </row>
    <row r="11" spans="1:10" x14ac:dyDescent="0.2">
      <c r="A11" s="306"/>
      <c r="B11" s="245" t="s">
        <v>850</v>
      </c>
      <c r="C11" s="246">
        <v>0.70425862178973397</v>
      </c>
      <c r="D11" s="246">
        <v>5.7827386375449903</v>
      </c>
    </row>
    <row r="12" spans="1:10" x14ac:dyDescent="0.2">
      <c r="A12" s="304">
        <v>2014</v>
      </c>
      <c r="B12" s="245" t="s">
        <v>142</v>
      </c>
      <c r="C12" s="246">
        <v>2.4683324456239899</v>
      </c>
      <c r="D12" s="246">
        <v>6.23175059161892</v>
      </c>
    </row>
    <row r="13" spans="1:10" x14ac:dyDescent="0.2">
      <c r="A13" s="305"/>
      <c r="B13" s="245" t="s">
        <v>847</v>
      </c>
      <c r="C13" s="246">
        <v>2.2543272701436501</v>
      </c>
      <c r="D13" s="246">
        <v>9.5051636679403799</v>
      </c>
    </row>
    <row r="14" spans="1:10" x14ac:dyDescent="0.2">
      <c r="A14" s="305"/>
      <c r="B14" s="245" t="s">
        <v>849</v>
      </c>
      <c r="C14" s="246">
        <v>2.6571654696998901</v>
      </c>
      <c r="D14" s="246">
        <v>5.9310315000774398</v>
      </c>
    </row>
    <row r="15" spans="1:10" x14ac:dyDescent="0.2">
      <c r="A15" s="306"/>
      <c r="B15" s="245" t="s">
        <v>850</v>
      </c>
      <c r="C15" s="246">
        <v>2.9329340186036199</v>
      </c>
      <c r="D15" s="246">
        <v>7.6707216871225201</v>
      </c>
    </row>
    <row r="16" spans="1:10" x14ac:dyDescent="0.2">
      <c r="A16" s="304">
        <v>2015</v>
      </c>
      <c r="B16" s="245" t="s">
        <v>142</v>
      </c>
      <c r="C16" s="246">
        <v>1.6740917353681699</v>
      </c>
      <c r="D16" s="246">
        <v>6.9271036852439396</v>
      </c>
    </row>
    <row r="17" spans="1:4" x14ac:dyDescent="0.2">
      <c r="A17" s="305"/>
      <c r="B17" s="245" t="s">
        <v>847</v>
      </c>
      <c r="C17" s="246">
        <v>0.47872050296568602</v>
      </c>
      <c r="D17" s="246">
        <v>3.7954482440053599</v>
      </c>
    </row>
    <row r="18" spans="1:4" x14ac:dyDescent="0.2">
      <c r="A18" s="305"/>
      <c r="B18" s="245" t="s">
        <v>849</v>
      </c>
      <c r="C18" s="246">
        <v>2.7220652542854298</v>
      </c>
      <c r="D18" s="246">
        <v>12.2611077034795</v>
      </c>
    </row>
    <row r="19" spans="1:4" x14ac:dyDescent="0.2">
      <c r="A19" s="306"/>
      <c r="B19" s="245" t="s">
        <v>850</v>
      </c>
      <c r="C19" s="246">
        <v>8.7908641541574198E-2</v>
      </c>
      <c r="D19" s="246">
        <v>3.1095482234587699</v>
      </c>
    </row>
    <row r="20" spans="1:4" x14ac:dyDescent="0.2">
      <c r="A20" s="304">
        <v>2016</v>
      </c>
      <c r="B20" s="245" t="s">
        <v>142</v>
      </c>
      <c r="C20" s="246">
        <v>1.0315340837715601</v>
      </c>
      <c r="D20" s="246">
        <v>4.9342685153329597</v>
      </c>
    </row>
    <row r="21" spans="1:4" x14ac:dyDescent="0.2">
      <c r="A21" s="305"/>
      <c r="B21" s="245" t="s">
        <v>847</v>
      </c>
      <c r="C21" s="246">
        <v>1.46702080613093</v>
      </c>
      <c r="D21" s="246">
        <v>5.1374781945409804</v>
      </c>
    </row>
    <row r="22" spans="1:4" x14ac:dyDescent="0.2">
      <c r="A22" s="305"/>
      <c r="B22" s="245" t="s">
        <v>849</v>
      </c>
      <c r="C22" s="246">
        <v>-1.3050368359900399</v>
      </c>
      <c r="D22" s="246">
        <v>-2.5206637080427998</v>
      </c>
    </row>
    <row r="23" spans="1:4" x14ac:dyDescent="0.2">
      <c r="A23" s="306"/>
      <c r="B23" s="245" t="s">
        <v>850</v>
      </c>
      <c r="C23" s="246">
        <v>0.37388687423849398</v>
      </c>
      <c r="D23" s="246">
        <v>2.3349846877884102</v>
      </c>
    </row>
    <row r="24" spans="1:4" x14ac:dyDescent="0.2">
      <c r="A24" s="304">
        <v>2017</v>
      </c>
      <c r="B24" s="245" t="s">
        <v>142</v>
      </c>
      <c r="C24" s="246">
        <v>1.19850684101044</v>
      </c>
      <c r="D24" s="246">
        <v>3.4471487440064301</v>
      </c>
    </row>
    <row r="25" spans="1:4" x14ac:dyDescent="0.2">
      <c r="A25" s="305"/>
      <c r="B25" s="245" t="s">
        <v>847</v>
      </c>
      <c r="C25" s="246">
        <v>-1.0159929987055001</v>
      </c>
      <c r="D25" s="246">
        <v>1.27799892129087</v>
      </c>
    </row>
    <row r="26" spans="1:4" x14ac:dyDescent="0.2">
      <c r="A26" s="305"/>
      <c r="B26" s="245" t="s">
        <v>849</v>
      </c>
      <c r="C26" s="246">
        <v>-0.43451986179084701</v>
      </c>
      <c r="D26" s="246">
        <v>3.2301684579435501</v>
      </c>
    </row>
    <row r="27" spans="1:4" x14ac:dyDescent="0.2">
      <c r="A27" s="306"/>
      <c r="B27" s="245" t="s">
        <v>850</v>
      </c>
      <c r="C27" s="246">
        <v>-0.732958123976999</v>
      </c>
      <c r="D27" s="246">
        <v>1.90643294119872</v>
      </c>
    </row>
    <row r="28" spans="1:4" x14ac:dyDescent="0.2">
      <c r="A28" s="304">
        <v>2018</v>
      </c>
      <c r="B28" s="245" t="s">
        <v>142</v>
      </c>
      <c r="C28" s="246">
        <v>-0.83730593611494397</v>
      </c>
      <c r="D28" s="246">
        <v>2.42934704677499</v>
      </c>
    </row>
    <row r="29" spans="1:4" x14ac:dyDescent="0.2">
      <c r="A29" s="305"/>
      <c r="B29" s="245" t="s">
        <v>847</v>
      </c>
      <c r="C29" s="246">
        <v>1.34717338553232</v>
      </c>
      <c r="D29" s="246">
        <v>1.5789601778490701</v>
      </c>
    </row>
    <row r="30" spans="1:4" x14ac:dyDescent="0.2">
      <c r="A30" s="305"/>
      <c r="B30" s="245" t="s">
        <v>849</v>
      </c>
      <c r="C30" s="246">
        <v>1.1205714036172101</v>
      </c>
      <c r="D30" s="246">
        <v>2.3356452476690501</v>
      </c>
    </row>
    <row r="31" spans="1:4" x14ac:dyDescent="0.2">
      <c r="A31" s="306"/>
      <c r="B31" s="245" t="s">
        <v>850</v>
      </c>
      <c r="C31" s="246">
        <v>-0.92425550742028395</v>
      </c>
      <c r="D31" s="246">
        <v>3.3562426416519502</v>
      </c>
    </row>
    <row r="32" spans="1:4" x14ac:dyDescent="0.2">
      <c r="A32" s="25">
        <v>2019</v>
      </c>
      <c r="B32" s="245" t="s">
        <v>142</v>
      </c>
      <c r="C32" s="246">
        <v>-0.69151197861417302</v>
      </c>
      <c r="D32" s="246">
        <v>1.3998196556442699</v>
      </c>
    </row>
  </sheetData>
  <mergeCells count="7">
    <mergeCell ref="A28:A31"/>
    <mergeCell ref="H1:I1"/>
    <mergeCell ref="A8:A11"/>
    <mergeCell ref="A12:A15"/>
    <mergeCell ref="A16:A19"/>
    <mergeCell ref="A20:A23"/>
    <mergeCell ref="A24:A27"/>
  </mergeCells>
  <hyperlinks>
    <hyperlink ref="H1:I1" location="Index!A1" display="Regresar al Índice"/>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R106"/>
  <sheetViews>
    <sheetView workbookViewId="0">
      <selection activeCell="J1" sqref="H1:J1"/>
    </sheetView>
  </sheetViews>
  <sheetFormatPr baseColWidth="10" defaultRowHeight="12.75" x14ac:dyDescent="0.2"/>
  <cols>
    <col min="1" max="16384" width="11.42578125" style="25"/>
  </cols>
  <sheetData>
    <row r="1" spans="1:10" ht="15" x14ac:dyDescent="0.25">
      <c r="A1" s="40" t="s">
        <v>1348</v>
      </c>
      <c r="H1" s="298" t="s">
        <v>1506</v>
      </c>
      <c r="I1" s="298"/>
      <c r="J1"/>
    </row>
    <row r="2" spans="1:10" x14ac:dyDescent="0.2">
      <c r="A2" s="25" t="s">
        <v>1334</v>
      </c>
    </row>
    <row r="7" spans="1:10" x14ac:dyDescent="0.2">
      <c r="B7" s="25" t="s">
        <v>1332</v>
      </c>
    </row>
    <row r="8" spans="1:10" x14ac:dyDescent="0.2">
      <c r="A8" s="247" t="s">
        <v>1288</v>
      </c>
      <c r="B8" s="254">
        <v>-17.8726010163236</v>
      </c>
      <c r="C8" s="25">
        <f t="shared" ref="C8:C40" si="0">RANK(B8,B8:B40,0)</f>
        <v>33</v>
      </c>
    </row>
    <row r="9" spans="1:10" x14ac:dyDescent="0.2">
      <c r="A9" s="249" t="s">
        <v>1296</v>
      </c>
      <c r="B9" s="254">
        <v>-11.181322540910701</v>
      </c>
      <c r="C9" s="25">
        <f t="shared" si="0"/>
        <v>32</v>
      </c>
    </row>
    <row r="10" spans="1:10" x14ac:dyDescent="0.2">
      <c r="A10" s="249" t="s">
        <v>1291</v>
      </c>
      <c r="B10" s="254">
        <v>-10.467942732448</v>
      </c>
      <c r="C10" s="25">
        <f t="shared" si="0"/>
        <v>31</v>
      </c>
    </row>
    <row r="11" spans="1:10" x14ac:dyDescent="0.2">
      <c r="A11" s="247" t="s">
        <v>1294</v>
      </c>
      <c r="B11" s="254">
        <v>-8.3251631064486595</v>
      </c>
      <c r="C11" s="25">
        <f t="shared" si="0"/>
        <v>30</v>
      </c>
    </row>
    <row r="12" spans="1:10" x14ac:dyDescent="0.2">
      <c r="A12" s="247" t="s">
        <v>1287</v>
      </c>
      <c r="B12" s="254">
        <v>-7.0508635615763602</v>
      </c>
      <c r="C12" s="25">
        <f t="shared" si="0"/>
        <v>29</v>
      </c>
    </row>
    <row r="13" spans="1:10" x14ac:dyDescent="0.2">
      <c r="A13" s="247" t="s">
        <v>1298</v>
      </c>
      <c r="B13" s="254">
        <v>-4.1229475631297996</v>
      </c>
      <c r="C13" s="25">
        <f t="shared" si="0"/>
        <v>28</v>
      </c>
    </row>
    <row r="14" spans="1:10" x14ac:dyDescent="0.2">
      <c r="A14" s="247" t="s">
        <v>1304</v>
      </c>
      <c r="B14" s="254">
        <v>-4.0336462234575103</v>
      </c>
      <c r="C14" s="25">
        <f t="shared" si="0"/>
        <v>27</v>
      </c>
    </row>
    <row r="15" spans="1:10" x14ac:dyDescent="0.2">
      <c r="A15" s="249" t="s">
        <v>1293</v>
      </c>
      <c r="B15" s="254">
        <v>-3.0692887319077</v>
      </c>
      <c r="C15" s="25">
        <f t="shared" si="0"/>
        <v>26</v>
      </c>
    </row>
    <row r="16" spans="1:10" x14ac:dyDescent="0.2">
      <c r="A16" s="249" t="s">
        <v>1299</v>
      </c>
      <c r="B16" s="254">
        <v>-2.6687455005963301</v>
      </c>
      <c r="C16" s="25">
        <f t="shared" si="0"/>
        <v>25</v>
      </c>
    </row>
    <row r="17" spans="1:3" x14ac:dyDescent="0.2">
      <c r="A17" s="249" t="s">
        <v>1302</v>
      </c>
      <c r="B17" s="254">
        <v>-2.47172611910156</v>
      </c>
      <c r="C17" s="25">
        <f t="shared" si="0"/>
        <v>24</v>
      </c>
    </row>
    <row r="18" spans="1:3" x14ac:dyDescent="0.2">
      <c r="A18" s="247" t="s">
        <v>1301</v>
      </c>
      <c r="B18" s="254">
        <v>-1.3216026461764701</v>
      </c>
      <c r="C18" s="25">
        <f t="shared" si="0"/>
        <v>23</v>
      </c>
    </row>
    <row r="19" spans="1:3" x14ac:dyDescent="0.2">
      <c r="A19" s="247" t="s">
        <v>1321</v>
      </c>
      <c r="B19" s="254">
        <v>-0.96250122282944495</v>
      </c>
      <c r="C19" s="25">
        <f t="shared" si="0"/>
        <v>22</v>
      </c>
    </row>
    <row r="20" spans="1:3" x14ac:dyDescent="0.2">
      <c r="A20" s="249" t="s">
        <v>5</v>
      </c>
      <c r="B20" s="254">
        <v>-0.69151197861417302</v>
      </c>
      <c r="C20" s="25">
        <f t="shared" si="0"/>
        <v>21</v>
      </c>
    </row>
    <row r="21" spans="1:3" x14ac:dyDescent="0.2">
      <c r="A21" s="247" t="s">
        <v>1307</v>
      </c>
      <c r="B21" s="254">
        <v>-2.9477345164451701E-2</v>
      </c>
      <c r="C21" s="25">
        <f t="shared" si="0"/>
        <v>20</v>
      </c>
    </row>
    <row r="22" spans="1:3" x14ac:dyDescent="0.2">
      <c r="A22" s="249" t="s">
        <v>1308</v>
      </c>
      <c r="B22" s="254">
        <v>2.2202317871361298E-2</v>
      </c>
      <c r="C22" s="25">
        <f t="shared" si="0"/>
        <v>19</v>
      </c>
    </row>
    <row r="23" spans="1:3" x14ac:dyDescent="0.2">
      <c r="A23" s="247" t="s">
        <v>1295</v>
      </c>
      <c r="B23" s="254">
        <v>0.16003898009258</v>
      </c>
      <c r="C23" s="25">
        <f t="shared" si="0"/>
        <v>18</v>
      </c>
    </row>
    <row r="24" spans="1:3" x14ac:dyDescent="0.2">
      <c r="A24" s="247" t="s">
        <v>1292</v>
      </c>
      <c r="B24" s="254">
        <v>0.85885919247112996</v>
      </c>
      <c r="C24" s="25">
        <f t="shared" si="0"/>
        <v>17</v>
      </c>
    </row>
    <row r="25" spans="1:3" x14ac:dyDescent="0.2">
      <c r="A25" s="249" t="s">
        <v>1309</v>
      </c>
      <c r="B25" s="254">
        <v>1.3998196556442699</v>
      </c>
      <c r="C25" s="25">
        <f t="shared" si="0"/>
        <v>16</v>
      </c>
    </row>
    <row r="26" spans="1:3" x14ac:dyDescent="0.2">
      <c r="A26" s="249" t="s">
        <v>1303</v>
      </c>
      <c r="B26" s="254">
        <v>2.47160493217467</v>
      </c>
      <c r="C26" s="25">
        <f t="shared" si="0"/>
        <v>15</v>
      </c>
    </row>
    <row r="27" spans="1:3" x14ac:dyDescent="0.2">
      <c r="A27" s="249" t="s">
        <v>1316</v>
      </c>
      <c r="B27" s="254">
        <v>2.7593784128016199</v>
      </c>
      <c r="C27" s="25">
        <f t="shared" si="0"/>
        <v>14</v>
      </c>
    </row>
    <row r="28" spans="1:3" x14ac:dyDescent="0.2">
      <c r="A28" s="249" t="s">
        <v>1323</v>
      </c>
      <c r="B28" s="254">
        <v>2.80175451488283</v>
      </c>
      <c r="C28" s="25">
        <f t="shared" si="0"/>
        <v>13</v>
      </c>
    </row>
    <row r="29" spans="1:3" x14ac:dyDescent="0.2">
      <c r="A29" s="249" t="s">
        <v>1320</v>
      </c>
      <c r="B29" s="254">
        <v>3.76772778838644</v>
      </c>
      <c r="C29" s="25">
        <f t="shared" si="0"/>
        <v>12</v>
      </c>
    </row>
    <row r="30" spans="1:3" x14ac:dyDescent="0.2">
      <c r="A30" s="249" t="s">
        <v>1306</v>
      </c>
      <c r="B30" s="254">
        <v>3.9213204485669202</v>
      </c>
      <c r="C30" s="25">
        <f t="shared" si="0"/>
        <v>11</v>
      </c>
    </row>
    <row r="31" spans="1:3" x14ac:dyDescent="0.2">
      <c r="A31" s="247" t="s">
        <v>1313</v>
      </c>
      <c r="B31" s="254">
        <v>4.34357328925792</v>
      </c>
      <c r="C31" s="25">
        <f t="shared" si="0"/>
        <v>10</v>
      </c>
    </row>
    <row r="32" spans="1:3" x14ac:dyDescent="0.2">
      <c r="A32" s="247" t="s">
        <v>1315</v>
      </c>
      <c r="B32" s="254">
        <v>4.62994054274301</v>
      </c>
      <c r="C32" s="25">
        <f t="shared" si="0"/>
        <v>9</v>
      </c>
    </row>
    <row r="33" spans="1:3" x14ac:dyDescent="0.2">
      <c r="A33" s="247" t="s">
        <v>1305</v>
      </c>
      <c r="B33" s="254">
        <v>4.6399487734007501</v>
      </c>
      <c r="C33" s="25">
        <f t="shared" si="0"/>
        <v>8</v>
      </c>
    </row>
    <row r="34" spans="1:3" x14ac:dyDescent="0.2">
      <c r="A34" s="247" t="s">
        <v>1314</v>
      </c>
      <c r="B34" s="254">
        <v>4.7141246718566503</v>
      </c>
      <c r="C34" s="25">
        <f t="shared" si="0"/>
        <v>7</v>
      </c>
    </row>
    <row r="35" spans="1:3" x14ac:dyDescent="0.2">
      <c r="A35" s="249" t="s">
        <v>1300</v>
      </c>
      <c r="B35" s="254">
        <v>5.2009336271504596</v>
      </c>
      <c r="C35" s="25">
        <f t="shared" si="0"/>
        <v>6</v>
      </c>
    </row>
    <row r="36" spans="1:3" x14ac:dyDescent="0.2">
      <c r="A36" s="249" t="s">
        <v>1290</v>
      </c>
      <c r="B36" s="254">
        <v>5.7354246764234498</v>
      </c>
      <c r="C36" s="25">
        <f t="shared" si="0"/>
        <v>5</v>
      </c>
    </row>
    <row r="37" spans="1:3" x14ac:dyDescent="0.2">
      <c r="A37" s="247" t="s">
        <v>1319</v>
      </c>
      <c r="B37" s="254">
        <v>6.8507174380274698</v>
      </c>
      <c r="C37" s="25">
        <f t="shared" si="0"/>
        <v>4</v>
      </c>
    </row>
    <row r="38" spans="1:3" x14ac:dyDescent="0.2">
      <c r="A38" s="247" t="s">
        <v>1318</v>
      </c>
      <c r="B38" s="254">
        <v>7.030600290972</v>
      </c>
      <c r="C38" s="25">
        <f t="shared" si="0"/>
        <v>3</v>
      </c>
    </row>
    <row r="39" spans="1:3" x14ac:dyDescent="0.2">
      <c r="A39" s="249" t="s">
        <v>1297</v>
      </c>
      <c r="B39" s="254">
        <v>12.071472500626699</v>
      </c>
      <c r="C39" s="25">
        <f t="shared" si="0"/>
        <v>2</v>
      </c>
    </row>
    <row r="40" spans="1:3" x14ac:dyDescent="0.2">
      <c r="A40" s="249" t="s">
        <v>1310</v>
      </c>
      <c r="B40" s="254">
        <v>12.1623163176577</v>
      </c>
      <c r="C40" s="25">
        <f t="shared" si="0"/>
        <v>1</v>
      </c>
    </row>
    <row r="55" spans="1:18" ht="15" x14ac:dyDescent="0.25">
      <c r="A55"/>
      <c r="B55"/>
      <c r="C55"/>
      <c r="D55"/>
      <c r="E55"/>
      <c r="F55"/>
      <c r="G55"/>
      <c r="H55"/>
      <c r="I55"/>
      <c r="J55"/>
      <c r="K55"/>
      <c r="L55"/>
      <c r="M55"/>
      <c r="N55"/>
      <c r="O55"/>
      <c r="P55"/>
      <c r="Q55"/>
      <c r="R55"/>
    </row>
    <row r="56" spans="1:18" ht="15" x14ac:dyDescent="0.25">
      <c r="A56"/>
      <c r="B56"/>
      <c r="C56"/>
      <c r="D56"/>
      <c r="E56"/>
      <c r="F56"/>
      <c r="G56"/>
      <c r="H56"/>
      <c r="I56"/>
      <c r="J56"/>
      <c r="K56"/>
      <c r="L56"/>
      <c r="M56"/>
      <c r="N56"/>
      <c r="O56"/>
      <c r="P56"/>
      <c r="Q56"/>
      <c r="R56"/>
    </row>
    <row r="57" spans="1:18" ht="15" x14ac:dyDescent="0.25">
      <c r="A57"/>
      <c r="B57"/>
      <c r="C57"/>
      <c r="D57"/>
      <c r="E57"/>
      <c r="F57"/>
      <c r="G57"/>
      <c r="H57"/>
      <c r="I57"/>
      <c r="J57"/>
      <c r="K57"/>
      <c r="L57"/>
      <c r="M57"/>
      <c r="N57"/>
      <c r="O57"/>
      <c r="P57"/>
      <c r="Q57"/>
      <c r="R57"/>
    </row>
    <row r="58" spans="1:18" ht="15" x14ac:dyDescent="0.25">
      <c r="A58"/>
      <c r="B58"/>
      <c r="C58"/>
      <c r="D58"/>
      <c r="E58"/>
      <c r="F58"/>
      <c r="G58"/>
      <c r="H58"/>
      <c r="I58"/>
      <c r="J58"/>
      <c r="K58"/>
      <c r="L58"/>
      <c r="M58"/>
      <c r="N58"/>
      <c r="O58"/>
      <c r="P58"/>
      <c r="Q58"/>
      <c r="R58"/>
    </row>
    <row r="59" spans="1:18" ht="15" x14ac:dyDescent="0.25">
      <c r="A59"/>
      <c r="B59"/>
      <c r="C59"/>
      <c r="D59"/>
      <c r="E59"/>
      <c r="F59"/>
      <c r="G59"/>
      <c r="H59"/>
      <c r="I59"/>
      <c r="J59"/>
      <c r="K59"/>
      <c r="L59"/>
      <c r="M59"/>
      <c r="N59"/>
      <c r="O59"/>
      <c r="P59"/>
      <c r="Q59"/>
      <c r="R59"/>
    </row>
    <row r="60" spans="1:18" ht="15" x14ac:dyDescent="0.25">
      <c r="A60"/>
      <c r="B60"/>
      <c r="C60"/>
      <c r="D60"/>
      <c r="E60"/>
      <c r="F60"/>
      <c r="G60"/>
      <c r="H60"/>
      <c r="I60"/>
      <c r="J60"/>
      <c r="K60"/>
      <c r="L60"/>
      <c r="M60"/>
      <c r="N60"/>
      <c r="O60"/>
      <c r="P60"/>
      <c r="Q60"/>
      <c r="R60"/>
    </row>
    <row r="61" spans="1:18" ht="15" x14ac:dyDescent="0.25">
      <c r="A61"/>
      <c r="B61"/>
      <c r="C61"/>
      <c r="D61"/>
      <c r="E61"/>
      <c r="F61"/>
      <c r="G61"/>
      <c r="H61"/>
      <c r="I61"/>
      <c r="J61"/>
      <c r="K61"/>
      <c r="L61"/>
      <c r="M61"/>
      <c r="N61"/>
      <c r="O61"/>
      <c r="P61"/>
      <c r="Q61"/>
      <c r="R61"/>
    </row>
    <row r="62" spans="1:18" ht="15" x14ac:dyDescent="0.25">
      <c r="A62"/>
      <c r="B62"/>
      <c r="C62"/>
      <c r="D62"/>
      <c r="E62"/>
      <c r="F62"/>
      <c r="G62"/>
      <c r="H62"/>
      <c r="I62"/>
      <c r="J62"/>
      <c r="K62"/>
      <c r="L62"/>
      <c r="M62"/>
      <c r="N62"/>
      <c r="O62"/>
      <c r="P62"/>
      <c r="Q62"/>
      <c r="R62"/>
    </row>
    <row r="63" spans="1:18" ht="15" x14ac:dyDescent="0.25">
      <c r="A63"/>
      <c r="B63"/>
      <c r="C63"/>
      <c r="D63"/>
      <c r="E63"/>
      <c r="F63"/>
      <c r="G63"/>
      <c r="H63"/>
      <c r="I63"/>
      <c r="J63"/>
      <c r="K63"/>
      <c r="L63"/>
      <c r="M63"/>
      <c r="N63"/>
      <c r="O63"/>
      <c r="P63"/>
      <c r="Q63"/>
      <c r="R63"/>
    </row>
    <row r="64" spans="1:18" ht="15" x14ac:dyDescent="0.25">
      <c r="A64"/>
      <c r="B64"/>
      <c r="C64"/>
      <c r="D64"/>
      <c r="E64"/>
      <c r="F64"/>
      <c r="G64"/>
      <c r="H64"/>
      <c r="I64"/>
      <c r="J64"/>
      <c r="K64"/>
      <c r="L64"/>
      <c r="M64"/>
      <c r="N64"/>
      <c r="O64"/>
      <c r="P64"/>
      <c r="Q64"/>
      <c r="R64"/>
    </row>
    <row r="65" spans="1:18" ht="15" x14ac:dyDescent="0.25">
      <c r="A65"/>
      <c r="B65"/>
      <c r="C65"/>
      <c r="D65"/>
      <c r="E65"/>
      <c r="F65"/>
      <c r="G65"/>
      <c r="H65"/>
      <c r="I65"/>
      <c r="J65"/>
      <c r="K65"/>
      <c r="L65"/>
      <c r="M65"/>
      <c r="N65"/>
      <c r="O65"/>
      <c r="P65"/>
      <c r="Q65"/>
      <c r="R65"/>
    </row>
    <row r="66" spans="1:18" ht="15" x14ac:dyDescent="0.25">
      <c r="A66"/>
      <c r="B66"/>
      <c r="C66"/>
      <c r="D66"/>
      <c r="E66"/>
      <c r="F66"/>
      <c r="G66"/>
      <c r="H66"/>
      <c r="I66"/>
      <c r="J66"/>
      <c r="K66"/>
      <c r="L66"/>
      <c r="M66"/>
      <c r="N66"/>
      <c r="O66"/>
      <c r="P66"/>
      <c r="Q66"/>
      <c r="R66"/>
    </row>
    <row r="67" spans="1:18" ht="15" x14ac:dyDescent="0.25">
      <c r="A67"/>
      <c r="B67"/>
      <c r="C67"/>
      <c r="D67"/>
      <c r="E67"/>
      <c r="F67"/>
      <c r="G67"/>
      <c r="H67"/>
      <c r="I67"/>
      <c r="J67"/>
      <c r="K67"/>
      <c r="L67"/>
      <c r="M67"/>
      <c r="N67"/>
      <c r="O67"/>
      <c r="P67"/>
      <c r="Q67"/>
      <c r="R67"/>
    </row>
    <row r="68" spans="1:18" ht="15" x14ac:dyDescent="0.25">
      <c r="A68"/>
      <c r="B68"/>
      <c r="C68"/>
      <c r="D68"/>
      <c r="E68"/>
      <c r="F68"/>
      <c r="G68"/>
      <c r="H68"/>
      <c r="I68"/>
      <c r="J68"/>
      <c r="K68"/>
      <c r="L68"/>
      <c r="M68"/>
      <c r="N68"/>
      <c r="O68"/>
      <c r="P68"/>
      <c r="Q68"/>
      <c r="R68"/>
    </row>
    <row r="69" spans="1:18" ht="15" x14ac:dyDescent="0.25">
      <c r="A69"/>
      <c r="B69"/>
      <c r="C69"/>
      <c r="D69"/>
      <c r="E69"/>
      <c r="F69"/>
      <c r="G69"/>
      <c r="H69"/>
      <c r="I69"/>
      <c r="J69"/>
      <c r="K69"/>
      <c r="L69"/>
      <c r="M69"/>
      <c r="N69"/>
      <c r="O69"/>
      <c r="P69"/>
      <c r="Q69"/>
      <c r="R69"/>
    </row>
    <row r="70" spans="1:18" ht="15" x14ac:dyDescent="0.25">
      <c r="A70"/>
      <c r="B70"/>
      <c r="C70"/>
      <c r="D70"/>
      <c r="E70"/>
      <c r="F70"/>
      <c r="G70"/>
      <c r="H70"/>
      <c r="I70"/>
      <c r="J70"/>
      <c r="K70"/>
      <c r="L70"/>
      <c r="M70"/>
      <c r="N70"/>
      <c r="O70"/>
      <c r="P70"/>
      <c r="Q70"/>
      <c r="R70"/>
    </row>
    <row r="71" spans="1:18" ht="15" x14ac:dyDescent="0.25">
      <c r="A71"/>
      <c r="B71"/>
      <c r="C71"/>
      <c r="D71"/>
      <c r="E71"/>
      <c r="F71"/>
      <c r="G71"/>
      <c r="H71"/>
      <c r="I71"/>
      <c r="J71"/>
      <c r="K71"/>
      <c r="L71"/>
      <c r="M71"/>
      <c r="N71"/>
      <c r="O71"/>
      <c r="P71"/>
      <c r="Q71"/>
      <c r="R71"/>
    </row>
    <row r="72" spans="1:18" ht="15" x14ac:dyDescent="0.25">
      <c r="A72"/>
      <c r="B72"/>
      <c r="C72"/>
      <c r="D72"/>
      <c r="E72"/>
      <c r="F72"/>
      <c r="G72"/>
      <c r="H72"/>
      <c r="I72"/>
      <c r="J72"/>
      <c r="K72"/>
      <c r="L72"/>
      <c r="M72"/>
      <c r="N72"/>
      <c r="O72"/>
      <c r="P72"/>
      <c r="Q72"/>
      <c r="R72"/>
    </row>
    <row r="73" spans="1:18" ht="15" x14ac:dyDescent="0.25">
      <c r="A73"/>
      <c r="B73"/>
      <c r="C73"/>
      <c r="D73"/>
      <c r="E73"/>
      <c r="F73"/>
      <c r="G73"/>
      <c r="H73"/>
      <c r="I73"/>
      <c r="J73"/>
      <c r="K73"/>
      <c r="L73"/>
      <c r="M73"/>
      <c r="N73"/>
      <c r="O73"/>
      <c r="P73"/>
      <c r="Q73"/>
      <c r="R73"/>
    </row>
    <row r="74" spans="1:18" ht="15" x14ac:dyDescent="0.25">
      <c r="A74"/>
      <c r="B74"/>
      <c r="C74"/>
      <c r="D74"/>
      <c r="E74"/>
      <c r="F74"/>
      <c r="G74"/>
      <c r="H74"/>
      <c r="I74"/>
      <c r="J74"/>
      <c r="K74"/>
      <c r="L74"/>
      <c r="M74"/>
      <c r="N74"/>
      <c r="O74"/>
      <c r="P74"/>
      <c r="Q74"/>
      <c r="R74"/>
    </row>
    <row r="75" spans="1:18" ht="15" x14ac:dyDescent="0.25">
      <c r="A75"/>
      <c r="B75"/>
      <c r="C75"/>
      <c r="D75"/>
      <c r="E75"/>
      <c r="F75"/>
      <c r="G75"/>
      <c r="H75"/>
      <c r="I75"/>
      <c r="J75"/>
      <c r="K75"/>
      <c r="L75"/>
      <c r="M75"/>
      <c r="N75"/>
      <c r="O75"/>
      <c r="P75"/>
      <c r="Q75"/>
      <c r="R75"/>
    </row>
    <row r="76" spans="1:18" ht="15" x14ac:dyDescent="0.25">
      <c r="A76"/>
      <c r="B76"/>
      <c r="C76"/>
      <c r="D76"/>
      <c r="E76"/>
      <c r="F76"/>
      <c r="G76"/>
      <c r="H76"/>
      <c r="I76"/>
      <c r="J76"/>
      <c r="K76"/>
      <c r="L76"/>
      <c r="M76"/>
      <c r="N76"/>
      <c r="O76"/>
      <c r="P76"/>
      <c r="Q76"/>
      <c r="R76"/>
    </row>
    <row r="77" spans="1:18" ht="15" x14ac:dyDescent="0.25">
      <c r="A77"/>
      <c r="B77"/>
      <c r="C77"/>
      <c r="D77"/>
      <c r="E77"/>
      <c r="F77"/>
      <c r="G77"/>
      <c r="H77"/>
      <c r="I77"/>
      <c r="J77"/>
      <c r="K77"/>
      <c r="L77"/>
      <c r="M77"/>
      <c r="N77"/>
      <c r="O77"/>
      <c r="P77"/>
      <c r="Q77"/>
      <c r="R77"/>
    </row>
    <row r="78" spans="1:18" ht="15" x14ac:dyDescent="0.25">
      <c r="A78"/>
      <c r="B78"/>
      <c r="C78"/>
      <c r="D78"/>
      <c r="E78"/>
      <c r="F78"/>
      <c r="G78"/>
      <c r="H78"/>
      <c r="I78"/>
      <c r="J78"/>
      <c r="K78"/>
      <c r="L78"/>
      <c r="M78"/>
      <c r="N78"/>
      <c r="O78"/>
      <c r="P78"/>
      <c r="Q78"/>
      <c r="R78"/>
    </row>
    <row r="79" spans="1:18" ht="15" x14ac:dyDescent="0.25">
      <c r="A79"/>
      <c r="B79"/>
      <c r="C79"/>
      <c r="D79"/>
      <c r="E79"/>
      <c r="F79"/>
      <c r="G79"/>
      <c r="H79"/>
      <c r="I79"/>
      <c r="J79"/>
      <c r="K79"/>
      <c r="L79"/>
      <c r="M79"/>
      <c r="N79"/>
      <c r="O79"/>
      <c r="P79"/>
      <c r="Q79"/>
      <c r="R79"/>
    </row>
    <row r="80" spans="1:18" ht="15" x14ac:dyDescent="0.25">
      <c r="A80"/>
      <c r="B80"/>
      <c r="C80"/>
      <c r="D80"/>
      <c r="E80"/>
      <c r="F80"/>
      <c r="G80"/>
      <c r="H80"/>
      <c r="I80"/>
      <c r="J80"/>
      <c r="K80"/>
      <c r="L80"/>
      <c r="M80"/>
      <c r="N80"/>
      <c r="O80"/>
      <c r="P80"/>
      <c r="Q80"/>
      <c r="R80"/>
    </row>
    <row r="81" spans="1:18" ht="15" x14ac:dyDescent="0.25">
      <c r="A81"/>
      <c r="B81"/>
      <c r="C81"/>
      <c r="D81"/>
      <c r="E81"/>
      <c r="F81"/>
      <c r="G81"/>
      <c r="H81"/>
      <c r="I81"/>
      <c r="J81"/>
      <c r="K81"/>
      <c r="L81"/>
      <c r="M81"/>
      <c r="N81"/>
      <c r="O81"/>
      <c r="P81"/>
      <c r="Q81"/>
      <c r="R81"/>
    </row>
    <row r="82" spans="1:18" ht="15" x14ac:dyDescent="0.25">
      <c r="A82"/>
      <c r="B82"/>
      <c r="C82"/>
      <c r="D82"/>
      <c r="E82"/>
      <c r="F82"/>
      <c r="G82"/>
      <c r="H82"/>
      <c r="I82"/>
      <c r="J82"/>
      <c r="K82"/>
      <c r="L82"/>
      <c r="M82"/>
      <c r="N82"/>
      <c r="O82"/>
      <c r="P82"/>
      <c r="Q82"/>
      <c r="R82"/>
    </row>
    <row r="83" spans="1:18" ht="15" x14ac:dyDescent="0.25">
      <c r="A83"/>
      <c r="B83"/>
      <c r="C83"/>
      <c r="D83"/>
      <c r="E83"/>
      <c r="F83"/>
      <c r="G83"/>
      <c r="H83"/>
      <c r="I83"/>
      <c r="J83"/>
      <c r="K83"/>
      <c r="L83"/>
      <c r="M83"/>
      <c r="N83"/>
      <c r="O83"/>
      <c r="P83"/>
      <c r="Q83"/>
      <c r="R83"/>
    </row>
    <row r="84" spans="1:18" ht="15" x14ac:dyDescent="0.25">
      <c r="A84"/>
      <c r="B84"/>
      <c r="C84"/>
      <c r="D84"/>
      <c r="E84"/>
      <c r="F84"/>
      <c r="G84"/>
      <c r="H84"/>
      <c r="I84"/>
      <c r="J84"/>
      <c r="K84"/>
      <c r="L84"/>
      <c r="M84"/>
      <c r="N84"/>
      <c r="O84"/>
      <c r="P84"/>
      <c r="Q84"/>
      <c r="R84"/>
    </row>
    <row r="85" spans="1:18" ht="15" x14ac:dyDescent="0.25">
      <c r="A85"/>
      <c r="B85"/>
      <c r="C85"/>
      <c r="D85"/>
      <c r="E85"/>
      <c r="F85"/>
      <c r="G85"/>
      <c r="H85"/>
      <c r="I85"/>
      <c r="J85"/>
      <c r="K85"/>
      <c r="L85"/>
      <c r="M85"/>
      <c r="N85"/>
      <c r="O85"/>
      <c r="P85"/>
      <c r="Q85"/>
      <c r="R85"/>
    </row>
    <row r="86" spans="1:18" ht="15" x14ac:dyDescent="0.25">
      <c r="A86"/>
      <c r="B86"/>
      <c r="C86"/>
      <c r="D86"/>
      <c r="E86"/>
      <c r="F86"/>
      <c r="G86"/>
      <c r="H86"/>
      <c r="I86"/>
      <c r="J86"/>
      <c r="K86"/>
      <c r="L86"/>
      <c r="M86"/>
      <c r="N86"/>
      <c r="O86"/>
      <c r="P86"/>
      <c r="Q86"/>
      <c r="R86"/>
    </row>
    <row r="87" spans="1:18" ht="15" x14ac:dyDescent="0.25">
      <c r="A87"/>
      <c r="B87"/>
      <c r="C87"/>
      <c r="D87"/>
      <c r="E87"/>
      <c r="F87"/>
      <c r="G87"/>
      <c r="H87"/>
      <c r="I87"/>
      <c r="J87"/>
      <c r="K87"/>
      <c r="L87"/>
      <c r="M87"/>
      <c r="N87"/>
      <c r="O87"/>
      <c r="P87"/>
      <c r="Q87"/>
      <c r="R87"/>
    </row>
    <row r="88" spans="1:18" ht="15" x14ac:dyDescent="0.25">
      <c r="A88"/>
      <c r="B88"/>
      <c r="C88"/>
      <c r="D88"/>
      <c r="E88"/>
      <c r="F88"/>
      <c r="G88"/>
      <c r="H88"/>
      <c r="I88"/>
      <c r="J88"/>
      <c r="K88"/>
      <c r="L88"/>
      <c r="M88"/>
      <c r="N88"/>
      <c r="O88"/>
      <c r="P88"/>
      <c r="Q88"/>
      <c r="R88"/>
    </row>
    <row r="89" spans="1:18" ht="15" x14ac:dyDescent="0.25">
      <c r="A89"/>
      <c r="B89"/>
      <c r="C89"/>
      <c r="D89"/>
      <c r="E89"/>
      <c r="F89"/>
      <c r="G89"/>
      <c r="H89"/>
      <c r="I89"/>
      <c r="J89"/>
      <c r="K89"/>
      <c r="L89"/>
      <c r="M89"/>
      <c r="N89"/>
      <c r="O89"/>
      <c r="P89"/>
      <c r="Q89"/>
      <c r="R89"/>
    </row>
    <row r="90" spans="1:18" ht="15" x14ac:dyDescent="0.25">
      <c r="A90"/>
      <c r="B90"/>
      <c r="C90"/>
      <c r="D90"/>
      <c r="E90"/>
      <c r="F90"/>
      <c r="G90"/>
      <c r="H90"/>
      <c r="I90"/>
      <c r="J90"/>
      <c r="K90"/>
      <c r="L90"/>
      <c r="M90"/>
      <c r="N90"/>
      <c r="O90"/>
      <c r="P90"/>
      <c r="Q90"/>
      <c r="R90"/>
    </row>
    <row r="91" spans="1:18" ht="15" x14ac:dyDescent="0.25">
      <c r="A91"/>
      <c r="B91"/>
      <c r="C91"/>
      <c r="D91"/>
      <c r="E91"/>
      <c r="F91"/>
      <c r="G91"/>
      <c r="H91"/>
      <c r="I91"/>
      <c r="J91"/>
      <c r="K91"/>
      <c r="L91"/>
      <c r="M91"/>
      <c r="N91"/>
      <c r="O91"/>
      <c r="P91"/>
      <c r="Q91"/>
      <c r="R91"/>
    </row>
    <row r="92" spans="1:18" ht="15" x14ac:dyDescent="0.25">
      <c r="A92"/>
      <c r="B92"/>
      <c r="C92"/>
      <c r="D92"/>
      <c r="E92"/>
      <c r="F92"/>
      <c r="G92"/>
      <c r="H92"/>
      <c r="I92"/>
      <c r="J92"/>
      <c r="K92"/>
      <c r="L92"/>
      <c r="M92"/>
      <c r="N92"/>
      <c r="O92"/>
      <c r="P92"/>
      <c r="Q92"/>
      <c r="R92"/>
    </row>
    <row r="93" spans="1:18" ht="15" x14ac:dyDescent="0.25">
      <c r="A93"/>
      <c r="B93"/>
      <c r="C93"/>
      <c r="D93"/>
      <c r="E93"/>
      <c r="F93"/>
      <c r="G93"/>
      <c r="H93"/>
      <c r="I93"/>
      <c r="J93"/>
      <c r="K93"/>
      <c r="L93"/>
      <c r="M93"/>
      <c r="N93"/>
      <c r="O93"/>
      <c r="P93"/>
      <c r="Q93"/>
      <c r="R93"/>
    </row>
    <row r="94" spans="1:18" ht="15" x14ac:dyDescent="0.25">
      <c r="A94"/>
      <c r="B94"/>
      <c r="C94"/>
      <c r="D94"/>
      <c r="E94"/>
      <c r="F94"/>
      <c r="G94"/>
      <c r="H94"/>
      <c r="I94"/>
      <c r="J94"/>
      <c r="K94"/>
      <c r="L94"/>
      <c r="M94"/>
      <c r="N94"/>
      <c r="O94"/>
      <c r="P94"/>
      <c r="Q94"/>
      <c r="R94"/>
    </row>
    <row r="95" spans="1:18" ht="15" x14ac:dyDescent="0.25">
      <c r="A95"/>
      <c r="B95"/>
      <c r="C95"/>
      <c r="D95"/>
      <c r="E95"/>
      <c r="F95"/>
      <c r="G95"/>
      <c r="H95"/>
      <c r="I95"/>
      <c r="J95"/>
      <c r="K95"/>
      <c r="L95"/>
      <c r="M95"/>
      <c r="N95"/>
      <c r="O95"/>
      <c r="P95"/>
      <c r="Q95"/>
      <c r="R95"/>
    </row>
    <row r="96" spans="1:18" ht="15" x14ac:dyDescent="0.25">
      <c r="A96"/>
      <c r="B96"/>
      <c r="C96"/>
      <c r="D96"/>
      <c r="E96"/>
      <c r="F96"/>
      <c r="G96"/>
      <c r="H96"/>
      <c r="I96"/>
      <c r="J96"/>
      <c r="K96"/>
      <c r="L96"/>
      <c r="M96"/>
      <c r="N96"/>
      <c r="O96"/>
      <c r="P96"/>
      <c r="Q96"/>
      <c r="R96"/>
    </row>
    <row r="97" spans="1:18" ht="15" x14ac:dyDescent="0.25">
      <c r="A97"/>
      <c r="B97"/>
      <c r="C97"/>
      <c r="D97"/>
      <c r="E97"/>
      <c r="F97"/>
      <c r="G97"/>
      <c r="H97"/>
      <c r="I97"/>
      <c r="J97"/>
      <c r="K97"/>
      <c r="L97"/>
      <c r="M97"/>
      <c r="N97"/>
      <c r="O97"/>
      <c r="P97"/>
      <c r="Q97"/>
      <c r="R97"/>
    </row>
    <row r="98" spans="1:18" ht="15" x14ac:dyDescent="0.25">
      <c r="A98"/>
      <c r="B98"/>
      <c r="C98"/>
      <c r="D98"/>
      <c r="E98"/>
      <c r="F98"/>
      <c r="G98"/>
      <c r="H98"/>
      <c r="I98"/>
      <c r="J98"/>
      <c r="K98"/>
      <c r="L98"/>
      <c r="M98"/>
      <c r="N98"/>
      <c r="O98"/>
      <c r="P98"/>
      <c r="Q98"/>
      <c r="R98"/>
    </row>
    <row r="99" spans="1:18" ht="15" x14ac:dyDescent="0.25">
      <c r="A99"/>
      <c r="B99"/>
      <c r="C99"/>
      <c r="D99"/>
      <c r="E99"/>
      <c r="F99"/>
      <c r="G99"/>
      <c r="H99"/>
      <c r="I99"/>
      <c r="J99"/>
      <c r="K99"/>
      <c r="L99"/>
      <c r="M99"/>
      <c r="N99"/>
      <c r="O99"/>
      <c r="P99"/>
      <c r="Q99"/>
      <c r="R99"/>
    </row>
    <row r="100" spans="1:18" ht="15" x14ac:dyDescent="0.25">
      <c r="A100"/>
      <c r="B100"/>
      <c r="C100"/>
      <c r="D100"/>
      <c r="E100"/>
      <c r="F100"/>
      <c r="G100"/>
      <c r="H100"/>
      <c r="I100"/>
      <c r="J100"/>
      <c r="K100"/>
      <c r="L100"/>
      <c r="M100"/>
      <c r="N100"/>
      <c r="O100"/>
      <c r="P100"/>
      <c r="Q100"/>
      <c r="R100"/>
    </row>
    <row r="101" spans="1:18" ht="15" x14ac:dyDescent="0.25">
      <c r="A101"/>
      <c r="B101"/>
      <c r="C101"/>
      <c r="D101"/>
      <c r="E101"/>
      <c r="F101"/>
      <c r="G101"/>
      <c r="H101"/>
      <c r="I101"/>
      <c r="J101"/>
      <c r="K101"/>
      <c r="L101"/>
      <c r="M101"/>
      <c r="N101"/>
      <c r="O101"/>
      <c r="P101"/>
      <c r="Q101"/>
      <c r="R101"/>
    </row>
    <row r="102" spans="1:18" ht="15" x14ac:dyDescent="0.25">
      <c r="A102"/>
      <c r="B102"/>
      <c r="C102"/>
      <c r="D102"/>
      <c r="E102"/>
      <c r="F102"/>
      <c r="G102"/>
      <c r="H102"/>
      <c r="I102"/>
      <c r="J102"/>
      <c r="K102"/>
      <c r="L102"/>
      <c r="M102"/>
      <c r="N102"/>
      <c r="O102"/>
      <c r="P102"/>
      <c r="Q102"/>
      <c r="R102"/>
    </row>
    <row r="103" spans="1:18" ht="15" x14ac:dyDescent="0.25">
      <c r="A103"/>
      <c r="B103"/>
      <c r="C103"/>
      <c r="D103"/>
      <c r="E103"/>
      <c r="F103"/>
      <c r="G103"/>
      <c r="H103"/>
      <c r="I103"/>
      <c r="J103"/>
      <c r="K103"/>
      <c r="L103"/>
      <c r="M103"/>
      <c r="N103"/>
      <c r="O103"/>
      <c r="P103"/>
      <c r="Q103"/>
      <c r="R103"/>
    </row>
    <row r="104" spans="1:18" ht="15" x14ac:dyDescent="0.25">
      <c r="A104"/>
      <c r="B104"/>
      <c r="C104"/>
      <c r="D104"/>
      <c r="E104"/>
      <c r="F104"/>
      <c r="G104"/>
      <c r="H104"/>
      <c r="I104"/>
      <c r="J104"/>
      <c r="K104"/>
      <c r="L104"/>
      <c r="M104"/>
      <c r="N104"/>
      <c r="O104"/>
      <c r="P104"/>
      <c r="Q104"/>
      <c r="R104"/>
    </row>
    <row r="105" spans="1:18" ht="15" x14ac:dyDescent="0.25">
      <c r="A105"/>
      <c r="B105"/>
      <c r="C105"/>
      <c r="D105"/>
      <c r="E105"/>
      <c r="F105"/>
      <c r="G105"/>
      <c r="H105"/>
      <c r="I105"/>
      <c r="J105"/>
      <c r="K105"/>
      <c r="L105"/>
      <c r="M105"/>
      <c r="N105"/>
      <c r="O105"/>
      <c r="P105"/>
      <c r="Q105"/>
      <c r="R105"/>
    </row>
    <row r="106" spans="1:18" ht="15" x14ac:dyDescent="0.25">
      <c r="A106"/>
      <c r="B106"/>
      <c r="C106"/>
      <c r="D106"/>
      <c r="E106"/>
      <c r="F106"/>
      <c r="G106"/>
      <c r="H106"/>
      <c r="I106"/>
      <c r="J106"/>
      <c r="K106"/>
      <c r="L106"/>
      <c r="M106"/>
      <c r="N106"/>
      <c r="O106"/>
      <c r="P106"/>
      <c r="Q106"/>
      <c r="R106"/>
    </row>
  </sheetData>
  <autoFilter ref="A7:C7">
    <sortState ref="A2:C34">
      <sortCondition ref="B1"/>
    </sortState>
  </autoFilter>
  <mergeCells count="1">
    <mergeCell ref="H1:I1"/>
  </mergeCells>
  <hyperlinks>
    <hyperlink ref="H1:I1" location="Index!A1" display="Regresar al Índice"/>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J33"/>
  <sheetViews>
    <sheetView workbookViewId="0">
      <selection activeCell="J1" sqref="H1:J1"/>
    </sheetView>
  </sheetViews>
  <sheetFormatPr baseColWidth="10" defaultRowHeight="12.75" x14ac:dyDescent="0.2"/>
  <cols>
    <col min="1" max="16384" width="11.42578125" style="25"/>
  </cols>
  <sheetData>
    <row r="1" spans="1:10" ht="15" x14ac:dyDescent="0.25">
      <c r="A1" s="40" t="s">
        <v>1335</v>
      </c>
      <c r="H1" s="298" t="s">
        <v>1506</v>
      </c>
      <c r="I1" s="298"/>
      <c r="J1"/>
    </row>
    <row r="2" spans="1:10" x14ac:dyDescent="0.2">
      <c r="A2" s="25" t="s">
        <v>1334</v>
      </c>
    </row>
    <row r="8" spans="1:10" ht="25.5" x14ac:dyDescent="0.2">
      <c r="C8" s="245" t="s">
        <v>144</v>
      </c>
      <c r="D8" s="25" t="s">
        <v>88</v>
      </c>
    </row>
    <row r="9" spans="1:10" x14ac:dyDescent="0.2">
      <c r="A9" s="304">
        <v>2013</v>
      </c>
      <c r="B9" s="245" t="s">
        <v>142</v>
      </c>
      <c r="C9" s="246">
        <v>1.5375215883911599</v>
      </c>
      <c r="D9" s="246">
        <v>2.39344544876066</v>
      </c>
    </row>
    <row r="10" spans="1:10" x14ac:dyDescent="0.2">
      <c r="A10" s="305"/>
      <c r="B10" s="245" t="s">
        <v>847</v>
      </c>
      <c r="C10" s="246">
        <v>3.0749723098218298</v>
      </c>
      <c r="D10" s="246">
        <v>5.7024808008127899</v>
      </c>
    </row>
    <row r="11" spans="1:10" x14ac:dyDescent="0.2">
      <c r="A11" s="305"/>
      <c r="B11" s="245" t="s">
        <v>849</v>
      </c>
      <c r="C11" s="246">
        <v>2.7471872837789002</v>
      </c>
      <c r="D11" s="246">
        <v>1.2195895496609099</v>
      </c>
    </row>
    <row r="12" spans="1:10" x14ac:dyDescent="0.2">
      <c r="A12" s="306"/>
      <c r="B12" s="245" t="s">
        <v>850</v>
      </c>
      <c r="C12" s="246">
        <v>1.3702673473771101</v>
      </c>
      <c r="D12" s="246">
        <v>-0.31329682002262899</v>
      </c>
    </row>
    <row r="13" spans="1:10" x14ac:dyDescent="0.2">
      <c r="A13" s="304">
        <v>2014</v>
      </c>
      <c r="B13" s="245" t="s">
        <v>142</v>
      </c>
      <c r="C13" s="246">
        <v>2.38924334241189</v>
      </c>
      <c r="D13" s="246">
        <v>0.12791153818845699</v>
      </c>
    </row>
    <row r="14" spans="1:10" x14ac:dyDescent="0.2">
      <c r="A14" s="305"/>
      <c r="B14" s="245" t="s">
        <v>847</v>
      </c>
      <c r="C14" s="246">
        <v>2.1034586102127699</v>
      </c>
      <c r="D14" s="246">
        <v>0.33309844604623601</v>
      </c>
    </row>
    <row r="15" spans="1:10" x14ac:dyDescent="0.2">
      <c r="A15" s="305"/>
      <c r="B15" s="245" t="s">
        <v>849</v>
      </c>
      <c r="C15" s="246">
        <v>2.6581695631967399</v>
      </c>
      <c r="D15" s="246">
        <v>4.4563027813260003</v>
      </c>
    </row>
    <row r="16" spans="1:10" x14ac:dyDescent="0.2">
      <c r="A16" s="306"/>
      <c r="B16" s="245" t="s">
        <v>850</v>
      </c>
      <c r="C16" s="246">
        <v>3.4661926450648899</v>
      </c>
      <c r="D16" s="246">
        <v>5.5555532536897196</v>
      </c>
    </row>
    <row r="17" spans="1:4" x14ac:dyDescent="0.2">
      <c r="A17" s="304">
        <v>2015</v>
      </c>
      <c r="B17" s="245" t="s">
        <v>142</v>
      </c>
      <c r="C17" s="246">
        <v>4.33499144498745</v>
      </c>
      <c r="D17" s="246">
        <v>3.9712617737280902</v>
      </c>
    </row>
    <row r="18" spans="1:4" x14ac:dyDescent="0.2">
      <c r="A18" s="305"/>
      <c r="B18" s="245" t="s">
        <v>847</v>
      </c>
      <c r="C18" s="246">
        <v>4.2593740544795704</v>
      </c>
      <c r="D18" s="255">
        <v>5.1192014772736902</v>
      </c>
    </row>
    <row r="19" spans="1:4" x14ac:dyDescent="0.2">
      <c r="A19" s="305"/>
      <c r="B19" s="245" t="s">
        <v>849</v>
      </c>
      <c r="C19" s="246">
        <v>4.6312757564815703</v>
      </c>
      <c r="D19" s="246">
        <v>4.5702490982717698</v>
      </c>
    </row>
    <row r="20" spans="1:4" x14ac:dyDescent="0.2">
      <c r="A20" s="306"/>
      <c r="B20" s="245" t="s">
        <v>850</v>
      </c>
      <c r="C20" s="246">
        <v>3.80157426686461</v>
      </c>
      <c r="D20" s="246">
        <v>0.17026118187897099</v>
      </c>
    </row>
    <row r="21" spans="1:4" x14ac:dyDescent="0.2">
      <c r="A21" s="304">
        <v>2016</v>
      </c>
      <c r="B21" s="245" t="s">
        <v>142</v>
      </c>
      <c r="C21" s="246">
        <v>3.7979843112959499</v>
      </c>
      <c r="D21" s="246">
        <v>6.5413498973216901</v>
      </c>
    </row>
    <row r="22" spans="1:4" x14ac:dyDescent="0.2">
      <c r="A22" s="305"/>
      <c r="B22" s="245" t="s">
        <v>847</v>
      </c>
      <c r="C22" s="246">
        <v>3.9438329996283001</v>
      </c>
      <c r="D22" s="246">
        <v>4.6761773810861902</v>
      </c>
    </row>
    <row r="23" spans="1:4" x14ac:dyDescent="0.2">
      <c r="A23" s="305"/>
      <c r="B23" s="245" t="s">
        <v>849</v>
      </c>
      <c r="C23" s="246">
        <v>3.3349593126863701</v>
      </c>
      <c r="D23" s="246">
        <v>6.5256819625383997</v>
      </c>
    </row>
    <row r="24" spans="1:4" x14ac:dyDescent="0.2">
      <c r="A24" s="306"/>
      <c r="B24" s="245" t="s">
        <v>850</v>
      </c>
      <c r="C24" s="246">
        <v>4.3821675382509104</v>
      </c>
      <c r="D24" s="246">
        <v>8.1702647487216602</v>
      </c>
    </row>
    <row r="25" spans="1:4" x14ac:dyDescent="0.2">
      <c r="A25" s="304">
        <v>2017</v>
      </c>
      <c r="B25" s="245" t="s">
        <v>142</v>
      </c>
      <c r="C25" s="246">
        <v>4.3825490768694397</v>
      </c>
      <c r="D25" s="246">
        <v>4.4539581006041802</v>
      </c>
    </row>
    <row r="26" spans="1:4" x14ac:dyDescent="0.2">
      <c r="A26" s="305"/>
      <c r="B26" s="245" t="s">
        <v>847</v>
      </c>
      <c r="C26" s="246">
        <v>3.16193555928331</v>
      </c>
      <c r="D26" s="246">
        <v>1.2600062557956599</v>
      </c>
    </row>
    <row r="27" spans="1:4" x14ac:dyDescent="0.2">
      <c r="A27" s="305"/>
      <c r="B27" s="245" t="s">
        <v>849</v>
      </c>
      <c r="C27" s="246">
        <v>2.4631103768700302</v>
      </c>
      <c r="D27" s="246">
        <v>1.7151493014613199</v>
      </c>
    </row>
    <row r="28" spans="1:4" x14ac:dyDescent="0.2">
      <c r="A28" s="306"/>
      <c r="B28" s="245" t="s">
        <v>850</v>
      </c>
      <c r="C28" s="246">
        <v>2.4524057100838901</v>
      </c>
      <c r="D28" s="246">
        <v>2.0987960760058701</v>
      </c>
    </row>
    <row r="29" spans="1:4" x14ac:dyDescent="0.2">
      <c r="A29" s="304">
        <v>2018</v>
      </c>
      <c r="B29" s="245" t="s">
        <v>142</v>
      </c>
      <c r="C29" s="246">
        <v>2.0378812434272802</v>
      </c>
      <c r="D29" s="246">
        <v>4.0144016179132898</v>
      </c>
    </row>
    <row r="30" spans="1:4" x14ac:dyDescent="0.2">
      <c r="A30" s="305"/>
      <c r="B30" s="245" t="s">
        <v>847</v>
      </c>
      <c r="C30" s="246">
        <v>3.2456913090793602</v>
      </c>
      <c r="D30" s="246">
        <v>6.4816632711921001</v>
      </c>
    </row>
    <row r="31" spans="1:4" x14ac:dyDescent="0.2">
      <c r="A31" s="305"/>
      <c r="B31" s="245" t="s">
        <v>849</v>
      </c>
      <c r="C31" s="246">
        <v>3.11718272554329</v>
      </c>
      <c r="D31" s="246">
        <v>2.2424784490926202</v>
      </c>
    </row>
    <row r="32" spans="1:4" x14ac:dyDescent="0.2">
      <c r="A32" s="306"/>
      <c r="B32" s="245" t="s">
        <v>850</v>
      </c>
      <c r="C32" s="246">
        <v>2.6984066184763802</v>
      </c>
      <c r="D32" s="246">
        <v>3.1519270680011999</v>
      </c>
    </row>
    <row r="33" spans="1:4" x14ac:dyDescent="0.2">
      <c r="A33" s="25">
        <v>2019</v>
      </c>
      <c r="B33" s="245" t="s">
        <v>142</v>
      </c>
      <c r="C33" s="246">
        <v>1.88602616149637</v>
      </c>
      <c r="D33" s="246">
        <v>1.98790383012121</v>
      </c>
    </row>
  </sheetData>
  <mergeCells count="7">
    <mergeCell ref="A29:A32"/>
    <mergeCell ref="H1:I1"/>
    <mergeCell ref="A9:A12"/>
    <mergeCell ref="A13:A16"/>
    <mergeCell ref="A17:A20"/>
    <mergeCell ref="A21:A24"/>
    <mergeCell ref="A25:A28"/>
  </mergeCells>
  <hyperlinks>
    <hyperlink ref="H1:I1" location="Index!A1" display="Regresar al Índice"/>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S93"/>
  <sheetViews>
    <sheetView workbookViewId="0">
      <selection activeCell="J1" sqref="H1:J1"/>
    </sheetView>
  </sheetViews>
  <sheetFormatPr baseColWidth="10" defaultRowHeight="12.75" x14ac:dyDescent="0.2"/>
  <cols>
    <col min="1" max="16384" width="11.42578125" style="25"/>
  </cols>
  <sheetData>
    <row r="1" spans="1:10" ht="15" x14ac:dyDescent="0.25">
      <c r="A1" s="40" t="s">
        <v>1349</v>
      </c>
      <c r="H1" s="298" t="s">
        <v>1506</v>
      </c>
      <c r="I1" s="298"/>
      <c r="J1"/>
    </row>
    <row r="2" spans="1:10" ht="15" customHeight="1" x14ac:dyDescent="0.2">
      <c r="A2" s="25" t="s">
        <v>1334</v>
      </c>
    </row>
    <row r="7" spans="1:10" x14ac:dyDescent="0.2">
      <c r="B7" s="25" t="s">
        <v>1333</v>
      </c>
    </row>
    <row r="8" spans="1:10" x14ac:dyDescent="0.2">
      <c r="A8" s="247" t="s">
        <v>1305</v>
      </c>
      <c r="B8" s="248">
        <v>-1.65876855684381</v>
      </c>
      <c r="C8" s="25">
        <f t="shared" ref="C8:C40" si="0">RANK(B8,$B$8:$B$40,0)</f>
        <v>33</v>
      </c>
    </row>
    <row r="9" spans="1:10" x14ac:dyDescent="0.2">
      <c r="A9" s="249" t="s">
        <v>1310</v>
      </c>
      <c r="B9" s="246">
        <v>-1.19189049168017</v>
      </c>
      <c r="C9" s="25">
        <f t="shared" si="0"/>
        <v>32</v>
      </c>
    </row>
    <row r="10" spans="1:10" x14ac:dyDescent="0.2">
      <c r="A10" s="249" t="s">
        <v>1299</v>
      </c>
      <c r="B10" s="246">
        <v>-0.71089442855640095</v>
      </c>
      <c r="C10" s="25">
        <f t="shared" si="0"/>
        <v>31</v>
      </c>
    </row>
    <row r="11" spans="1:10" x14ac:dyDescent="0.2">
      <c r="A11" s="249" t="s">
        <v>1297</v>
      </c>
      <c r="B11" s="246">
        <v>-0.408086738324968</v>
      </c>
      <c r="C11" s="25">
        <f t="shared" si="0"/>
        <v>30</v>
      </c>
    </row>
    <row r="12" spans="1:10" x14ac:dyDescent="0.2">
      <c r="A12" s="247" t="s">
        <v>1298</v>
      </c>
      <c r="B12" s="248">
        <v>-0.13929469076356299</v>
      </c>
      <c r="C12" s="25">
        <f t="shared" si="0"/>
        <v>29</v>
      </c>
    </row>
    <row r="13" spans="1:10" x14ac:dyDescent="0.2">
      <c r="A13" s="249" t="s">
        <v>1291</v>
      </c>
      <c r="B13" s="246">
        <v>3.1728306067705603E-2</v>
      </c>
      <c r="C13" s="25">
        <f t="shared" si="0"/>
        <v>28</v>
      </c>
    </row>
    <row r="14" spans="1:10" x14ac:dyDescent="0.2">
      <c r="A14" s="247" t="s">
        <v>1294</v>
      </c>
      <c r="B14" s="248">
        <v>4.4635786148418802E-2</v>
      </c>
      <c r="C14" s="25">
        <f t="shared" si="0"/>
        <v>27</v>
      </c>
    </row>
    <row r="15" spans="1:10" x14ac:dyDescent="0.2">
      <c r="A15" s="249" t="s">
        <v>1308</v>
      </c>
      <c r="B15" s="246">
        <v>0.20089545398327899</v>
      </c>
      <c r="C15" s="25">
        <f t="shared" si="0"/>
        <v>26</v>
      </c>
    </row>
    <row r="16" spans="1:10" x14ac:dyDescent="0.2">
      <c r="A16" s="249" t="s">
        <v>1290</v>
      </c>
      <c r="B16" s="246">
        <v>0.29264845689058899</v>
      </c>
      <c r="C16" s="25">
        <f t="shared" si="0"/>
        <v>25</v>
      </c>
    </row>
    <row r="17" spans="1:3" x14ac:dyDescent="0.2">
      <c r="A17" s="249" t="s">
        <v>1306</v>
      </c>
      <c r="B17" s="246">
        <v>0.80998656907533495</v>
      </c>
      <c r="C17" s="25">
        <f t="shared" si="0"/>
        <v>24</v>
      </c>
    </row>
    <row r="18" spans="1:3" x14ac:dyDescent="0.2">
      <c r="A18" s="247" t="s">
        <v>1318</v>
      </c>
      <c r="B18" s="248">
        <v>0.82682047353247901</v>
      </c>
      <c r="C18" s="25">
        <f t="shared" si="0"/>
        <v>23</v>
      </c>
    </row>
    <row r="19" spans="1:3" x14ac:dyDescent="0.2">
      <c r="A19" s="249" t="s">
        <v>1296</v>
      </c>
      <c r="B19" s="246">
        <v>1.2381508134985599</v>
      </c>
      <c r="C19" s="25">
        <f t="shared" si="0"/>
        <v>22</v>
      </c>
    </row>
    <row r="20" spans="1:3" x14ac:dyDescent="0.2">
      <c r="A20" s="247" t="s">
        <v>1313</v>
      </c>
      <c r="B20" s="248">
        <v>1.38607897762559</v>
      </c>
      <c r="C20" s="25">
        <f t="shared" si="0"/>
        <v>21</v>
      </c>
    </row>
    <row r="21" spans="1:3" x14ac:dyDescent="0.2">
      <c r="A21" s="247" t="s">
        <v>1295</v>
      </c>
      <c r="B21" s="248">
        <v>1.5861083142474099</v>
      </c>
      <c r="C21" s="25">
        <f t="shared" si="0"/>
        <v>20</v>
      </c>
    </row>
    <row r="22" spans="1:3" x14ac:dyDescent="0.2">
      <c r="A22" s="249" t="s">
        <v>1302</v>
      </c>
      <c r="B22" s="246">
        <v>1.7502285562615501</v>
      </c>
      <c r="C22" s="25">
        <f t="shared" si="0"/>
        <v>19</v>
      </c>
    </row>
    <row r="23" spans="1:3" x14ac:dyDescent="0.2">
      <c r="A23" s="249" t="s">
        <v>5</v>
      </c>
      <c r="B23" s="246">
        <v>1.88602616149637</v>
      </c>
      <c r="C23" s="25">
        <f t="shared" si="0"/>
        <v>18</v>
      </c>
    </row>
    <row r="24" spans="1:3" x14ac:dyDescent="0.2">
      <c r="A24" s="249" t="s">
        <v>1320</v>
      </c>
      <c r="B24" s="246">
        <v>1.98371550826135</v>
      </c>
      <c r="C24" s="25">
        <f t="shared" si="0"/>
        <v>17</v>
      </c>
    </row>
    <row r="25" spans="1:3" x14ac:dyDescent="0.2">
      <c r="A25" s="249" t="s">
        <v>1309</v>
      </c>
      <c r="B25" s="246">
        <v>1.98790383012121</v>
      </c>
      <c r="C25" s="25">
        <f t="shared" si="0"/>
        <v>16</v>
      </c>
    </row>
    <row r="26" spans="1:3" x14ac:dyDescent="0.2">
      <c r="A26" s="249" t="s">
        <v>1293</v>
      </c>
      <c r="B26" s="246">
        <v>2.16878705652536</v>
      </c>
      <c r="C26" s="25">
        <f t="shared" si="0"/>
        <v>15</v>
      </c>
    </row>
    <row r="27" spans="1:3" x14ac:dyDescent="0.2">
      <c r="A27" s="249" t="s">
        <v>1316</v>
      </c>
      <c r="B27" s="246">
        <v>2.2066287863723901</v>
      </c>
      <c r="C27" s="25">
        <f t="shared" si="0"/>
        <v>14</v>
      </c>
    </row>
    <row r="28" spans="1:3" x14ac:dyDescent="0.2">
      <c r="A28" s="249" t="s">
        <v>1323</v>
      </c>
      <c r="B28" s="246">
        <v>2.2470691748703202</v>
      </c>
      <c r="C28" s="25">
        <f t="shared" si="0"/>
        <v>13</v>
      </c>
    </row>
    <row r="29" spans="1:3" x14ac:dyDescent="0.2">
      <c r="A29" s="247" t="s">
        <v>1301</v>
      </c>
      <c r="B29" s="248">
        <v>2.3566772961921298</v>
      </c>
      <c r="C29" s="25">
        <f t="shared" si="0"/>
        <v>12</v>
      </c>
    </row>
    <row r="30" spans="1:3" x14ac:dyDescent="0.2">
      <c r="A30" s="247" t="s">
        <v>1307</v>
      </c>
      <c r="B30" s="248">
        <v>2.61081302975595</v>
      </c>
      <c r="C30" s="25">
        <f t="shared" si="0"/>
        <v>11</v>
      </c>
    </row>
    <row r="31" spans="1:3" x14ac:dyDescent="0.2">
      <c r="A31" s="247" t="s">
        <v>1292</v>
      </c>
      <c r="B31" s="248">
        <v>2.7167281715050402</v>
      </c>
      <c r="C31" s="25">
        <f t="shared" si="0"/>
        <v>10</v>
      </c>
    </row>
    <row r="32" spans="1:3" x14ac:dyDescent="0.2">
      <c r="A32" s="247" t="s">
        <v>1304</v>
      </c>
      <c r="B32" s="248">
        <v>2.7554116298307298</v>
      </c>
      <c r="C32" s="25">
        <f t="shared" si="0"/>
        <v>9</v>
      </c>
    </row>
    <row r="33" spans="1:3" x14ac:dyDescent="0.2">
      <c r="A33" s="249" t="s">
        <v>1303</v>
      </c>
      <c r="B33" s="246">
        <v>2.7573552648105402</v>
      </c>
      <c r="C33" s="25">
        <f t="shared" si="0"/>
        <v>8</v>
      </c>
    </row>
    <row r="34" spans="1:3" x14ac:dyDescent="0.2">
      <c r="A34" s="247" t="s">
        <v>1315</v>
      </c>
      <c r="B34" s="248">
        <v>3.0675449560457402</v>
      </c>
      <c r="C34" s="25">
        <f t="shared" si="0"/>
        <v>7</v>
      </c>
    </row>
    <row r="35" spans="1:3" x14ac:dyDescent="0.2">
      <c r="A35" s="247" t="s">
        <v>1288</v>
      </c>
      <c r="B35" s="248">
        <v>3.1589795808644401</v>
      </c>
      <c r="C35" s="25">
        <f t="shared" si="0"/>
        <v>6</v>
      </c>
    </row>
    <row r="36" spans="1:3" x14ac:dyDescent="0.2">
      <c r="A36" s="249" t="s">
        <v>1300</v>
      </c>
      <c r="B36" s="246">
        <v>3.2128730937002401</v>
      </c>
      <c r="C36" s="25">
        <f t="shared" si="0"/>
        <v>5</v>
      </c>
    </row>
    <row r="37" spans="1:3" x14ac:dyDescent="0.2">
      <c r="A37" s="247" t="s">
        <v>1319</v>
      </c>
      <c r="B37" s="248">
        <v>3.5305139250294499</v>
      </c>
      <c r="C37" s="25">
        <f t="shared" si="0"/>
        <v>4</v>
      </c>
    </row>
    <row r="38" spans="1:3" x14ac:dyDescent="0.2">
      <c r="A38" s="247" t="s">
        <v>1314</v>
      </c>
      <c r="B38" s="248">
        <v>3.6274773380075702</v>
      </c>
      <c r="C38" s="25">
        <f t="shared" si="0"/>
        <v>3</v>
      </c>
    </row>
    <row r="39" spans="1:3" x14ac:dyDescent="0.2">
      <c r="A39" s="247" t="s">
        <v>1321</v>
      </c>
      <c r="B39" s="248">
        <v>4.6148244011868496</v>
      </c>
      <c r="C39" s="25">
        <f t="shared" si="0"/>
        <v>2</v>
      </c>
    </row>
    <row r="40" spans="1:3" x14ac:dyDescent="0.2">
      <c r="A40" s="247" t="s">
        <v>1287</v>
      </c>
      <c r="B40" s="248">
        <v>5.2274321618988804</v>
      </c>
      <c r="C40" s="25">
        <f t="shared" si="0"/>
        <v>1</v>
      </c>
    </row>
    <row r="54" spans="1:19" ht="15" x14ac:dyDescent="0.25">
      <c r="A54"/>
      <c r="B54"/>
      <c r="C54"/>
      <c r="D54"/>
      <c r="E54"/>
      <c r="F54"/>
      <c r="G54"/>
      <c r="H54"/>
      <c r="I54"/>
      <c r="J54"/>
      <c r="K54"/>
      <c r="L54"/>
      <c r="M54"/>
      <c r="N54"/>
      <c r="O54"/>
      <c r="P54"/>
      <c r="Q54"/>
      <c r="R54"/>
      <c r="S54"/>
    </row>
    <row r="55" spans="1:19" ht="15" x14ac:dyDescent="0.25">
      <c r="A55"/>
      <c r="B55"/>
      <c r="C55"/>
      <c r="D55"/>
      <c r="E55"/>
      <c r="F55"/>
      <c r="G55"/>
      <c r="H55"/>
      <c r="I55"/>
      <c r="J55"/>
      <c r="K55"/>
      <c r="L55"/>
      <c r="M55"/>
      <c r="N55"/>
      <c r="O55"/>
      <c r="P55"/>
      <c r="Q55"/>
      <c r="R55"/>
      <c r="S55"/>
    </row>
    <row r="56" spans="1:19" ht="15" x14ac:dyDescent="0.25">
      <c r="A56"/>
      <c r="B56"/>
      <c r="C56"/>
      <c r="D56"/>
      <c r="E56"/>
      <c r="F56"/>
      <c r="G56"/>
      <c r="H56"/>
      <c r="I56"/>
      <c r="J56"/>
      <c r="K56"/>
      <c r="L56"/>
      <c r="M56"/>
      <c r="N56"/>
      <c r="O56"/>
      <c r="P56"/>
      <c r="Q56"/>
      <c r="R56"/>
      <c r="S56"/>
    </row>
    <row r="57" spans="1:19" ht="15" x14ac:dyDescent="0.25">
      <c r="A57"/>
      <c r="B57"/>
      <c r="C57"/>
      <c r="D57"/>
      <c r="E57"/>
      <c r="F57"/>
      <c r="G57"/>
      <c r="H57"/>
      <c r="I57"/>
      <c r="J57"/>
      <c r="K57"/>
      <c r="L57"/>
      <c r="M57"/>
      <c r="N57"/>
      <c r="O57"/>
      <c r="P57"/>
      <c r="Q57"/>
      <c r="R57"/>
      <c r="S57"/>
    </row>
    <row r="58" spans="1:19" ht="15" x14ac:dyDescent="0.25">
      <c r="A58"/>
      <c r="B58"/>
      <c r="C58"/>
      <c r="D58"/>
      <c r="E58"/>
      <c r="F58"/>
      <c r="G58"/>
      <c r="H58"/>
      <c r="I58"/>
      <c r="J58"/>
      <c r="K58"/>
      <c r="L58"/>
      <c r="M58"/>
      <c r="N58"/>
      <c r="O58"/>
      <c r="P58"/>
      <c r="Q58"/>
      <c r="R58"/>
      <c r="S58"/>
    </row>
    <row r="59" spans="1:19" ht="15" x14ac:dyDescent="0.25">
      <c r="A59"/>
      <c r="B59"/>
      <c r="C59"/>
      <c r="D59"/>
      <c r="E59"/>
      <c r="F59"/>
      <c r="G59"/>
      <c r="H59"/>
      <c r="I59"/>
      <c r="J59"/>
      <c r="K59"/>
      <c r="L59"/>
      <c r="M59"/>
      <c r="N59"/>
      <c r="O59"/>
      <c r="P59"/>
      <c r="Q59"/>
      <c r="R59"/>
      <c r="S59"/>
    </row>
    <row r="60" spans="1:19" ht="15" x14ac:dyDescent="0.25">
      <c r="A60"/>
      <c r="B60"/>
      <c r="C60"/>
      <c r="D60"/>
      <c r="E60"/>
      <c r="F60"/>
      <c r="G60"/>
      <c r="H60"/>
      <c r="I60"/>
      <c r="J60"/>
      <c r="K60"/>
      <c r="L60"/>
      <c r="M60"/>
      <c r="N60"/>
      <c r="O60"/>
      <c r="P60"/>
      <c r="Q60"/>
      <c r="R60"/>
      <c r="S60"/>
    </row>
    <row r="61" spans="1:19" ht="15" x14ac:dyDescent="0.25">
      <c r="A61"/>
      <c r="B61"/>
      <c r="C61"/>
      <c r="D61"/>
      <c r="E61"/>
      <c r="F61"/>
      <c r="G61"/>
      <c r="H61"/>
      <c r="I61"/>
      <c r="J61"/>
      <c r="K61"/>
      <c r="L61"/>
      <c r="M61"/>
      <c r="N61"/>
      <c r="O61"/>
      <c r="P61"/>
      <c r="Q61"/>
      <c r="R61"/>
      <c r="S61"/>
    </row>
    <row r="62" spans="1:19" ht="15" x14ac:dyDescent="0.25">
      <c r="A62"/>
      <c r="B62"/>
      <c r="C62"/>
      <c r="D62"/>
      <c r="E62"/>
      <c r="F62"/>
      <c r="G62"/>
      <c r="H62"/>
      <c r="I62"/>
      <c r="J62"/>
      <c r="K62"/>
      <c r="L62"/>
      <c r="M62"/>
      <c r="N62"/>
      <c r="O62"/>
      <c r="P62"/>
      <c r="Q62"/>
      <c r="R62"/>
      <c r="S62"/>
    </row>
    <row r="63" spans="1:19" ht="15" x14ac:dyDescent="0.25">
      <c r="A63"/>
      <c r="B63"/>
      <c r="C63"/>
      <c r="D63"/>
      <c r="E63"/>
      <c r="F63"/>
      <c r="G63"/>
      <c r="H63"/>
      <c r="I63"/>
      <c r="J63"/>
      <c r="K63"/>
      <c r="L63"/>
      <c r="M63"/>
      <c r="N63"/>
      <c r="O63"/>
      <c r="P63"/>
      <c r="Q63"/>
      <c r="R63"/>
      <c r="S63"/>
    </row>
    <row r="64" spans="1:19" ht="15" x14ac:dyDescent="0.25">
      <c r="A64"/>
      <c r="B64"/>
      <c r="C64"/>
      <c r="D64"/>
      <c r="E64"/>
      <c r="F64"/>
      <c r="G64"/>
      <c r="H64"/>
      <c r="I64"/>
      <c r="J64"/>
      <c r="K64"/>
      <c r="L64"/>
      <c r="M64"/>
      <c r="N64"/>
      <c r="O64"/>
      <c r="P64"/>
      <c r="Q64"/>
      <c r="R64"/>
      <c r="S64"/>
    </row>
    <row r="65" spans="1:19" ht="15" x14ac:dyDescent="0.25">
      <c r="A65"/>
      <c r="B65"/>
      <c r="C65"/>
      <c r="D65"/>
      <c r="E65"/>
      <c r="F65"/>
      <c r="G65"/>
      <c r="H65"/>
      <c r="I65"/>
      <c r="J65"/>
      <c r="K65"/>
      <c r="L65"/>
      <c r="M65"/>
      <c r="N65"/>
      <c r="O65"/>
      <c r="P65"/>
      <c r="Q65"/>
      <c r="R65"/>
      <c r="S65"/>
    </row>
    <row r="66" spans="1:19" ht="15" x14ac:dyDescent="0.25">
      <c r="A66"/>
      <c r="B66"/>
      <c r="C66"/>
      <c r="D66"/>
      <c r="E66"/>
      <c r="F66"/>
      <c r="G66"/>
      <c r="H66"/>
      <c r="I66"/>
      <c r="J66"/>
      <c r="K66"/>
      <c r="L66"/>
      <c r="M66"/>
      <c r="N66"/>
      <c r="O66"/>
      <c r="P66"/>
      <c r="Q66"/>
      <c r="R66"/>
      <c r="S66"/>
    </row>
    <row r="67" spans="1:19" ht="15" x14ac:dyDescent="0.25">
      <c r="A67"/>
      <c r="B67"/>
      <c r="C67"/>
      <c r="D67"/>
      <c r="E67"/>
      <c r="F67"/>
      <c r="G67"/>
      <c r="H67"/>
      <c r="I67"/>
      <c r="J67"/>
      <c r="K67"/>
      <c r="L67"/>
      <c r="M67"/>
      <c r="N67"/>
      <c r="O67"/>
      <c r="P67"/>
      <c r="Q67"/>
      <c r="R67"/>
      <c r="S67"/>
    </row>
    <row r="68" spans="1:19" ht="15" x14ac:dyDescent="0.25">
      <c r="A68"/>
      <c r="B68"/>
      <c r="C68"/>
      <c r="D68"/>
      <c r="E68"/>
      <c r="F68"/>
      <c r="G68"/>
      <c r="H68"/>
      <c r="I68"/>
      <c r="J68"/>
      <c r="K68"/>
      <c r="L68"/>
      <c r="M68"/>
      <c r="N68"/>
      <c r="O68"/>
      <c r="P68"/>
      <c r="Q68"/>
      <c r="R68"/>
      <c r="S68"/>
    </row>
    <row r="69" spans="1:19" ht="15" x14ac:dyDescent="0.25">
      <c r="A69"/>
      <c r="B69"/>
      <c r="C69"/>
      <c r="D69"/>
      <c r="E69"/>
      <c r="F69"/>
      <c r="G69"/>
      <c r="H69"/>
      <c r="I69"/>
      <c r="J69"/>
      <c r="K69"/>
      <c r="L69"/>
      <c r="M69"/>
      <c r="N69"/>
      <c r="O69"/>
      <c r="P69"/>
      <c r="Q69"/>
      <c r="R69"/>
      <c r="S69"/>
    </row>
    <row r="70" spans="1:19" ht="15" x14ac:dyDescent="0.25">
      <c r="A70"/>
      <c r="B70"/>
      <c r="C70"/>
      <c r="D70"/>
      <c r="E70"/>
      <c r="F70"/>
      <c r="G70"/>
      <c r="H70"/>
      <c r="I70"/>
      <c r="J70"/>
      <c r="K70"/>
      <c r="L70"/>
      <c r="M70"/>
      <c r="N70"/>
      <c r="O70"/>
      <c r="P70"/>
      <c r="Q70"/>
      <c r="R70"/>
      <c r="S70"/>
    </row>
    <row r="71" spans="1:19" ht="15" x14ac:dyDescent="0.25">
      <c r="A71"/>
      <c r="B71"/>
      <c r="C71"/>
      <c r="D71"/>
      <c r="E71"/>
      <c r="F71"/>
      <c r="G71"/>
      <c r="H71"/>
      <c r="I71"/>
      <c r="J71"/>
      <c r="K71"/>
      <c r="L71"/>
      <c r="M71"/>
      <c r="N71"/>
      <c r="O71"/>
      <c r="P71"/>
      <c r="Q71"/>
      <c r="R71"/>
      <c r="S71"/>
    </row>
    <row r="72" spans="1:19" ht="15" x14ac:dyDescent="0.25">
      <c r="A72"/>
      <c r="B72"/>
      <c r="C72"/>
      <c r="D72"/>
      <c r="E72"/>
      <c r="F72"/>
      <c r="G72"/>
      <c r="H72"/>
      <c r="I72"/>
      <c r="J72"/>
      <c r="K72"/>
      <c r="L72"/>
      <c r="M72"/>
      <c r="N72"/>
      <c r="O72"/>
      <c r="P72"/>
      <c r="Q72"/>
      <c r="R72"/>
      <c r="S72"/>
    </row>
    <row r="73" spans="1:19" ht="15" x14ac:dyDescent="0.25">
      <c r="A73"/>
      <c r="B73"/>
      <c r="C73"/>
      <c r="D73"/>
      <c r="E73"/>
      <c r="F73"/>
      <c r="G73"/>
      <c r="H73"/>
      <c r="I73"/>
      <c r="J73"/>
      <c r="K73"/>
      <c r="L73"/>
      <c r="M73"/>
      <c r="N73"/>
      <c r="O73"/>
      <c r="P73"/>
      <c r="Q73"/>
      <c r="R73"/>
      <c r="S73"/>
    </row>
    <row r="74" spans="1:19" ht="15" x14ac:dyDescent="0.25">
      <c r="A74"/>
      <c r="B74"/>
      <c r="C74"/>
      <c r="D74"/>
      <c r="E74"/>
      <c r="F74"/>
      <c r="G74"/>
      <c r="H74"/>
      <c r="I74"/>
      <c r="J74"/>
      <c r="K74"/>
      <c r="L74"/>
      <c r="M74"/>
      <c r="N74"/>
      <c r="O74"/>
      <c r="P74"/>
      <c r="Q74"/>
      <c r="R74"/>
      <c r="S74"/>
    </row>
    <row r="75" spans="1:19" ht="15" x14ac:dyDescent="0.25">
      <c r="A75"/>
      <c r="B75"/>
      <c r="C75"/>
      <c r="D75"/>
      <c r="E75"/>
      <c r="F75"/>
      <c r="G75"/>
      <c r="H75"/>
      <c r="I75"/>
      <c r="J75"/>
      <c r="K75"/>
      <c r="L75"/>
      <c r="M75"/>
      <c r="N75"/>
      <c r="O75"/>
      <c r="P75"/>
      <c r="Q75"/>
      <c r="R75"/>
      <c r="S75"/>
    </row>
    <row r="76" spans="1:19" ht="15" x14ac:dyDescent="0.25">
      <c r="A76"/>
      <c r="B76"/>
      <c r="C76"/>
      <c r="D76"/>
      <c r="E76"/>
      <c r="F76"/>
      <c r="G76"/>
      <c r="H76"/>
      <c r="I76"/>
      <c r="J76"/>
      <c r="K76"/>
      <c r="L76"/>
      <c r="M76"/>
      <c r="N76"/>
      <c r="O76"/>
      <c r="P76"/>
      <c r="Q76"/>
      <c r="R76"/>
      <c r="S76"/>
    </row>
    <row r="77" spans="1:19" ht="15" x14ac:dyDescent="0.25">
      <c r="A77"/>
      <c r="B77"/>
      <c r="C77"/>
      <c r="D77"/>
      <c r="E77"/>
      <c r="F77"/>
      <c r="G77"/>
      <c r="H77"/>
      <c r="I77"/>
      <c r="J77"/>
      <c r="K77"/>
      <c r="L77"/>
      <c r="M77"/>
      <c r="N77"/>
      <c r="O77"/>
      <c r="P77"/>
      <c r="Q77"/>
      <c r="R77"/>
      <c r="S77"/>
    </row>
    <row r="78" spans="1:19" ht="15" x14ac:dyDescent="0.25">
      <c r="A78"/>
      <c r="B78"/>
      <c r="C78"/>
      <c r="D78"/>
      <c r="E78"/>
      <c r="F78"/>
      <c r="G78"/>
      <c r="H78"/>
      <c r="I78"/>
      <c r="J78"/>
      <c r="K78"/>
      <c r="L78"/>
      <c r="M78"/>
      <c r="N78"/>
      <c r="O78"/>
      <c r="P78"/>
      <c r="Q78"/>
      <c r="R78"/>
      <c r="S78"/>
    </row>
    <row r="79" spans="1:19" ht="15" x14ac:dyDescent="0.25">
      <c r="A79"/>
      <c r="B79"/>
      <c r="C79"/>
      <c r="D79"/>
      <c r="E79"/>
      <c r="F79"/>
      <c r="G79"/>
      <c r="H79"/>
      <c r="I79"/>
      <c r="J79"/>
      <c r="K79"/>
      <c r="L79"/>
      <c r="M79"/>
      <c r="N79"/>
      <c r="O79"/>
      <c r="P79"/>
      <c r="Q79"/>
      <c r="R79"/>
      <c r="S79"/>
    </row>
    <row r="80" spans="1:19" ht="15" x14ac:dyDescent="0.25">
      <c r="A80"/>
      <c r="B80"/>
      <c r="C80"/>
      <c r="D80"/>
      <c r="E80"/>
      <c r="F80"/>
      <c r="G80"/>
      <c r="H80"/>
      <c r="I80"/>
      <c r="J80"/>
      <c r="K80"/>
      <c r="L80"/>
      <c r="M80"/>
      <c r="N80"/>
      <c r="O80"/>
      <c r="P80"/>
      <c r="Q80"/>
      <c r="R80"/>
      <c r="S80"/>
    </row>
    <row r="81" spans="1:19" ht="15" x14ac:dyDescent="0.25">
      <c r="A81"/>
      <c r="B81"/>
      <c r="C81"/>
      <c r="D81"/>
      <c r="E81"/>
      <c r="F81"/>
      <c r="G81"/>
      <c r="H81"/>
      <c r="I81"/>
      <c r="J81"/>
      <c r="K81"/>
      <c r="L81"/>
      <c r="M81"/>
      <c r="N81"/>
      <c r="O81"/>
      <c r="P81"/>
      <c r="Q81"/>
      <c r="R81"/>
      <c r="S81"/>
    </row>
    <row r="82" spans="1:19" ht="15" x14ac:dyDescent="0.25">
      <c r="A82"/>
      <c r="B82"/>
      <c r="C82"/>
      <c r="D82"/>
      <c r="E82"/>
      <c r="F82"/>
      <c r="G82"/>
      <c r="H82"/>
      <c r="I82"/>
      <c r="J82"/>
      <c r="K82"/>
      <c r="L82"/>
      <c r="M82"/>
      <c r="N82"/>
      <c r="O82"/>
      <c r="P82"/>
      <c r="Q82"/>
      <c r="R82"/>
      <c r="S82"/>
    </row>
    <row r="83" spans="1:19" ht="15" x14ac:dyDescent="0.25">
      <c r="A83"/>
      <c r="B83"/>
      <c r="C83"/>
      <c r="D83"/>
      <c r="E83"/>
      <c r="F83"/>
      <c r="G83"/>
      <c r="H83"/>
      <c r="I83"/>
      <c r="J83"/>
      <c r="K83"/>
      <c r="L83"/>
      <c r="M83"/>
      <c r="N83"/>
      <c r="O83"/>
      <c r="P83"/>
      <c r="Q83"/>
      <c r="R83"/>
      <c r="S83"/>
    </row>
    <row r="84" spans="1:19" ht="15" x14ac:dyDescent="0.25">
      <c r="A84"/>
      <c r="B84"/>
      <c r="C84"/>
      <c r="D84"/>
      <c r="E84"/>
      <c r="F84"/>
      <c r="G84"/>
      <c r="H84"/>
      <c r="I84"/>
      <c r="J84"/>
      <c r="K84"/>
      <c r="L84"/>
      <c r="M84"/>
      <c r="N84"/>
      <c r="O84"/>
      <c r="P84"/>
      <c r="Q84"/>
      <c r="R84"/>
      <c r="S84"/>
    </row>
    <row r="85" spans="1:19" ht="15" x14ac:dyDescent="0.25">
      <c r="A85"/>
      <c r="B85"/>
      <c r="C85"/>
      <c r="D85"/>
      <c r="E85"/>
      <c r="F85"/>
      <c r="G85"/>
      <c r="H85"/>
      <c r="I85"/>
      <c r="J85"/>
      <c r="K85"/>
      <c r="L85"/>
      <c r="M85"/>
      <c r="N85"/>
      <c r="O85"/>
      <c r="P85"/>
      <c r="Q85"/>
      <c r="R85"/>
      <c r="S85"/>
    </row>
    <row r="86" spans="1:19" ht="15" x14ac:dyDescent="0.25">
      <c r="A86"/>
      <c r="B86"/>
      <c r="C86"/>
      <c r="D86"/>
      <c r="E86"/>
      <c r="F86"/>
      <c r="G86"/>
      <c r="H86"/>
      <c r="I86"/>
      <c r="J86"/>
      <c r="K86"/>
      <c r="L86"/>
      <c r="M86"/>
      <c r="N86"/>
      <c r="O86"/>
      <c r="P86"/>
      <c r="Q86"/>
      <c r="R86"/>
      <c r="S86"/>
    </row>
    <row r="87" spans="1:19" ht="15" x14ac:dyDescent="0.25">
      <c r="A87"/>
      <c r="B87"/>
      <c r="C87"/>
      <c r="D87"/>
      <c r="E87"/>
      <c r="F87"/>
      <c r="G87"/>
      <c r="H87"/>
      <c r="I87"/>
      <c r="J87"/>
      <c r="K87"/>
      <c r="L87"/>
      <c r="M87"/>
      <c r="N87"/>
      <c r="O87"/>
      <c r="P87"/>
      <c r="Q87"/>
      <c r="R87"/>
      <c r="S87"/>
    </row>
    <row r="88" spans="1:19" ht="15" x14ac:dyDescent="0.25">
      <c r="A88"/>
      <c r="B88"/>
      <c r="C88"/>
      <c r="D88"/>
      <c r="E88"/>
      <c r="F88"/>
      <c r="G88"/>
      <c r="H88"/>
      <c r="I88"/>
      <c r="J88"/>
      <c r="K88"/>
      <c r="L88"/>
      <c r="M88"/>
      <c r="N88"/>
      <c r="O88"/>
      <c r="P88"/>
      <c r="Q88"/>
      <c r="R88"/>
      <c r="S88"/>
    </row>
    <row r="89" spans="1:19" ht="15" x14ac:dyDescent="0.25">
      <c r="A89"/>
      <c r="B89"/>
      <c r="C89"/>
      <c r="D89"/>
      <c r="E89"/>
      <c r="F89"/>
      <c r="G89"/>
      <c r="H89"/>
      <c r="I89"/>
      <c r="J89"/>
      <c r="K89"/>
      <c r="L89"/>
      <c r="M89"/>
      <c r="N89"/>
      <c r="O89"/>
      <c r="P89"/>
      <c r="Q89"/>
      <c r="R89"/>
      <c r="S89"/>
    </row>
    <row r="90" spans="1:19" ht="15" x14ac:dyDescent="0.25">
      <c r="A90"/>
      <c r="B90"/>
      <c r="C90"/>
      <c r="D90"/>
      <c r="E90"/>
      <c r="F90"/>
      <c r="G90"/>
      <c r="H90"/>
      <c r="I90"/>
      <c r="J90"/>
      <c r="K90"/>
      <c r="L90"/>
      <c r="M90"/>
      <c r="N90"/>
      <c r="O90"/>
      <c r="P90"/>
      <c r="Q90"/>
      <c r="R90"/>
      <c r="S90"/>
    </row>
    <row r="91" spans="1:19" ht="15" x14ac:dyDescent="0.25">
      <c r="A91"/>
      <c r="B91"/>
      <c r="C91"/>
      <c r="D91"/>
      <c r="E91"/>
      <c r="F91"/>
      <c r="G91"/>
      <c r="H91"/>
      <c r="I91"/>
      <c r="J91"/>
      <c r="K91"/>
      <c r="L91"/>
      <c r="M91"/>
      <c r="N91"/>
      <c r="O91"/>
      <c r="P91"/>
      <c r="Q91"/>
      <c r="R91"/>
      <c r="S91"/>
    </row>
    <row r="92" spans="1:19" ht="15" x14ac:dyDescent="0.25">
      <c r="A92"/>
      <c r="B92"/>
      <c r="C92"/>
      <c r="D92"/>
      <c r="E92"/>
      <c r="F92"/>
      <c r="G92"/>
      <c r="H92"/>
      <c r="I92"/>
      <c r="J92"/>
      <c r="K92"/>
      <c r="L92"/>
      <c r="M92"/>
      <c r="N92"/>
      <c r="O92"/>
      <c r="P92"/>
      <c r="Q92"/>
      <c r="R92"/>
      <c r="S92"/>
    </row>
    <row r="93" spans="1:19" ht="15" x14ac:dyDescent="0.25">
      <c r="A93"/>
      <c r="B93"/>
      <c r="C93"/>
      <c r="D93"/>
      <c r="E93"/>
      <c r="F93"/>
      <c r="G93"/>
      <c r="H93"/>
      <c r="I93"/>
      <c r="J93"/>
      <c r="K93"/>
      <c r="L93"/>
      <c r="M93"/>
      <c r="N93"/>
      <c r="O93"/>
      <c r="P93"/>
      <c r="Q93"/>
      <c r="R93"/>
      <c r="S93"/>
    </row>
  </sheetData>
  <autoFilter ref="A7:C7">
    <sortState ref="A2:C34">
      <sortCondition ref="B1"/>
    </sortState>
  </autoFilter>
  <mergeCells count="1">
    <mergeCell ref="H1:I1"/>
  </mergeCells>
  <hyperlinks>
    <hyperlink ref="H1:I1" location="Index!A1" display="Regresar al Índice"/>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I56"/>
  <sheetViews>
    <sheetView zoomScaleNormal="100" workbookViewId="0">
      <selection activeCell="J1" sqref="H1:J1"/>
    </sheetView>
  </sheetViews>
  <sheetFormatPr baseColWidth="10" defaultRowHeight="15" x14ac:dyDescent="0.25"/>
  <cols>
    <col min="1" max="1" width="23.42578125" customWidth="1"/>
    <col min="3" max="3" width="11.85546875" bestFit="1" customWidth="1"/>
    <col min="42" max="43" width="11.42578125" customWidth="1"/>
  </cols>
  <sheetData>
    <row r="1" spans="1:9" x14ac:dyDescent="0.25">
      <c r="A1" t="s">
        <v>1418</v>
      </c>
      <c r="H1" s="298" t="s">
        <v>1506</v>
      </c>
      <c r="I1" s="298"/>
    </row>
    <row r="2" spans="1:9" x14ac:dyDescent="0.25">
      <c r="A2" t="s">
        <v>1419</v>
      </c>
    </row>
    <row r="3" spans="1:9" x14ac:dyDescent="0.25">
      <c r="A3" t="s">
        <v>1420</v>
      </c>
    </row>
    <row r="6" spans="1:9" ht="45" x14ac:dyDescent="0.25">
      <c r="A6" s="77" t="s">
        <v>225</v>
      </c>
      <c r="B6" s="76" t="s">
        <v>1374</v>
      </c>
      <c r="C6" s="76" t="s">
        <v>566</v>
      </c>
      <c r="D6" s="76" t="s">
        <v>684</v>
      </c>
      <c r="E6" s="284" t="s">
        <v>663</v>
      </c>
      <c r="F6" s="284" t="s">
        <v>1417</v>
      </c>
    </row>
    <row r="7" spans="1:9" x14ac:dyDescent="0.25">
      <c r="A7" s="77" t="s">
        <v>1397</v>
      </c>
      <c r="B7" s="290">
        <v>32</v>
      </c>
      <c r="C7" s="290">
        <v>15</v>
      </c>
      <c r="D7" s="290">
        <v>12</v>
      </c>
      <c r="E7" s="292">
        <v>25</v>
      </c>
      <c r="F7" s="292">
        <v>35</v>
      </c>
    </row>
    <row r="8" spans="1:9" x14ac:dyDescent="0.25">
      <c r="A8" s="75" t="s">
        <v>1398</v>
      </c>
      <c r="B8" s="74">
        <v>32</v>
      </c>
      <c r="C8" s="74">
        <v>10</v>
      </c>
      <c r="D8" s="74">
        <v>12</v>
      </c>
      <c r="E8" s="74">
        <v>25</v>
      </c>
      <c r="F8" s="74">
        <v>35</v>
      </c>
    </row>
    <row r="9" spans="1:9" x14ac:dyDescent="0.25">
      <c r="A9" s="68" t="s">
        <v>1399</v>
      </c>
      <c r="B9" s="70">
        <v>32</v>
      </c>
      <c r="C9" s="70">
        <v>10</v>
      </c>
      <c r="D9" s="70">
        <v>12</v>
      </c>
      <c r="E9" s="70">
        <v>20</v>
      </c>
      <c r="F9" s="70">
        <v>35</v>
      </c>
    </row>
    <row r="10" spans="1:9" x14ac:dyDescent="0.25">
      <c r="A10" s="73" t="s">
        <v>1400</v>
      </c>
      <c r="B10" s="70">
        <v>32</v>
      </c>
      <c r="C10" s="70">
        <v>14</v>
      </c>
      <c r="D10" s="70">
        <v>12</v>
      </c>
      <c r="E10" s="70">
        <v>25</v>
      </c>
      <c r="F10" s="70">
        <v>30</v>
      </c>
    </row>
    <row r="11" spans="1:9" x14ac:dyDescent="0.25">
      <c r="A11" s="73" t="s">
        <v>1401</v>
      </c>
      <c r="B11" s="70">
        <v>32</v>
      </c>
      <c r="C11" s="70">
        <v>12</v>
      </c>
      <c r="D11" s="70">
        <v>12</v>
      </c>
      <c r="E11" s="70">
        <v>25</v>
      </c>
      <c r="F11" s="70">
        <v>35</v>
      </c>
    </row>
    <row r="12" spans="1:9" x14ac:dyDescent="0.25">
      <c r="A12" s="68" t="s">
        <v>1402</v>
      </c>
      <c r="B12" s="71">
        <v>32</v>
      </c>
      <c r="C12" s="71">
        <v>12</v>
      </c>
      <c r="D12" s="71">
        <v>12</v>
      </c>
      <c r="E12" s="71">
        <v>25</v>
      </c>
      <c r="F12" s="71">
        <v>30</v>
      </c>
    </row>
    <row r="13" spans="1:9" x14ac:dyDescent="0.25">
      <c r="A13" s="72" t="s">
        <v>1403</v>
      </c>
      <c r="B13" s="71">
        <v>32</v>
      </c>
      <c r="C13" s="71">
        <v>12</v>
      </c>
      <c r="D13" s="71">
        <v>12</v>
      </c>
      <c r="E13" s="71">
        <v>25</v>
      </c>
      <c r="F13" s="71">
        <v>30</v>
      </c>
    </row>
    <row r="14" spans="1:9" x14ac:dyDescent="0.25">
      <c r="A14" s="68" t="s">
        <v>1404</v>
      </c>
      <c r="B14" s="70">
        <v>33</v>
      </c>
      <c r="C14" s="70">
        <v>10</v>
      </c>
      <c r="D14" s="70">
        <v>12</v>
      </c>
      <c r="E14" s="70">
        <v>25</v>
      </c>
      <c r="F14" s="70">
        <v>35</v>
      </c>
    </row>
    <row r="15" spans="1:9" x14ac:dyDescent="0.25">
      <c r="A15" s="68" t="s">
        <v>1405</v>
      </c>
      <c r="B15" s="70">
        <v>33</v>
      </c>
      <c r="C15" s="70">
        <v>10</v>
      </c>
      <c r="D15" s="70">
        <v>12</v>
      </c>
      <c r="E15" s="70">
        <v>25</v>
      </c>
      <c r="F15" s="70">
        <v>30</v>
      </c>
    </row>
    <row r="16" spans="1:9" x14ac:dyDescent="0.25">
      <c r="A16" s="68" t="s">
        <v>1406</v>
      </c>
      <c r="B16" s="70">
        <v>33</v>
      </c>
      <c r="C16" s="70">
        <v>10</v>
      </c>
      <c r="D16" s="70">
        <v>12</v>
      </c>
      <c r="E16" s="70">
        <v>25</v>
      </c>
      <c r="F16" s="70">
        <v>30</v>
      </c>
    </row>
    <row r="17" spans="1:6" x14ac:dyDescent="0.25">
      <c r="A17" s="68" t="s">
        <v>1407</v>
      </c>
      <c r="B17" s="70">
        <v>33</v>
      </c>
      <c r="C17" s="70">
        <v>10</v>
      </c>
      <c r="D17" s="70">
        <v>12</v>
      </c>
      <c r="E17" s="70">
        <v>25</v>
      </c>
      <c r="F17" s="70">
        <v>35</v>
      </c>
    </row>
    <row r="18" spans="1:6" x14ac:dyDescent="0.25">
      <c r="A18" s="68" t="s">
        <v>1408</v>
      </c>
      <c r="B18" s="70">
        <v>33</v>
      </c>
      <c r="C18" s="70">
        <v>13</v>
      </c>
      <c r="D18" s="70">
        <v>11</v>
      </c>
      <c r="E18" s="70">
        <v>30</v>
      </c>
      <c r="F18" s="70">
        <v>30</v>
      </c>
    </row>
    <row r="19" spans="1:6" x14ac:dyDescent="0.25">
      <c r="A19" s="68" t="s">
        <v>1409</v>
      </c>
      <c r="B19" s="70">
        <v>33</v>
      </c>
      <c r="C19" s="70">
        <v>11</v>
      </c>
      <c r="D19" s="70">
        <v>12</v>
      </c>
      <c r="E19" s="70">
        <v>25</v>
      </c>
      <c r="F19" s="70">
        <v>35</v>
      </c>
    </row>
    <row r="20" spans="1:6" x14ac:dyDescent="0.25">
      <c r="A20" s="68" t="s">
        <v>1410</v>
      </c>
      <c r="B20" s="69">
        <v>33</v>
      </c>
      <c r="C20" s="69">
        <v>11</v>
      </c>
      <c r="D20" s="69">
        <v>12</v>
      </c>
      <c r="E20" s="69">
        <v>25</v>
      </c>
      <c r="F20" s="69">
        <v>35</v>
      </c>
    </row>
    <row r="21" spans="1:6" x14ac:dyDescent="0.25">
      <c r="A21" s="68" t="s">
        <v>1411</v>
      </c>
      <c r="B21" s="69">
        <v>32</v>
      </c>
      <c r="C21" s="69">
        <v>10</v>
      </c>
      <c r="D21" s="69">
        <v>12</v>
      </c>
      <c r="E21" s="69">
        <v>25</v>
      </c>
      <c r="F21" s="69">
        <v>30</v>
      </c>
    </row>
    <row r="22" spans="1:6" x14ac:dyDescent="0.25">
      <c r="A22" s="68" t="s">
        <v>1412</v>
      </c>
      <c r="B22" s="70">
        <v>32</v>
      </c>
      <c r="C22" s="70">
        <v>10</v>
      </c>
      <c r="D22" s="70">
        <v>12</v>
      </c>
      <c r="E22" s="70">
        <v>25</v>
      </c>
      <c r="F22" s="70">
        <v>30</v>
      </c>
    </row>
    <row r="23" spans="1:6" x14ac:dyDescent="0.25">
      <c r="A23" s="68" t="s">
        <v>1413</v>
      </c>
      <c r="B23" s="69">
        <v>32</v>
      </c>
      <c r="C23" s="69">
        <v>10</v>
      </c>
      <c r="D23" s="69">
        <v>14</v>
      </c>
      <c r="E23" s="69">
        <v>25</v>
      </c>
      <c r="F23" s="69">
        <v>30</v>
      </c>
    </row>
    <row r="24" spans="1:6" x14ac:dyDescent="0.25">
      <c r="A24" s="68" t="s">
        <v>1414</v>
      </c>
      <c r="B24" s="69">
        <v>32</v>
      </c>
      <c r="C24" s="69">
        <v>9</v>
      </c>
      <c r="D24" s="69">
        <v>14</v>
      </c>
      <c r="E24" s="69">
        <v>25</v>
      </c>
      <c r="F24" s="69">
        <v>30</v>
      </c>
    </row>
    <row r="25" spans="1:6" x14ac:dyDescent="0.25">
      <c r="A25" s="68" t="s">
        <v>1415</v>
      </c>
      <c r="B25" s="69">
        <v>32</v>
      </c>
      <c r="C25" s="69">
        <v>9</v>
      </c>
      <c r="D25" s="69">
        <v>13</v>
      </c>
      <c r="E25" s="69">
        <v>17</v>
      </c>
      <c r="F25" s="69">
        <v>35</v>
      </c>
    </row>
    <row r="26" spans="1:6" x14ac:dyDescent="0.25">
      <c r="A26" s="68" t="s">
        <v>1416</v>
      </c>
      <c r="B26" s="69">
        <v>32</v>
      </c>
      <c r="C26" s="69">
        <v>10</v>
      </c>
      <c r="D26" s="69">
        <v>13</v>
      </c>
      <c r="E26" s="69">
        <v>25</v>
      </c>
      <c r="F26" s="69">
        <v>30</v>
      </c>
    </row>
    <row r="27" spans="1:6" x14ac:dyDescent="0.25">
      <c r="A27" s="68" t="s">
        <v>664</v>
      </c>
      <c r="B27" s="147">
        <v>32</v>
      </c>
      <c r="C27" s="147">
        <v>10</v>
      </c>
      <c r="D27" s="147">
        <v>13</v>
      </c>
      <c r="E27" s="147">
        <v>25</v>
      </c>
      <c r="F27" s="147">
        <v>35</v>
      </c>
    </row>
    <row r="28" spans="1:6" x14ac:dyDescent="0.25">
      <c r="A28" s="68" t="s">
        <v>665</v>
      </c>
      <c r="B28" s="147">
        <v>32</v>
      </c>
      <c r="C28" s="147">
        <v>9</v>
      </c>
      <c r="D28" s="147">
        <v>13</v>
      </c>
      <c r="E28" s="147">
        <v>20</v>
      </c>
      <c r="F28" s="147">
        <v>35</v>
      </c>
    </row>
    <row r="29" spans="1:6" x14ac:dyDescent="0.25">
      <c r="A29" s="68" t="s">
        <v>666</v>
      </c>
      <c r="B29" s="147">
        <v>32</v>
      </c>
      <c r="C29" s="147">
        <v>11</v>
      </c>
      <c r="D29" s="147">
        <v>14</v>
      </c>
      <c r="E29" s="147">
        <v>25</v>
      </c>
      <c r="F29" s="147">
        <v>30</v>
      </c>
    </row>
    <row r="30" spans="1:6" x14ac:dyDescent="0.25">
      <c r="A30" s="68" t="s">
        <v>667</v>
      </c>
      <c r="B30" s="147">
        <v>32</v>
      </c>
      <c r="C30" s="147">
        <v>10</v>
      </c>
      <c r="D30" s="147">
        <v>13</v>
      </c>
      <c r="E30" s="147">
        <v>25</v>
      </c>
      <c r="F30" s="147">
        <v>35</v>
      </c>
    </row>
    <row r="31" spans="1:6" x14ac:dyDescent="0.25">
      <c r="A31" s="68" t="s">
        <v>668</v>
      </c>
      <c r="B31" s="147">
        <v>32</v>
      </c>
      <c r="C31" s="147">
        <v>11</v>
      </c>
      <c r="D31" s="147">
        <v>11</v>
      </c>
      <c r="E31" s="147">
        <v>20</v>
      </c>
      <c r="F31" s="147">
        <v>35</v>
      </c>
    </row>
    <row r="32" spans="1:6" x14ac:dyDescent="0.25">
      <c r="A32" s="68" t="s">
        <v>669</v>
      </c>
      <c r="B32" s="147">
        <v>32</v>
      </c>
      <c r="C32" s="147">
        <v>11</v>
      </c>
      <c r="D32" s="147">
        <v>11</v>
      </c>
      <c r="E32" s="147">
        <v>25</v>
      </c>
      <c r="F32" s="147">
        <v>35</v>
      </c>
    </row>
    <row r="33" spans="1:6" x14ac:dyDescent="0.25">
      <c r="A33" s="68" t="s">
        <v>670</v>
      </c>
      <c r="B33" s="147">
        <v>32</v>
      </c>
      <c r="C33" s="147">
        <v>11</v>
      </c>
      <c r="D33" s="147">
        <v>11</v>
      </c>
      <c r="E33" s="147">
        <v>25</v>
      </c>
      <c r="F33" s="147">
        <v>35</v>
      </c>
    </row>
    <row r="34" spans="1:6" x14ac:dyDescent="0.25">
      <c r="A34" s="68" t="s">
        <v>671</v>
      </c>
      <c r="B34" s="147">
        <v>32</v>
      </c>
      <c r="C34" s="147">
        <v>10</v>
      </c>
      <c r="D34" s="147">
        <v>11</v>
      </c>
      <c r="E34" s="147">
        <v>25</v>
      </c>
      <c r="F34" s="147">
        <v>30</v>
      </c>
    </row>
    <row r="35" spans="1:6" x14ac:dyDescent="0.25">
      <c r="A35" s="68" t="s">
        <v>672</v>
      </c>
      <c r="B35" s="147">
        <v>32</v>
      </c>
      <c r="C35" s="147">
        <v>15</v>
      </c>
      <c r="D35" s="147">
        <v>12</v>
      </c>
      <c r="E35" s="147">
        <v>25</v>
      </c>
      <c r="F35" s="147">
        <v>35</v>
      </c>
    </row>
    <row r="36" spans="1:6" x14ac:dyDescent="0.25">
      <c r="A36" s="68" t="s">
        <v>673</v>
      </c>
      <c r="B36" s="147">
        <v>32</v>
      </c>
      <c r="C36" s="147">
        <v>15</v>
      </c>
      <c r="D36" s="147">
        <v>12</v>
      </c>
      <c r="E36" s="147">
        <v>25</v>
      </c>
      <c r="F36" s="147">
        <v>35</v>
      </c>
    </row>
    <row r="37" spans="1:6" x14ac:dyDescent="0.25">
      <c r="A37" s="68" t="s">
        <v>674</v>
      </c>
      <c r="B37" s="147">
        <v>32</v>
      </c>
      <c r="C37" s="147">
        <v>11</v>
      </c>
      <c r="D37" s="147">
        <v>11</v>
      </c>
      <c r="E37" s="147">
        <v>35</v>
      </c>
      <c r="F37" s="147">
        <v>35</v>
      </c>
    </row>
    <row r="38" spans="1:6" x14ac:dyDescent="0.25">
      <c r="A38" s="68" t="s">
        <v>675</v>
      </c>
      <c r="B38" s="147">
        <v>33</v>
      </c>
      <c r="C38" s="147">
        <v>11</v>
      </c>
      <c r="D38" s="147">
        <v>11</v>
      </c>
      <c r="E38" s="147">
        <v>30</v>
      </c>
      <c r="F38" s="147">
        <v>35</v>
      </c>
    </row>
    <row r="39" spans="1:6" x14ac:dyDescent="0.25">
      <c r="A39" s="68" t="s">
        <v>676</v>
      </c>
      <c r="B39" s="147">
        <v>33</v>
      </c>
      <c r="C39" s="147">
        <v>11</v>
      </c>
      <c r="D39" s="147">
        <v>11</v>
      </c>
      <c r="E39" s="147">
        <v>30</v>
      </c>
      <c r="F39" s="147">
        <v>35</v>
      </c>
    </row>
    <row r="40" spans="1:6" x14ac:dyDescent="0.25">
      <c r="A40" s="68" t="s">
        <v>677</v>
      </c>
      <c r="B40" s="147">
        <v>25</v>
      </c>
      <c r="C40" s="147">
        <v>12</v>
      </c>
      <c r="D40" s="147">
        <v>13</v>
      </c>
      <c r="E40" s="147">
        <v>25</v>
      </c>
      <c r="F40" s="147">
        <v>35</v>
      </c>
    </row>
    <row r="41" spans="1:6" x14ac:dyDescent="0.25">
      <c r="A41" s="68" t="s">
        <v>678</v>
      </c>
      <c r="B41" s="147">
        <v>25</v>
      </c>
      <c r="C41" s="147">
        <v>10</v>
      </c>
      <c r="D41" s="147">
        <v>13</v>
      </c>
      <c r="E41" s="147">
        <v>20</v>
      </c>
      <c r="F41" s="147">
        <v>35</v>
      </c>
    </row>
    <row r="42" spans="1:6" x14ac:dyDescent="0.25">
      <c r="A42" s="68" t="s">
        <v>679</v>
      </c>
      <c r="B42" s="147">
        <v>25</v>
      </c>
      <c r="C42" s="147">
        <v>11</v>
      </c>
      <c r="D42" s="147">
        <v>13</v>
      </c>
      <c r="E42" s="147">
        <v>25</v>
      </c>
      <c r="F42" s="147">
        <v>35</v>
      </c>
    </row>
    <row r="43" spans="1:6" x14ac:dyDescent="0.25">
      <c r="A43" s="68" t="s">
        <v>680</v>
      </c>
      <c r="B43" s="147">
        <v>25</v>
      </c>
      <c r="C43" s="147">
        <v>11</v>
      </c>
      <c r="D43" s="147">
        <v>13</v>
      </c>
      <c r="E43" s="147">
        <v>25</v>
      </c>
      <c r="F43" s="147">
        <v>35</v>
      </c>
    </row>
    <row r="44" spans="1:6" x14ac:dyDescent="0.25">
      <c r="A44" s="72" t="s">
        <v>681</v>
      </c>
      <c r="B44" s="148">
        <v>25</v>
      </c>
      <c r="C44" s="148">
        <v>10</v>
      </c>
      <c r="D44" s="148">
        <v>10</v>
      </c>
      <c r="E44" s="148">
        <v>35</v>
      </c>
      <c r="F44" s="148">
        <v>35</v>
      </c>
    </row>
    <row r="45" spans="1:6" x14ac:dyDescent="0.25">
      <c r="A45" s="72" t="s">
        <v>1385</v>
      </c>
      <c r="B45" s="285">
        <v>25</v>
      </c>
      <c r="C45" s="285">
        <v>10</v>
      </c>
      <c r="D45" s="285">
        <v>10</v>
      </c>
      <c r="E45" s="285">
        <v>25</v>
      </c>
      <c r="F45" s="285">
        <v>35</v>
      </c>
    </row>
    <row r="46" spans="1:6" x14ac:dyDescent="0.25">
      <c r="A46" s="72" t="s">
        <v>1386</v>
      </c>
      <c r="B46" s="285">
        <v>25</v>
      </c>
      <c r="C46" s="285">
        <v>10</v>
      </c>
      <c r="D46" s="285">
        <v>13</v>
      </c>
      <c r="E46" s="285">
        <v>35</v>
      </c>
      <c r="F46" s="285">
        <v>35</v>
      </c>
    </row>
    <row r="47" spans="1:6" x14ac:dyDescent="0.25">
      <c r="A47" s="72" t="s">
        <v>1387</v>
      </c>
      <c r="B47" s="285">
        <v>25</v>
      </c>
      <c r="C47" s="285">
        <v>15</v>
      </c>
      <c r="D47" s="285">
        <v>12</v>
      </c>
      <c r="E47" s="285">
        <v>30</v>
      </c>
      <c r="F47" s="285">
        <v>40</v>
      </c>
    </row>
    <row r="48" spans="1:6" x14ac:dyDescent="0.25">
      <c r="A48" s="72" t="s">
        <v>1388</v>
      </c>
      <c r="B48" s="285">
        <v>25</v>
      </c>
      <c r="C48" s="285">
        <v>10</v>
      </c>
      <c r="D48" s="285">
        <v>11</v>
      </c>
      <c r="E48" s="285">
        <v>30</v>
      </c>
      <c r="F48" s="285">
        <v>40</v>
      </c>
    </row>
    <row r="49" spans="1:6" x14ac:dyDescent="0.25">
      <c r="A49" s="72" t="s">
        <v>1389</v>
      </c>
      <c r="B49" s="285">
        <v>25</v>
      </c>
      <c r="C49" s="285">
        <v>13</v>
      </c>
      <c r="D49" s="285">
        <v>10</v>
      </c>
      <c r="E49" s="285">
        <v>30</v>
      </c>
      <c r="F49" s="285">
        <v>35</v>
      </c>
    </row>
    <row r="50" spans="1:6" x14ac:dyDescent="0.25">
      <c r="A50" s="72" t="s">
        <v>1390</v>
      </c>
      <c r="B50" s="285">
        <v>23</v>
      </c>
      <c r="C50" s="285">
        <v>12</v>
      </c>
      <c r="D50" s="285">
        <v>10</v>
      </c>
      <c r="E50" s="285">
        <v>30</v>
      </c>
      <c r="F50" s="285">
        <v>35</v>
      </c>
    </row>
    <row r="51" spans="1:6" ht="15.75" customHeight="1" x14ac:dyDescent="0.25">
      <c r="A51" s="72" t="s">
        <v>1391</v>
      </c>
      <c r="B51" s="285">
        <v>23</v>
      </c>
      <c r="C51" s="285">
        <v>12</v>
      </c>
      <c r="D51" s="285">
        <v>11</v>
      </c>
      <c r="E51" s="285">
        <v>30</v>
      </c>
      <c r="F51" s="285">
        <v>35</v>
      </c>
    </row>
    <row r="52" spans="1:6" x14ac:dyDescent="0.25">
      <c r="A52" s="72" t="s">
        <v>1392</v>
      </c>
      <c r="B52" s="285">
        <v>23</v>
      </c>
      <c r="C52" s="285">
        <v>12</v>
      </c>
      <c r="D52" s="285">
        <v>10</v>
      </c>
      <c r="E52" s="285">
        <v>35</v>
      </c>
      <c r="F52" s="285">
        <v>40</v>
      </c>
    </row>
    <row r="53" spans="1:6" x14ac:dyDescent="0.25">
      <c r="A53" s="72" t="s">
        <v>1393</v>
      </c>
      <c r="B53" s="285">
        <v>23</v>
      </c>
      <c r="C53" s="285">
        <v>12</v>
      </c>
      <c r="D53" s="285">
        <v>11</v>
      </c>
      <c r="E53" s="285">
        <v>30</v>
      </c>
      <c r="F53" s="285">
        <v>35</v>
      </c>
    </row>
    <row r="54" spans="1:6" x14ac:dyDescent="0.25">
      <c r="A54" s="286" t="s">
        <v>1394</v>
      </c>
      <c r="B54" s="285">
        <v>23</v>
      </c>
      <c r="C54" s="285">
        <v>14</v>
      </c>
      <c r="D54" s="285">
        <v>11</v>
      </c>
      <c r="E54" s="285">
        <v>35</v>
      </c>
      <c r="F54" s="285">
        <v>60</v>
      </c>
    </row>
    <row r="55" spans="1:6" x14ac:dyDescent="0.25">
      <c r="A55" s="286" t="s">
        <v>1395</v>
      </c>
      <c r="B55" s="285">
        <v>34</v>
      </c>
      <c r="C55" s="285">
        <v>12</v>
      </c>
      <c r="D55" s="285">
        <v>15</v>
      </c>
      <c r="E55" s="285">
        <v>60</v>
      </c>
      <c r="F55" s="285">
        <v>60</v>
      </c>
    </row>
    <row r="56" spans="1:6" x14ac:dyDescent="0.25">
      <c r="A56" s="286" t="s">
        <v>1396</v>
      </c>
      <c r="B56" s="285">
        <v>34</v>
      </c>
      <c r="C56" s="285">
        <v>13</v>
      </c>
      <c r="D56" s="285">
        <v>13</v>
      </c>
      <c r="E56" s="285">
        <v>45</v>
      </c>
      <c r="F56" s="285">
        <v>45</v>
      </c>
    </row>
  </sheetData>
  <mergeCells count="1">
    <mergeCell ref="H1:I1"/>
  </mergeCells>
  <hyperlinks>
    <hyperlink ref="H1:I1" location="Index!A1" display="Regresar al Índice"/>
  </hyperlink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I56"/>
  <sheetViews>
    <sheetView workbookViewId="0">
      <selection activeCell="J1" sqref="H1:J1"/>
    </sheetView>
  </sheetViews>
  <sheetFormatPr baseColWidth="10" defaultRowHeight="15" x14ac:dyDescent="0.25"/>
  <cols>
    <col min="1" max="1" width="23.5703125" customWidth="1"/>
  </cols>
  <sheetData>
    <row r="1" spans="1:9" x14ac:dyDescent="0.25">
      <c r="A1" t="s">
        <v>1421</v>
      </c>
      <c r="H1" s="298" t="s">
        <v>1506</v>
      </c>
      <c r="I1" s="298"/>
    </row>
    <row r="2" spans="1:9" x14ac:dyDescent="0.25">
      <c r="A2" t="s">
        <v>1419</v>
      </c>
    </row>
    <row r="3" spans="1:9" x14ac:dyDescent="0.25">
      <c r="A3" s="206" t="s">
        <v>1422</v>
      </c>
    </row>
    <row r="6" spans="1:9" ht="15" customHeight="1" x14ac:dyDescent="0.25">
      <c r="A6" s="77" t="s">
        <v>225</v>
      </c>
      <c r="B6" s="76" t="s">
        <v>1358</v>
      </c>
      <c r="C6" s="76" t="s">
        <v>1373</v>
      </c>
      <c r="D6" s="76" t="s">
        <v>1366</v>
      </c>
      <c r="E6" s="76" t="s">
        <v>1369</v>
      </c>
      <c r="F6" s="76" t="s">
        <v>575</v>
      </c>
    </row>
    <row r="7" spans="1:9" x14ac:dyDescent="0.25">
      <c r="A7" s="77" t="s">
        <v>1397</v>
      </c>
      <c r="B7" s="290">
        <v>10</v>
      </c>
      <c r="C7" s="290">
        <v>12.12</v>
      </c>
      <c r="D7" s="290">
        <v>46.67</v>
      </c>
      <c r="E7" s="290">
        <v>14.55</v>
      </c>
      <c r="F7" s="290">
        <v>6</v>
      </c>
    </row>
    <row r="8" spans="1:9" ht="16.5" customHeight="1" x14ac:dyDescent="0.25">
      <c r="A8" s="75" t="s">
        <v>1398</v>
      </c>
      <c r="B8" s="78">
        <v>10</v>
      </c>
      <c r="C8" s="78">
        <v>12.12</v>
      </c>
      <c r="D8" s="78">
        <v>46.67</v>
      </c>
      <c r="E8" s="78">
        <v>14.55</v>
      </c>
      <c r="F8" s="78">
        <v>5</v>
      </c>
    </row>
    <row r="9" spans="1:9" ht="16.5" customHeight="1" x14ac:dyDescent="0.25">
      <c r="A9" s="68" t="s">
        <v>1399</v>
      </c>
      <c r="B9" s="79">
        <v>11.54</v>
      </c>
      <c r="C9" s="79">
        <v>12.12</v>
      </c>
      <c r="D9" s="79">
        <v>46.67</v>
      </c>
      <c r="E9" s="79">
        <v>14.55</v>
      </c>
      <c r="F9" s="79">
        <v>6</v>
      </c>
    </row>
    <row r="10" spans="1:9" x14ac:dyDescent="0.25">
      <c r="A10" s="73" t="s">
        <v>1400</v>
      </c>
      <c r="B10" s="79">
        <v>11.54</v>
      </c>
      <c r="C10" s="79">
        <v>11.21</v>
      </c>
      <c r="D10" s="79">
        <v>46.67</v>
      </c>
      <c r="E10" s="79">
        <v>14.55</v>
      </c>
      <c r="F10" s="79">
        <v>6</v>
      </c>
    </row>
    <row r="11" spans="1:9" x14ac:dyDescent="0.25">
      <c r="A11" s="73" t="s">
        <v>1401</v>
      </c>
      <c r="B11" s="79">
        <v>11.54</v>
      </c>
      <c r="C11" s="79">
        <v>11.21</v>
      </c>
      <c r="D11" s="79">
        <v>46.67</v>
      </c>
      <c r="E11" s="79">
        <v>14.55</v>
      </c>
      <c r="F11" s="79">
        <v>7</v>
      </c>
    </row>
    <row r="12" spans="1:9" x14ac:dyDescent="0.25">
      <c r="A12" s="68" t="s">
        <v>1402</v>
      </c>
      <c r="B12" s="80">
        <v>11.54</v>
      </c>
      <c r="C12" s="80">
        <v>11.21</v>
      </c>
      <c r="D12" s="80">
        <v>46.67</v>
      </c>
      <c r="E12" s="80">
        <v>14.55</v>
      </c>
      <c r="F12" s="80">
        <v>6</v>
      </c>
    </row>
    <row r="13" spans="1:9" x14ac:dyDescent="0.25">
      <c r="A13" s="72" t="s">
        <v>1403</v>
      </c>
      <c r="B13" s="80">
        <v>11.54</v>
      </c>
      <c r="C13" s="80">
        <v>11.21</v>
      </c>
      <c r="D13" s="80">
        <v>46.67</v>
      </c>
      <c r="E13" s="80">
        <v>14.55</v>
      </c>
      <c r="F13" s="80">
        <v>6</v>
      </c>
    </row>
    <row r="14" spans="1:9" x14ac:dyDescent="0.25">
      <c r="A14" s="68" t="s">
        <v>1404</v>
      </c>
      <c r="B14" s="79">
        <v>10.77</v>
      </c>
      <c r="C14" s="79">
        <v>11.21</v>
      </c>
      <c r="D14" s="79">
        <v>46.67</v>
      </c>
      <c r="E14" s="79">
        <v>14.55</v>
      </c>
      <c r="F14" s="79">
        <v>6</v>
      </c>
    </row>
    <row r="15" spans="1:9" x14ac:dyDescent="0.25">
      <c r="A15" s="68" t="s">
        <v>1405</v>
      </c>
      <c r="B15" s="79">
        <v>11.54</v>
      </c>
      <c r="C15" s="79">
        <v>11.21</v>
      </c>
      <c r="D15" s="79">
        <v>46.67</v>
      </c>
      <c r="E15" s="79">
        <v>14.55</v>
      </c>
      <c r="F15" s="79">
        <v>6.5</v>
      </c>
    </row>
    <row r="16" spans="1:9" x14ac:dyDescent="0.25">
      <c r="A16" s="68" t="s">
        <v>1406</v>
      </c>
      <c r="B16" s="79">
        <v>11.54</v>
      </c>
      <c r="C16" s="79">
        <v>11.82</v>
      </c>
      <c r="D16" s="79">
        <v>46.67</v>
      </c>
      <c r="E16" s="79">
        <v>14.55</v>
      </c>
      <c r="F16" s="79">
        <v>6.5</v>
      </c>
    </row>
    <row r="17" spans="1:6" x14ac:dyDescent="0.25">
      <c r="A17" s="68" t="s">
        <v>1407</v>
      </c>
      <c r="B17" s="79">
        <v>8.4600000000000009</v>
      </c>
      <c r="C17" s="79">
        <v>11.82</v>
      </c>
      <c r="D17" s="79">
        <v>46.67</v>
      </c>
      <c r="E17" s="80">
        <v>14.55</v>
      </c>
      <c r="F17" s="79">
        <v>6.5</v>
      </c>
    </row>
    <row r="18" spans="1:6" x14ac:dyDescent="0.25">
      <c r="A18" s="68" t="s">
        <v>1408</v>
      </c>
      <c r="B18" s="81">
        <v>8.4600000000000009</v>
      </c>
      <c r="C18" s="81">
        <v>11.82</v>
      </c>
      <c r="D18" s="81">
        <v>46.67</v>
      </c>
      <c r="E18" s="81">
        <v>14.55</v>
      </c>
      <c r="F18" s="81">
        <v>6.5</v>
      </c>
    </row>
    <row r="19" spans="1:6" x14ac:dyDescent="0.25">
      <c r="A19" s="68" t="s">
        <v>1409</v>
      </c>
      <c r="B19" s="70">
        <v>8.4600000000000009</v>
      </c>
      <c r="C19" s="70">
        <v>11.82</v>
      </c>
      <c r="D19" s="70">
        <v>43.33</v>
      </c>
      <c r="E19" s="70">
        <v>14.55</v>
      </c>
      <c r="F19" s="70">
        <v>7</v>
      </c>
    </row>
    <row r="20" spans="1:6" x14ac:dyDescent="0.25">
      <c r="A20" s="68" t="s">
        <v>1410</v>
      </c>
      <c r="B20" s="70">
        <v>10</v>
      </c>
      <c r="C20" s="70">
        <v>11.82</v>
      </c>
      <c r="D20" s="70">
        <v>43.33</v>
      </c>
      <c r="E20" s="70">
        <v>14.55</v>
      </c>
      <c r="F20" s="70">
        <v>7</v>
      </c>
    </row>
    <row r="21" spans="1:6" x14ac:dyDescent="0.25">
      <c r="A21" s="68" t="s">
        <v>1411</v>
      </c>
      <c r="B21" s="70">
        <v>10.77</v>
      </c>
      <c r="C21" s="70">
        <v>11.82</v>
      </c>
      <c r="D21" s="70">
        <v>43.33</v>
      </c>
      <c r="E21" s="70">
        <v>14.55</v>
      </c>
      <c r="F21" s="70">
        <v>7</v>
      </c>
    </row>
    <row r="22" spans="1:6" x14ac:dyDescent="0.25">
      <c r="A22" s="68" t="s">
        <v>1412</v>
      </c>
      <c r="B22" s="70">
        <v>10.77</v>
      </c>
      <c r="C22" s="70">
        <v>11.82</v>
      </c>
      <c r="D22" s="70">
        <v>43.33</v>
      </c>
      <c r="E22" s="70">
        <v>14.55</v>
      </c>
      <c r="F22" s="70">
        <v>7</v>
      </c>
    </row>
    <row r="23" spans="1:6" x14ac:dyDescent="0.25">
      <c r="A23" s="68" t="s">
        <v>1413</v>
      </c>
      <c r="B23" s="69">
        <v>9.23</v>
      </c>
      <c r="C23" s="69">
        <v>11.82</v>
      </c>
      <c r="D23" s="69">
        <v>43.33</v>
      </c>
      <c r="E23" s="69">
        <v>14.55</v>
      </c>
      <c r="F23" s="69">
        <v>6</v>
      </c>
    </row>
    <row r="24" spans="1:6" x14ac:dyDescent="0.25">
      <c r="A24" s="68" t="s">
        <v>1414</v>
      </c>
      <c r="B24" s="69">
        <v>9.23</v>
      </c>
      <c r="C24" s="69">
        <v>11.82</v>
      </c>
      <c r="D24" s="69">
        <v>43.33</v>
      </c>
      <c r="E24" s="69">
        <v>14.55</v>
      </c>
      <c r="F24" s="69">
        <v>6.5</v>
      </c>
    </row>
    <row r="25" spans="1:6" x14ac:dyDescent="0.25">
      <c r="A25" s="68" t="s">
        <v>1415</v>
      </c>
      <c r="B25" s="69">
        <v>9.23</v>
      </c>
      <c r="C25" s="69">
        <v>11.82</v>
      </c>
      <c r="D25" s="69">
        <v>43.33</v>
      </c>
      <c r="E25" s="69">
        <v>14.55</v>
      </c>
      <c r="F25" s="69">
        <v>6.5</v>
      </c>
    </row>
    <row r="26" spans="1:6" x14ac:dyDescent="0.25">
      <c r="A26" s="68" t="s">
        <v>1416</v>
      </c>
      <c r="B26" s="69">
        <v>9.23</v>
      </c>
      <c r="C26" s="69">
        <v>11.82</v>
      </c>
      <c r="D26" s="69">
        <v>43.33</v>
      </c>
      <c r="E26" s="69">
        <v>14.55</v>
      </c>
      <c r="F26" s="69">
        <v>7</v>
      </c>
    </row>
    <row r="27" spans="1:6" x14ac:dyDescent="0.25">
      <c r="A27" s="68" t="s">
        <v>664</v>
      </c>
      <c r="B27" s="147">
        <v>9.23</v>
      </c>
      <c r="C27" s="147">
        <v>11.82</v>
      </c>
      <c r="D27" s="147">
        <v>43.33</v>
      </c>
      <c r="E27" s="147">
        <v>14.55</v>
      </c>
      <c r="F27" s="147">
        <v>6</v>
      </c>
    </row>
    <row r="28" spans="1:6" x14ac:dyDescent="0.25">
      <c r="A28" s="68" t="s">
        <v>665</v>
      </c>
      <c r="B28" s="147">
        <v>10</v>
      </c>
      <c r="C28" s="147">
        <v>11.82</v>
      </c>
      <c r="D28" s="147">
        <v>43.33</v>
      </c>
      <c r="E28" s="147">
        <v>14.55</v>
      </c>
      <c r="F28" s="147">
        <v>6.5</v>
      </c>
    </row>
    <row r="29" spans="1:6" x14ac:dyDescent="0.25">
      <c r="A29" s="68" t="s">
        <v>666</v>
      </c>
      <c r="B29" s="147">
        <v>13.85</v>
      </c>
      <c r="C29" s="147">
        <v>11.82</v>
      </c>
      <c r="D29" s="147">
        <v>43.33</v>
      </c>
      <c r="E29" s="147">
        <v>14.55</v>
      </c>
      <c r="F29" s="147">
        <v>6.5</v>
      </c>
    </row>
    <row r="30" spans="1:6" x14ac:dyDescent="0.25">
      <c r="A30" s="68" t="s">
        <v>667</v>
      </c>
      <c r="B30" s="147">
        <v>13.85</v>
      </c>
      <c r="C30" s="147">
        <v>11.82</v>
      </c>
      <c r="D30" s="147">
        <v>43.33</v>
      </c>
      <c r="E30" s="147">
        <v>14.55</v>
      </c>
      <c r="F30" s="147">
        <v>6.5</v>
      </c>
    </row>
    <row r="31" spans="1:6" x14ac:dyDescent="0.25">
      <c r="A31" s="68" t="s">
        <v>668</v>
      </c>
      <c r="B31" s="147">
        <v>13.85</v>
      </c>
      <c r="C31" s="147">
        <v>11.82</v>
      </c>
      <c r="D31" s="147">
        <v>43.33</v>
      </c>
      <c r="E31" s="147">
        <v>14.55</v>
      </c>
      <c r="F31" s="147">
        <v>6.5</v>
      </c>
    </row>
    <row r="32" spans="1:6" x14ac:dyDescent="0.25">
      <c r="A32" s="68" t="s">
        <v>669</v>
      </c>
      <c r="B32" s="147">
        <v>10</v>
      </c>
      <c r="C32" s="147">
        <v>10</v>
      </c>
      <c r="D32" s="147">
        <v>43.33</v>
      </c>
      <c r="E32" s="147">
        <v>14.55</v>
      </c>
      <c r="F32" s="147">
        <v>6.5</v>
      </c>
    </row>
    <row r="33" spans="1:6" x14ac:dyDescent="0.25">
      <c r="A33" s="68" t="s">
        <v>670</v>
      </c>
      <c r="B33" s="147">
        <v>12.31</v>
      </c>
      <c r="C33" s="147">
        <v>10</v>
      </c>
      <c r="D33" s="147">
        <v>43.33</v>
      </c>
      <c r="E33" s="147">
        <v>14.55</v>
      </c>
      <c r="F33" s="147">
        <v>6.5</v>
      </c>
    </row>
    <row r="34" spans="1:6" x14ac:dyDescent="0.25">
      <c r="A34" s="68" t="s">
        <v>671</v>
      </c>
      <c r="B34" s="147">
        <v>12.31</v>
      </c>
      <c r="C34" s="147">
        <v>10</v>
      </c>
      <c r="D34" s="147">
        <v>43.33</v>
      </c>
      <c r="E34" s="147">
        <v>14.55</v>
      </c>
      <c r="F34" s="147">
        <v>6.5</v>
      </c>
    </row>
    <row r="35" spans="1:6" x14ac:dyDescent="0.25">
      <c r="A35" s="68" t="s">
        <v>672</v>
      </c>
      <c r="B35" s="147">
        <v>12.31</v>
      </c>
      <c r="C35" s="147">
        <v>10</v>
      </c>
      <c r="D35" s="147">
        <v>43.33</v>
      </c>
      <c r="E35" s="147">
        <v>14.55</v>
      </c>
      <c r="F35" s="147">
        <v>6.5</v>
      </c>
    </row>
    <row r="36" spans="1:6" x14ac:dyDescent="0.25">
      <c r="A36" s="68" t="s">
        <v>673</v>
      </c>
      <c r="B36" s="147">
        <v>12.31</v>
      </c>
      <c r="C36" s="147">
        <v>10</v>
      </c>
      <c r="D36" s="147">
        <v>43.33</v>
      </c>
      <c r="E36" s="147">
        <v>14.55</v>
      </c>
      <c r="F36" s="147">
        <v>6.5</v>
      </c>
    </row>
    <row r="37" spans="1:6" x14ac:dyDescent="0.25">
      <c r="A37" s="68" t="s">
        <v>674</v>
      </c>
      <c r="B37" s="147">
        <v>12.31</v>
      </c>
      <c r="C37" s="147">
        <v>10</v>
      </c>
      <c r="D37" s="147">
        <v>43.33</v>
      </c>
      <c r="E37" s="147">
        <v>14.55</v>
      </c>
      <c r="F37" s="147">
        <v>6.5</v>
      </c>
    </row>
    <row r="38" spans="1:6" x14ac:dyDescent="0.25">
      <c r="A38" s="68" t="s">
        <v>675</v>
      </c>
      <c r="B38" s="147">
        <v>12.31</v>
      </c>
      <c r="C38" s="147">
        <v>10</v>
      </c>
      <c r="D38" s="147">
        <v>43.33</v>
      </c>
      <c r="E38" s="147">
        <v>14.55</v>
      </c>
      <c r="F38" s="147">
        <v>6.5</v>
      </c>
    </row>
    <row r="39" spans="1:6" x14ac:dyDescent="0.25">
      <c r="A39" s="68" t="s">
        <v>676</v>
      </c>
      <c r="B39" s="147">
        <v>11.54</v>
      </c>
      <c r="C39" s="147">
        <v>10</v>
      </c>
      <c r="D39" s="147">
        <v>43.33</v>
      </c>
      <c r="E39" s="147">
        <v>14.55</v>
      </c>
      <c r="F39" s="147">
        <v>7.5</v>
      </c>
    </row>
    <row r="40" spans="1:6" x14ac:dyDescent="0.25">
      <c r="A40" s="68" t="s">
        <v>677</v>
      </c>
      <c r="B40" s="147">
        <v>11.54</v>
      </c>
      <c r="C40" s="147">
        <v>10</v>
      </c>
      <c r="D40" s="147">
        <v>43.33</v>
      </c>
      <c r="E40" s="147">
        <v>14.55</v>
      </c>
      <c r="F40" s="147">
        <v>7.5</v>
      </c>
    </row>
    <row r="41" spans="1:6" x14ac:dyDescent="0.25">
      <c r="A41" s="68" t="s">
        <v>678</v>
      </c>
      <c r="B41" s="147">
        <v>11.54</v>
      </c>
      <c r="C41" s="147">
        <v>10</v>
      </c>
      <c r="D41" s="147">
        <v>43.33</v>
      </c>
      <c r="E41" s="147">
        <v>14.55</v>
      </c>
      <c r="F41" s="147">
        <v>8</v>
      </c>
    </row>
    <row r="42" spans="1:6" x14ac:dyDescent="0.25">
      <c r="A42" s="68" t="s">
        <v>679</v>
      </c>
      <c r="B42" s="147">
        <v>11.54</v>
      </c>
      <c r="C42" s="147">
        <v>10</v>
      </c>
      <c r="D42" s="147">
        <v>43.33</v>
      </c>
      <c r="E42" s="147">
        <v>14.55</v>
      </c>
      <c r="F42" s="147">
        <v>7</v>
      </c>
    </row>
    <row r="43" spans="1:6" x14ac:dyDescent="0.25">
      <c r="A43" s="68" t="s">
        <v>680</v>
      </c>
      <c r="B43" s="147">
        <v>8.4600000000000009</v>
      </c>
      <c r="C43" s="147">
        <v>10</v>
      </c>
      <c r="D43" s="147">
        <v>43.33</v>
      </c>
      <c r="E43" s="147">
        <v>14.55</v>
      </c>
      <c r="F43" s="147">
        <v>7</v>
      </c>
    </row>
    <row r="44" spans="1:6" x14ac:dyDescent="0.25">
      <c r="A44" s="72" t="s">
        <v>681</v>
      </c>
      <c r="B44" s="147">
        <v>8.4600000000000009</v>
      </c>
      <c r="C44" s="147">
        <v>10</v>
      </c>
      <c r="D44" s="147">
        <v>43.33</v>
      </c>
      <c r="E44" s="147">
        <v>14.55</v>
      </c>
      <c r="F44" s="147">
        <v>8</v>
      </c>
    </row>
    <row r="45" spans="1:6" x14ac:dyDescent="0.25">
      <c r="A45" s="72" t="s">
        <v>1385</v>
      </c>
      <c r="B45" s="285">
        <v>8.4600000000000009</v>
      </c>
      <c r="C45" s="285">
        <v>10</v>
      </c>
      <c r="D45" s="285">
        <v>43.33</v>
      </c>
      <c r="E45" s="285">
        <v>14.55</v>
      </c>
      <c r="F45" s="285">
        <v>8</v>
      </c>
    </row>
    <row r="46" spans="1:6" x14ac:dyDescent="0.25">
      <c r="A46" s="72" t="s">
        <v>1386</v>
      </c>
      <c r="B46" s="285">
        <v>10.77</v>
      </c>
      <c r="C46" s="285">
        <v>10</v>
      </c>
      <c r="D46" s="285">
        <v>43.33</v>
      </c>
      <c r="E46" s="285">
        <v>14.55</v>
      </c>
      <c r="F46" s="285">
        <v>9</v>
      </c>
    </row>
    <row r="47" spans="1:6" x14ac:dyDescent="0.25">
      <c r="A47" s="72" t="s">
        <v>1387</v>
      </c>
      <c r="B47" s="285">
        <v>10.77</v>
      </c>
      <c r="C47" s="285">
        <v>12.12</v>
      </c>
      <c r="D47" s="285">
        <v>43.33</v>
      </c>
      <c r="E47" s="285">
        <v>14.55</v>
      </c>
      <c r="F47" s="285">
        <v>7</v>
      </c>
    </row>
    <row r="48" spans="1:6" x14ac:dyDescent="0.25">
      <c r="A48" s="72" t="s">
        <v>1388</v>
      </c>
      <c r="B48" s="285">
        <v>10.77</v>
      </c>
      <c r="C48" s="285">
        <v>12.12</v>
      </c>
      <c r="D48" s="285">
        <v>43.33</v>
      </c>
      <c r="E48" s="285">
        <v>14.55</v>
      </c>
      <c r="F48" s="285">
        <v>8</v>
      </c>
    </row>
    <row r="49" spans="1:6" x14ac:dyDescent="0.25">
      <c r="A49" s="72" t="s">
        <v>1389</v>
      </c>
      <c r="B49" s="285">
        <v>13.08</v>
      </c>
      <c r="C49" s="285">
        <v>12.12</v>
      </c>
      <c r="D49" s="285">
        <v>43.33</v>
      </c>
      <c r="E49" s="285">
        <v>14.55</v>
      </c>
      <c r="F49" s="285">
        <v>9</v>
      </c>
    </row>
    <row r="50" spans="1:6" x14ac:dyDescent="0.25">
      <c r="A50" s="72" t="s">
        <v>1390</v>
      </c>
      <c r="B50" s="285">
        <v>13.08</v>
      </c>
      <c r="C50" s="285">
        <v>13.64</v>
      </c>
      <c r="D50" s="285">
        <v>43.33</v>
      </c>
      <c r="E50" s="285">
        <v>14.55</v>
      </c>
      <c r="F50" s="285">
        <v>9</v>
      </c>
    </row>
    <row r="51" spans="1:6" x14ac:dyDescent="0.25">
      <c r="A51" s="72" t="s">
        <v>1391</v>
      </c>
      <c r="B51" s="285">
        <v>13.08</v>
      </c>
      <c r="C51" s="285">
        <v>13.64</v>
      </c>
      <c r="D51" s="285">
        <v>43.33</v>
      </c>
      <c r="E51" s="285">
        <v>14.55</v>
      </c>
      <c r="F51" s="285">
        <v>9</v>
      </c>
    </row>
    <row r="52" spans="1:6" x14ac:dyDescent="0.25">
      <c r="A52" s="72" t="s">
        <v>1392</v>
      </c>
      <c r="B52" s="285">
        <v>13.08</v>
      </c>
      <c r="C52" s="285">
        <v>13.64</v>
      </c>
      <c r="D52" s="285">
        <v>43.33</v>
      </c>
      <c r="E52" s="285">
        <v>14.55</v>
      </c>
      <c r="F52" s="285">
        <v>10</v>
      </c>
    </row>
    <row r="53" spans="1:6" x14ac:dyDescent="0.25">
      <c r="A53" s="72" t="s">
        <v>1393</v>
      </c>
      <c r="B53" s="285">
        <v>13.08</v>
      </c>
      <c r="C53" s="285">
        <v>13.64</v>
      </c>
      <c r="D53" s="285">
        <v>43.33</v>
      </c>
      <c r="E53" s="285">
        <v>14.55</v>
      </c>
      <c r="F53" s="285">
        <v>7</v>
      </c>
    </row>
    <row r="54" spans="1:6" x14ac:dyDescent="0.25">
      <c r="A54" s="286" t="s">
        <v>1394</v>
      </c>
      <c r="B54" s="285">
        <v>13.08</v>
      </c>
      <c r="C54" s="285">
        <v>13.64</v>
      </c>
      <c r="D54" s="285">
        <v>43.33</v>
      </c>
      <c r="E54" s="285">
        <v>16</v>
      </c>
      <c r="F54" s="285">
        <v>7</v>
      </c>
    </row>
    <row r="55" spans="1:6" x14ac:dyDescent="0.25">
      <c r="A55" s="287" t="s">
        <v>1395</v>
      </c>
      <c r="B55" s="288">
        <v>13.08</v>
      </c>
      <c r="C55" s="288">
        <v>13.64</v>
      </c>
      <c r="D55" s="288">
        <v>43.33</v>
      </c>
      <c r="E55" s="288">
        <v>16</v>
      </c>
      <c r="F55" s="288">
        <v>7</v>
      </c>
    </row>
    <row r="56" spans="1:6" x14ac:dyDescent="0.25">
      <c r="A56" s="286" t="s">
        <v>1396</v>
      </c>
      <c r="B56" s="285">
        <v>16.07</v>
      </c>
      <c r="C56" s="285">
        <v>16.97</v>
      </c>
      <c r="D56" s="285">
        <v>58.89</v>
      </c>
      <c r="E56" s="285">
        <v>19</v>
      </c>
      <c r="F56" s="285">
        <v>10</v>
      </c>
    </row>
  </sheetData>
  <mergeCells count="1">
    <mergeCell ref="H1:I1"/>
  </mergeCells>
  <hyperlinks>
    <hyperlink ref="H1:I1" location="Index!A1" display="Regresar al Índic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I71"/>
  <sheetViews>
    <sheetView zoomScaleNormal="100" workbookViewId="0">
      <selection activeCell="J1" sqref="H1:J2"/>
    </sheetView>
  </sheetViews>
  <sheetFormatPr baseColWidth="10" defaultRowHeight="15" x14ac:dyDescent="0.25"/>
  <cols>
    <col min="1" max="1" width="23.42578125" customWidth="1"/>
    <col min="3" max="3" width="11.85546875" bestFit="1" customWidth="1"/>
    <col min="42" max="43" width="11.42578125" customWidth="1"/>
  </cols>
  <sheetData>
    <row r="1" spans="1:9" x14ac:dyDescent="0.25">
      <c r="A1" t="s">
        <v>1423</v>
      </c>
      <c r="H1" s="298" t="s">
        <v>1506</v>
      </c>
      <c r="I1" s="298"/>
    </row>
    <row r="2" spans="1:9" x14ac:dyDescent="0.25">
      <c r="A2" t="s">
        <v>1424</v>
      </c>
    </row>
    <row r="3" spans="1:9" x14ac:dyDescent="0.25">
      <c r="A3" s="206" t="s">
        <v>1425</v>
      </c>
    </row>
    <row r="6" spans="1:9" ht="30" x14ac:dyDescent="0.25">
      <c r="A6" s="77" t="s">
        <v>225</v>
      </c>
      <c r="B6" s="76" t="s">
        <v>569</v>
      </c>
      <c r="C6" s="76" t="s">
        <v>1379</v>
      </c>
      <c r="D6" s="76" t="s">
        <v>1373</v>
      </c>
      <c r="E6" s="76" t="s">
        <v>579</v>
      </c>
      <c r="F6" s="76" t="s">
        <v>1384</v>
      </c>
    </row>
    <row r="7" spans="1:9" x14ac:dyDescent="0.25">
      <c r="A7" s="77" t="s">
        <v>1397</v>
      </c>
      <c r="B7" s="290">
        <v>13</v>
      </c>
      <c r="C7" s="290">
        <v>19</v>
      </c>
      <c r="D7" s="290">
        <v>25</v>
      </c>
      <c r="E7" s="290">
        <v>22</v>
      </c>
      <c r="F7" s="290">
        <v>16</v>
      </c>
    </row>
    <row r="8" spans="1:9" x14ac:dyDescent="0.25">
      <c r="A8" s="75" t="s">
        <v>1398</v>
      </c>
      <c r="B8" s="74">
        <v>8</v>
      </c>
      <c r="C8" s="74">
        <v>19</v>
      </c>
      <c r="D8" s="74">
        <v>25</v>
      </c>
      <c r="E8" s="74">
        <v>17</v>
      </c>
      <c r="F8" s="74">
        <v>16</v>
      </c>
    </row>
    <row r="9" spans="1:9" x14ac:dyDescent="0.25">
      <c r="A9" s="68" t="s">
        <v>1399</v>
      </c>
      <c r="B9" s="70">
        <v>8</v>
      </c>
      <c r="C9" s="70">
        <v>19</v>
      </c>
      <c r="D9" s="70">
        <v>25</v>
      </c>
      <c r="E9" s="70">
        <v>17</v>
      </c>
      <c r="F9" s="70">
        <v>16</v>
      </c>
    </row>
    <row r="10" spans="1:9" x14ac:dyDescent="0.25">
      <c r="A10" s="73" t="s">
        <v>1400</v>
      </c>
      <c r="B10" s="70">
        <v>8</v>
      </c>
      <c r="C10" s="70">
        <v>20</v>
      </c>
      <c r="D10" s="70">
        <v>25</v>
      </c>
      <c r="E10" s="70">
        <v>17</v>
      </c>
      <c r="F10" s="70">
        <v>16</v>
      </c>
    </row>
    <row r="11" spans="1:9" x14ac:dyDescent="0.25">
      <c r="A11" s="73" t="s">
        <v>1401</v>
      </c>
      <c r="B11" s="70">
        <v>9</v>
      </c>
      <c r="C11" s="70">
        <v>20</v>
      </c>
      <c r="D11" s="70">
        <v>25</v>
      </c>
      <c r="E11" s="70">
        <v>16</v>
      </c>
      <c r="F11" s="70">
        <v>17</v>
      </c>
    </row>
    <row r="12" spans="1:9" x14ac:dyDescent="0.25">
      <c r="A12" s="68" t="s">
        <v>1402</v>
      </c>
      <c r="B12" s="71">
        <v>8</v>
      </c>
      <c r="C12" s="71">
        <v>20</v>
      </c>
      <c r="D12" s="71">
        <v>25</v>
      </c>
      <c r="E12" s="71">
        <v>17</v>
      </c>
      <c r="F12" s="71">
        <v>16</v>
      </c>
    </row>
    <row r="13" spans="1:9" x14ac:dyDescent="0.25">
      <c r="A13" s="72" t="s">
        <v>1403</v>
      </c>
      <c r="B13" s="71">
        <v>8</v>
      </c>
      <c r="C13" s="71">
        <v>20</v>
      </c>
      <c r="D13" s="71">
        <v>25</v>
      </c>
      <c r="E13" s="71">
        <v>17</v>
      </c>
      <c r="F13" s="71">
        <v>16</v>
      </c>
    </row>
    <row r="14" spans="1:9" x14ac:dyDescent="0.25">
      <c r="A14" s="68" t="s">
        <v>1404</v>
      </c>
      <c r="B14" s="70">
        <v>8</v>
      </c>
      <c r="C14" s="70">
        <v>20</v>
      </c>
      <c r="D14" s="70">
        <v>15</v>
      </c>
      <c r="E14" s="70">
        <v>20</v>
      </c>
      <c r="F14" s="70">
        <v>16</v>
      </c>
    </row>
    <row r="15" spans="1:9" x14ac:dyDescent="0.25">
      <c r="A15" s="68" t="s">
        <v>1405</v>
      </c>
      <c r="B15" s="70">
        <v>8</v>
      </c>
      <c r="C15" s="70">
        <v>20</v>
      </c>
      <c r="D15" s="70">
        <v>15</v>
      </c>
      <c r="E15" s="70">
        <v>20</v>
      </c>
      <c r="F15" s="70">
        <v>16</v>
      </c>
    </row>
    <row r="16" spans="1:9" x14ac:dyDescent="0.25">
      <c r="A16" s="68" t="s">
        <v>1406</v>
      </c>
      <c r="B16" s="70">
        <v>8</v>
      </c>
      <c r="C16" s="70">
        <v>20</v>
      </c>
      <c r="D16" s="70">
        <v>15</v>
      </c>
      <c r="E16" s="70">
        <v>21</v>
      </c>
      <c r="F16" s="70">
        <v>16</v>
      </c>
    </row>
    <row r="17" spans="1:6" x14ac:dyDescent="0.25">
      <c r="A17" s="68" t="s">
        <v>1407</v>
      </c>
      <c r="B17" s="70">
        <v>9</v>
      </c>
      <c r="C17" s="70">
        <v>21</v>
      </c>
      <c r="D17" s="70">
        <v>15</v>
      </c>
      <c r="E17" s="70">
        <v>22</v>
      </c>
      <c r="F17" s="70">
        <v>15</v>
      </c>
    </row>
    <row r="18" spans="1:6" x14ac:dyDescent="0.25">
      <c r="A18" s="68" t="s">
        <v>1408</v>
      </c>
      <c r="B18" s="70">
        <v>20</v>
      </c>
      <c r="C18" s="70">
        <v>15.5</v>
      </c>
      <c r="D18" s="70">
        <v>25</v>
      </c>
      <c r="E18" s="70">
        <v>22</v>
      </c>
      <c r="F18" s="70">
        <v>14</v>
      </c>
    </row>
    <row r="19" spans="1:6" x14ac:dyDescent="0.25">
      <c r="A19" s="68" t="s">
        <v>1409</v>
      </c>
      <c r="B19" s="70">
        <v>24</v>
      </c>
      <c r="C19" s="70">
        <v>20</v>
      </c>
      <c r="D19" s="70">
        <v>20</v>
      </c>
      <c r="E19" s="70">
        <v>19</v>
      </c>
      <c r="F19" s="70">
        <v>16</v>
      </c>
    </row>
    <row r="20" spans="1:6" x14ac:dyDescent="0.25">
      <c r="A20" s="68" t="s">
        <v>1410</v>
      </c>
      <c r="B20" s="69">
        <v>25</v>
      </c>
      <c r="C20" s="69">
        <v>20</v>
      </c>
      <c r="D20" s="69">
        <v>20</v>
      </c>
      <c r="E20" s="69">
        <v>19</v>
      </c>
      <c r="F20" s="69">
        <v>16</v>
      </c>
    </row>
    <row r="21" spans="1:6" x14ac:dyDescent="0.25">
      <c r="A21" s="68" t="s">
        <v>1411</v>
      </c>
      <c r="B21" s="69">
        <v>25</v>
      </c>
      <c r="C21" s="69">
        <v>20</v>
      </c>
      <c r="D21" s="69">
        <v>20</v>
      </c>
      <c r="E21" s="69">
        <v>18</v>
      </c>
      <c r="F21" s="69">
        <v>16</v>
      </c>
    </row>
    <row r="22" spans="1:6" x14ac:dyDescent="0.25">
      <c r="A22" s="68" t="s">
        <v>1412</v>
      </c>
      <c r="B22" s="70">
        <v>25</v>
      </c>
      <c r="C22" s="70">
        <v>20</v>
      </c>
      <c r="D22" s="70">
        <v>20</v>
      </c>
      <c r="E22" s="70">
        <v>18</v>
      </c>
      <c r="F22" s="70">
        <v>16</v>
      </c>
    </row>
    <row r="23" spans="1:6" x14ac:dyDescent="0.25">
      <c r="A23" s="68" t="s">
        <v>1413</v>
      </c>
      <c r="B23" s="69">
        <v>23</v>
      </c>
      <c r="C23" s="69">
        <v>20</v>
      </c>
      <c r="D23" s="69">
        <v>25</v>
      </c>
      <c r="E23" s="69">
        <v>18</v>
      </c>
      <c r="F23" s="69">
        <v>16</v>
      </c>
    </row>
    <row r="24" spans="1:6" x14ac:dyDescent="0.25">
      <c r="A24" s="68" t="s">
        <v>1414</v>
      </c>
      <c r="B24" s="69">
        <v>23</v>
      </c>
      <c r="C24" s="69">
        <v>20</v>
      </c>
      <c r="D24" s="69">
        <v>25</v>
      </c>
      <c r="E24" s="69">
        <v>18</v>
      </c>
      <c r="F24" s="69">
        <v>16</v>
      </c>
    </row>
    <row r="25" spans="1:6" x14ac:dyDescent="0.25">
      <c r="A25" s="68" t="s">
        <v>1415</v>
      </c>
      <c r="B25" s="69">
        <v>23</v>
      </c>
      <c r="C25" s="69">
        <v>20</v>
      </c>
      <c r="D25" s="69">
        <v>25</v>
      </c>
      <c r="E25" s="69">
        <v>20</v>
      </c>
      <c r="F25" s="69">
        <v>16</v>
      </c>
    </row>
    <row r="26" spans="1:6" x14ac:dyDescent="0.25">
      <c r="A26" s="68" t="s">
        <v>1416</v>
      </c>
      <c r="B26" s="69">
        <v>21</v>
      </c>
      <c r="C26" s="69">
        <v>20</v>
      </c>
      <c r="D26" s="69">
        <v>20</v>
      </c>
      <c r="E26" s="69">
        <v>18</v>
      </c>
      <c r="F26" s="69">
        <v>13</v>
      </c>
    </row>
    <row r="27" spans="1:6" x14ac:dyDescent="0.25">
      <c r="A27" s="68" t="s">
        <v>664</v>
      </c>
      <c r="B27" s="147">
        <v>23</v>
      </c>
      <c r="C27" s="147">
        <v>20</v>
      </c>
      <c r="D27" s="147">
        <v>15</v>
      </c>
      <c r="E27" s="147">
        <v>19</v>
      </c>
      <c r="F27" s="147">
        <v>9</v>
      </c>
    </row>
    <row r="28" spans="1:6" x14ac:dyDescent="0.25">
      <c r="A28" s="68" t="s">
        <v>665</v>
      </c>
      <c r="B28" s="147">
        <v>23</v>
      </c>
      <c r="C28" s="147">
        <v>21</v>
      </c>
      <c r="D28" s="147">
        <v>15</v>
      </c>
      <c r="E28" s="147">
        <v>19</v>
      </c>
      <c r="F28" s="147">
        <v>9</v>
      </c>
    </row>
    <row r="29" spans="1:6" x14ac:dyDescent="0.25">
      <c r="A29" s="68" t="s">
        <v>666</v>
      </c>
      <c r="B29" s="147">
        <v>20</v>
      </c>
      <c r="C29" s="147">
        <v>20</v>
      </c>
      <c r="D29" s="147">
        <v>16</v>
      </c>
      <c r="E29" s="147">
        <v>20</v>
      </c>
      <c r="F29" s="147">
        <v>11</v>
      </c>
    </row>
    <row r="30" spans="1:6" x14ac:dyDescent="0.25">
      <c r="A30" s="68" t="s">
        <v>667</v>
      </c>
      <c r="B30" s="147">
        <v>28</v>
      </c>
      <c r="C30" s="147">
        <v>21</v>
      </c>
      <c r="D30" s="147">
        <v>15</v>
      </c>
      <c r="E30" s="147">
        <v>22</v>
      </c>
      <c r="F30" s="147">
        <v>13</v>
      </c>
    </row>
    <row r="31" spans="1:6" x14ac:dyDescent="0.25">
      <c r="A31" s="68" t="s">
        <v>668</v>
      </c>
      <c r="B31" s="147">
        <v>26</v>
      </c>
      <c r="C31" s="147">
        <v>21</v>
      </c>
      <c r="D31" s="147">
        <v>15</v>
      </c>
      <c r="E31" s="147">
        <v>18</v>
      </c>
      <c r="F31" s="147">
        <v>15</v>
      </c>
    </row>
    <row r="32" spans="1:6" x14ac:dyDescent="0.25">
      <c r="A32" s="68" t="s">
        <v>669</v>
      </c>
      <c r="B32" s="147">
        <v>20</v>
      </c>
      <c r="C32" s="147">
        <v>20</v>
      </c>
      <c r="D32" s="147">
        <v>16</v>
      </c>
      <c r="E32" s="147">
        <v>20</v>
      </c>
      <c r="F32" s="147">
        <v>15</v>
      </c>
    </row>
    <row r="33" spans="1:6" x14ac:dyDescent="0.25">
      <c r="A33" s="68" t="s">
        <v>670</v>
      </c>
      <c r="B33" s="147">
        <v>23</v>
      </c>
      <c r="C33" s="147">
        <v>20</v>
      </c>
      <c r="D33" s="147">
        <v>16</v>
      </c>
      <c r="E33" s="147">
        <v>20</v>
      </c>
      <c r="F33" s="147">
        <v>15</v>
      </c>
    </row>
    <row r="34" spans="1:6" x14ac:dyDescent="0.25">
      <c r="A34" s="68" t="s">
        <v>671</v>
      </c>
      <c r="B34" s="147">
        <v>23</v>
      </c>
      <c r="C34" s="147">
        <v>21</v>
      </c>
      <c r="D34" s="147">
        <v>16</v>
      </c>
      <c r="E34" s="147">
        <v>20</v>
      </c>
      <c r="F34" s="147">
        <v>16</v>
      </c>
    </row>
    <row r="35" spans="1:6" x14ac:dyDescent="0.25">
      <c r="A35" s="68" t="s">
        <v>672</v>
      </c>
      <c r="B35" s="147">
        <v>26</v>
      </c>
      <c r="C35" s="147">
        <v>21</v>
      </c>
      <c r="D35" s="147">
        <v>15</v>
      </c>
      <c r="E35" s="147">
        <v>12</v>
      </c>
      <c r="F35" s="147">
        <v>16</v>
      </c>
    </row>
    <row r="36" spans="1:6" x14ac:dyDescent="0.25">
      <c r="A36" s="68" t="s">
        <v>673</v>
      </c>
      <c r="B36" s="147">
        <v>25</v>
      </c>
      <c r="C36" s="147">
        <v>20</v>
      </c>
      <c r="D36" s="147">
        <v>16</v>
      </c>
      <c r="E36" s="147">
        <v>12</v>
      </c>
      <c r="F36" s="147">
        <v>15</v>
      </c>
    </row>
    <row r="37" spans="1:6" x14ac:dyDescent="0.25">
      <c r="A37" s="68" t="s">
        <v>674</v>
      </c>
      <c r="B37" s="147">
        <v>23</v>
      </c>
      <c r="C37" s="147">
        <v>20</v>
      </c>
      <c r="D37" s="147">
        <v>14</v>
      </c>
      <c r="E37" s="147">
        <v>20</v>
      </c>
      <c r="F37" s="147">
        <v>16</v>
      </c>
    </row>
    <row r="38" spans="1:6" x14ac:dyDescent="0.25">
      <c r="A38" s="68" t="s">
        <v>675</v>
      </c>
      <c r="B38" s="147">
        <v>26</v>
      </c>
      <c r="C38" s="147">
        <v>20</v>
      </c>
      <c r="D38" s="147">
        <v>16</v>
      </c>
      <c r="E38" s="147">
        <v>22</v>
      </c>
      <c r="F38" s="147">
        <v>14</v>
      </c>
    </row>
    <row r="39" spans="1:6" x14ac:dyDescent="0.25">
      <c r="A39" s="68" t="s">
        <v>676</v>
      </c>
      <c r="B39" s="147">
        <v>27</v>
      </c>
      <c r="C39" s="147">
        <v>20</v>
      </c>
      <c r="D39" s="147">
        <v>16</v>
      </c>
      <c r="E39" s="147">
        <v>22</v>
      </c>
      <c r="F39" s="147">
        <v>15</v>
      </c>
    </row>
    <row r="40" spans="1:6" x14ac:dyDescent="0.25">
      <c r="A40" s="68" t="s">
        <v>677</v>
      </c>
      <c r="B40" s="147">
        <v>27</v>
      </c>
      <c r="C40" s="147">
        <v>22.5</v>
      </c>
      <c r="D40" s="147">
        <v>16</v>
      </c>
      <c r="E40" s="147">
        <v>20</v>
      </c>
      <c r="F40" s="147">
        <v>17</v>
      </c>
    </row>
    <row r="41" spans="1:6" x14ac:dyDescent="0.25">
      <c r="A41" s="68" t="s">
        <v>678</v>
      </c>
      <c r="B41" s="147">
        <v>26</v>
      </c>
      <c r="C41" s="147">
        <v>22</v>
      </c>
      <c r="D41" s="147">
        <v>16</v>
      </c>
      <c r="E41" s="147">
        <v>18</v>
      </c>
      <c r="F41" s="147">
        <v>17</v>
      </c>
    </row>
    <row r="42" spans="1:6" x14ac:dyDescent="0.25">
      <c r="A42" s="68" t="s">
        <v>679</v>
      </c>
      <c r="B42" s="147">
        <v>26</v>
      </c>
      <c r="C42" s="147">
        <v>22</v>
      </c>
      <c r="D42" s="147">
        <v>18</v>
      </c>
      <c r="E42" s="147">
        <v>20</v>
      </c>
      <c r="F42" s="147">
        <v>16</v>
      </c>
    </row>
    <row r="43" spans="1:6" x14ac:dyDescent="0.25">
      <c r="A43" s="68" t="s">
        <v>680</v>
      </c>
      <c r="B43" s="147">
        <v>27</v>
      </c>
      <c r="C43" s="147">
        <v>22</v>
      </c>
      <c r="D43" s="147">
        <v>16</v>
      </c>
      <c r="E43" s="147">
        <v>20</v>
      </c>
      <c r="F43" s="147">
        <v>17</v>
      </c>
    </row>
    <row r="44" spans="1:6" x14ac:dyDescent="0.25">
      <c r="A44" s="72" t="s">
        <v>681</v>
      </c>
      <c r="B44" s="148">
        <v>20</v>
      </c>
      <c r="C44" s="148">
        <v>22.5</v>
      </c>
      <c r="D44" s="148">
        <v>18</v>
      </c>
      <c r="E44" s="148">
        <v>20</v>
      </c>
      <c r="F44" s="148">
        <v>17</v>
      </c>
    </row>
    <row r="45" spans="1:6" x14ac:dyDescent="0.25">
      <c r="A45" s="72" t="s">
        <v>1385</v>
      </c>
      <c r="B45" s="285">
        <v>22</v>
      </c>
      <c r="C45" s="285">
        <v>22</v>
      </c>
      <c r="D45" s="285">
        <v>18</v>
      </c>
      <c r="E45" s="285">
        <v>20</v>
      </c>
      <c r="F45" s="285">
        <v>17</v>
      </c>
    </row>
    <row r="46" spans="1:6" x14ac:dyDescent="0.25">
      <c r="A46" s="72" t="s">
        <v>1386</v>
      </c>
      <c r="B46" s="285">
        <v>20</v>
      </c>
      <c r="C46" s="285">
        <v>23.5</v>
      </c>
      <c r="D46" s="285">
        <v>15</v>
      </c>
      <c r="E46" s="285">
        <v>22</v>
      </c>
      <c r="F46" s="285">
        <v>15</v>
      </c>
    </row>
    <row r="47" spans="1:6" x14ac:dyDescent="0.25">
      <c r="A47" s="72" t="s">
        <v>1387</v>
      </c>
      <c r="B47" s="285">
        <v>17</v>
      </c>
      <c r="C47" s="285">
        <v>23</v>
      </c>
      <c r="D47" s="285">
        <v>16</v>
      </c>
      <c r="E47" s="285">
        <v>16</v>
      </c>
      <c r="F47" s="285">
        <v>17</v>
      </c>
    </row>
    <row r="48" spans="1:6" x14ac:dyDescent="0.25">
      <c r="A48" s="72" t="s">
        <v>1388</v>
      </c>
      <c r="B48" s="285">
        <v>17</v>
      </c>
      <c r="C48" s="285">
        <v>15</v>
      </c>
      <c r="D48" s="285">
        <v>18</v>
      </c>
      <c r="E48" s="285">
        <v>12</v>
      </c>
      <c r="F48" s="285">
        <v>16</v>
      </c>
    </row>
    <row r="49" spans="1:6" x14ac:dyDescent="0.25">
      <c r="A49" s="72" t="s">
        <v>1389</v>
      </c>
      <c r="B49" s="285">
        <v>13</v>
      </c>
      <c r="C49" s="285">
        <v>11</v>
      </c>
      <c r="D49" s="285">
        <v>18</v>
      </c>
      <c r="E49" s="285">
        <v>20</v>
      </c>
      <c r="F49" s="285">
        <v>17</v>
      </c>
    </row>
    <row r="50" spans="1:6" x14ac:dyDescent="0.25">
      <c r="A50" s="72" t="s">
        <v>1390</v>
      </c>
      <c r="B50" s="285">
        <v>13</v>
      </c>
      <c r="C50" s="285">
        <v>11</v>
      </c>
      <c r="D50" s="285">
        <v>18</v>
      </c>
      <c r="E50" s="285">
        <v>20</v>
      </c>
      <c r="F50" s="285">
        <v>17</v>
      </c>
    </row>
    <row r="51" spans="1:6" ht="19.5" customHeight="1" x14ac:dyDescent="0.25">
      <c r="A51" s="72" t="s">
        <v>1391</v>
      </c>
      <c r="B51" s="285">
        <v>13</v>
      </c>
      <c r="C51" s="285">
        <v>12</v>
      </c>
      <c r="D51" s="285">
        <v>18</v>
      </c>
      <c r="E51" s="285">
        <v>21</v>
      </c>
      <c r="F51" s="285">
        <v>17</v>
      </c>
    </row>
    <row r="52" spans="1:6" x14ac:dyDescent="0.25">
      <c r="A52" s="72" t="s">
        <v>1392</v>
      </c>
      <c r="B52" s="285">
        <v>13</v>
      </c>
      <c r="C52" s="285">
        <v>12</v>
      </c>
      <c r="D52" s="285">
        <v>18</v>
      </c>
      <c r="E52" s="285">
        <v>20</v>
      </c>
      <c r="F52" s="285">
        <v>17</v>
      </c>
    </row>
    <row r="53" spans="1:6" x14ac:dyDescent="0.25">
      <c r="A53" s="72" t="s">
        <v>1393</v>
      </c>
      <c r="B53" s="285">
        <v>8</v>
      </c>
      <c r="C53" s="285">
        <v>12</v>
      </c>
      <c r="D53" s="285">
        <v>18</v>
      </c>
      <c r="E53" s="285">
        <v>22</v>
      </c>
      <c r="F53" s="285">
        <v>13</v>
      </c>
    </row>
    <row r="54" spans="1:6" x14ac:dyDescent="0.25">
      <c r="A54" s="286" t="s">
        <v>1394</v>
      </c>
      <c r="B54" s="285">
        <v>9</v>
      </c>
      <c r="C54" s="285">
        <v>14</v>
      </c>
      <c r="D54" s="285">
        <v>18</v>
      </c>
      <c r="E54" s="285">
        <v>22</v>
      </c>
      <c r="F54" s="285">
        <v>13</v>
      </c>
    </row>
    <row r="55" spans="1:6" x14ac:dyDescent="0.25">
      <c r="A55" s="286" t="s">
        <v>1395</v>
      </c>
      <c r="B55" s="285">
        <v>8</v>
      </c>
      <c r="C55" s="285">
        <v>14</v>
      </c>
      <c r="D55" s="285">
        <v>18</v>
      </c>
      <c r="E55" s="285">
        <v>20</v>
      </c>
      <c r="F55" s="285">
        <v>17</v>
      </c>
    </row>
    <row r="56" spans="1:6" x14ac:dyDescent="0.25">
      <c r="A56" s="286" t="s">
        <v>1396</v>
      </c>
      <c r="B56" s="285">
        <v>9</v>
      </c>
      <c r="C56" s="285">
        <v>14</v>
      </c>
      <c r="D56" s="285">
        <v>12</v>
      </c>
      <c r="E56" s="285">
        <v>14</v>
      </c>
      <c r="F56" s="285">
        <v>13</v>
      </c>
    </row>
    <row r="70" spans="1:6" x14ac:dyDescent="0.25">
      <c r="A70" s="289"/>
      <c r="B70" s="291"/>
      <c r="C70" s="291"/>
      <c r="D70" s="291"/>
      <c r="E70" s="291"/>
      <c r="F70" s="291"/>
    </row>
    <row r="71" spans="1:6" x14ac:dyDescent="0.25">
      <c r="B71" s="291"/>
      <c r="C71" s="291"/>
      <c r="D71" s="291"/>
      <c r="E71" s="291"/>
      <c r="F71" s="291"/>
    </row>
  </sheetData>
  <mergeCells count="1">
    <mergeCell ref="H1:I1"/>
  </mergeCells>
  <hyperlinks>
    <hyperlink ref="H1:I1" location="Index!A1" display="Regresar al Índice"/>
  </hyperlink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I70"/>
  <sheetViews>
    <sheetView workbookViewId="0">
      <selection activeCell="J1" sqref="H1:J1"/>
    </sheetView>
  </sheetViews>
  <sheetFormatPr baseColWidth="10" defaultRowHeight="15" x14ac:dyDescent="0.25"/>
  <cols>
    <col min="1" max="1" width="23.5703125" customWidth="1"/>
  </cols>
  <sheetData>
    <row r="1" spans="1:9" x14ac:dyDescent="0.25">
      <c r="A1" t="s">
        <v>1497</v>
      </c>
      <c r="H1" s="298" t="s">
        <v>1506</v>
      </c>
      <c r="I1" s="298"/>
    </row>
    <row r="2" spans="1:9" x14ac:dyDescent="0.25">
      <c r="A2" s="115" t="s">
        <v>1426</v>
      </c>
    </row>
    <row r="3" spans="1:9" x14ac:dyDescent="0.25">
      <c r="A3" s="115" t="s">
        <v>1425</v>
      </c>
    </row>
    <row r="6" spans="1:9" ht="15" customHeight="1" x14ac:dyDescent="0.25">
      <c r="A6" s="77" t="s">
        <v>225</v>
      </c>
      <c r="B6" s="76" t="s">
        <v>569</v>
      </c>
      <c r="C6" s="76" t="s">
        <v>579</v>
      </c>
      <c r="D6" s="76" t="s">
        <v>1361</v>
      </c>
      <c r="E6" s="76" t="s">
        <v>580</v>
      </c>
      <c r="F6" s="76" t="s">
        <v>574</v>
      </c>
    </row>
    <row r="7" spans="1:9" x14ac:dyDescent="0.25">
      <c r="A7" s="77" t="s">
        <v>1397</v>
      </c>
      <c r="B7" s="290">
        <v>4.46</v>
      </c>
      <c r="C7" s="290">
        <v>15</v>
      </c>
      <c r="D7" s="290">
        <v>10</v>
      </c>
      <c r="E7" s="290">
        <v>16</v>
      </c>
      <c r="F7" s="290">
        <v>10</v>
      </c>
    </row>
    <row r="8" spans="1:9" ht="16.5" customHeight="1" x14ac:dyDescent="0.25">
      <c r="A8" s="75" t="s">
        <v>1398</v>
      </c>
      <c r="B8" s="78">
        <v>4.6399999999999997</v>
      </c>
      <c r="C8" s="78">
        <v>15</v>
      </c>
      <c r="D8" s="78">
        <v>10</v>
      </c>
      <c r="E8" s="78">
        <v>16</v>
      </c>
      <c r="F8" s="78">
        <v>10</v>
      </c>
    </row>
    <row r="9" spans="1:9" ht="16.5" customHeight="1" x14ac:dyDescent="0.25">
      <c r="A9" s="68" t="s">
        <v>1399</v>
      </c>
      <c r="B9" s="79">
        <v>4.29</v>
      </c>
      <c r="C9" s="79">
        <v>13.5</v>
      </c>
      <c r="D9" s="79">
        <v>10</v>
      </c>
      <c r="E9" s="79">
        <v>19.600000000000001</v>
      </c>
      <c r="F9" s="79">
        <v>10</v>
      </c>
    </row>
    <row r="10" spans="1:9" x14ac:dyDescent="0.25">
      <c r="A10" s="73" t="s">
        <v>1400</v>
      </c>
      <c r="B10" s="79">
        <v>5.71</v>
      </c>
      <c r="C10" s="79">
        <v>13.5</v>
      </c>
      <c r="D10" s="79">
        <v>10</v>
      </c>
      <c r="E10" s="79">
        <v>19.600000000000001</v>
      </c>
      <c r="F10" s="79">
        <v>10</v>
      </c>
    </row>
    <row r="11" spans="1:9" x14ac:dyDescent="0.25">
      <c r="A11" s="73" t="s">
        <v>1401</v>
      </c>
      <c r="B11" s="79">
        <v>5.71</v>
      </c>
      <c r="C11" s="79">
        <v>13.5</v>
      </c>
      <c r="D11" s="79">
        <v>10</v>
      </c>
      <c r="E11" s="79">
        <v>19.600000000000001</v>
      </c>
      <c r="F11" s="79">
        <v>10</v>
      </c>
    </row>
    <row r="12" spans="1:9" x14ac:dyDescent="0.25">
      <c r="A12" s="68" t="s">
        <v>1402</v>
      </c>
      <c r="B12" s="80">
        <v>5.71</v>
      </c>
      <c r="C12" s="80">
        <v>15</v>
      </c>
      <c r="D12" s="80">
        <v>10</v>
      </c>
      <c r="E12" s="80">
        <v>19.600000000000001</v>
      </c>
      <c r="F12" s="80">
        <v>10</v>
      </c>
    </row>
    <row r="13" spans="1:9" x14ac:dyDescent="0.25">
      <c r="A13" s="72" t="s">
        <v>1403</v>
      </c>
      <c r="B13" s="80">
        <v>5.71</v>
      </c>
      <c r="C13" s="80">
        <v>15</v>
      </c>
      <c r="D13" s="80">
        <v>10</v>
      </c>
      <c r="E13" s="80">
        <v>19.600000000000001</v>
      </c>
      <c r="F13" s="80">
        <v>10</v>
      </c>
    </row>
    <row r="14" spans="1:9" x14ac:dyDescent="0.25">
      <c r="A14" s="68" t="s">
        <v>1404</v>
      </c>
      <c r="B14" s="79">
        <v>10</v>
      </c>
      <c r="C14" s="79">
        <v>24</v>
      </c>
      <c r="D14" s="79">
        <v>10</v>
      </c>
      <c r="E14" s="79">
        <v>21.2</v>
      </c>
      <c r="F14" s="79">
        <v>10</v>
      </c>
    </row>
    <row r="15" spans="1:9" x14ac:dyDescent="0.25">
      <c r="A15" s="68" t="s">
        <v>1405</v>
      </c>
      <c r="B15" s="79">
        <v>11.79</v>
      </c>
      <c r="C15" s="79">
        <v>16</v>
      </c>
      <c r="D15" s="79">
        <v>10</v>
      </c>
      <c r="E15" s="79">
        <v>21.2</v>
      </c>
      <c r="F15" s="79">
        <v>10</v>
      </c>
    </row>
    <row r="16" spans="1:9" x14ac:dyDescent="0.25">
      <c r="A16" s="68" t="s">
        <v>1406</v>
      </c>
      <c r="B16" s="79">
        <v>10</v>
      </c>
      <c r="C16" s="79">
        <v>16</v>
      </c>
      <c r="D16" s="79">
        <v>9.33</v>
      </c>
      <c r="E16" s="79">
        <v>21.2</v>
      </c>
      <c r="F16" s="79">
        <v>10</v>
      </c>
    </row>
    <row r="17" spans="1:6" x14ac:dyDescent="0.25">
      <c r="A17" s="68" t="s">
        <v>1407</v>
      </c>
      <c r="B17" s="79">
        <v>10</v>
      </c>
      <c r="C17" s="79">
        <v>16</v>
      </c>
      <c r="D17" s="79">
        <v>9.33</v>
      </c>
      <c r="E17" s="79">
        <v>21</v>
      </c>
      <c r="F17" s="79">
        <v>10</v>
      </c>
    </row>
    <row r="18" spans="1:6" x14ac:dyDescent="0.25">
      <c r="A18" s="68" t="s">
        <v>1408</v>
      </c>
      <c r="B18" s="81">
        <v>14.29</v>
      </c>
      <c r="C18" s="81">
        <v>13</v>
      </c>
      <c r="D18" s="81">
        <v>9.33</v>
      </c>
      <c r="E18" s="81">
        <v>19.8</v>
      </c>
      <c r="F18" s="81">
        <v>10</v>
      </c>
    </row>
    <row r="19" spans="1:6" x14ac:dyDescent="0.25">
      <c r="A19" s="68" t="s">
        <v>1409</v>
      </c>
      <c r="B19" s="70">
        <v>17.86</v>
      </c>
      <c r="C19" s="70">
        <v>13</v>
      </c>
      <c r="D19" s="70">
        <v>9.33</v>
      </c>
      <c r="E19" s="70">
        <v>19.8</v>
      </c>
      <c r="F19" s="70">
        <v>10</v>
      </c>
    </row>
    <row r="20" spans="1:6" x14ac:dyDescent="0.25">
      <c r="A20" s="68" t="s">
        <v>1410</v>
      </c>
      <c r="B20" s="70">
        <v>14.29</v>
      </c>
      <c r="C20" s="70">
        <v>13</v>
      </c>
      <c r="D20" s="70">
        <v>9.33</v>
      </c>
      <c r="E20" s="70">
        <v>19.8</v>
      </c>
      <c r="F20" s="70">
        <v>10</v>
      </c>
    </row>
    <row r="21" spans="1:6" x14ac:dyDescent="0.25">
      <c r="A21" s="68" t="s">
        <v>1411</v>
      </c>
      <c r="B21" s="70">
        <v>14.29</v>
      </c>
      <c r="C21" s="70">
        <v>13</v>
      </c>
      <c r="D21" s="70">
        <v>9.33</v>
      </c>
      <c r="E21" s="70">
        <v>19.8</v>
      </c>
      <c r="F21" s="70">
        <v>10</v>
      </c>
    </row>
    <row r="22" spans="1:6" x14ac:dyDescent="0.25">
      <c r="A22" s="68" t="s">
        <v>1412</v>
      </c>
      <c r="B22" s="70">
        <v>14.29</v>
      </c>
      <c r="C22" s="70">
        <v>11</v>
      </c>
      <c r="D22" s="70">
        <v>9.33</v>
      </c>
      <c r="E22" s="70">
        <v>19.8</v>
      </c>
      <c r="F22" s="70">
        <v>10</v>
      </c>
    </row>
    <row r="23" spans="1:6" x14ac:dyDescent="0.25">
      <c r="A23" s="68" t="s">
        <v>1413</v>
      </c>
      <c r="B23" s="69">
        <v>14.29</v>
      </c>
      <c r="C23" s="69">
        <v>11</v>
      </c>
      <c r="D23" s="69">
        <v>9.33</v>
      </c>
      <c r="E23" s="69">
        <v>19.8</v>
      </c>
      <c r="F23" s="69">
        <v>10</v>
      </c>
    </row>
    <row r="24" spans="1:6" x14ac:dyDescent="0.25">
      <c r="A24" s="68" t="s">
        <v>1414</v>
      </c>
      <c r="B24" s="69">
        <v>14.29</v>
      </c>
      <c r="C24" s="69">
        <v>11</v>
      </c>
      <c r="D24" s="69">
        <v>9.33</v>
      </c>
      <c r="E24" s="69">
        <v>19.8</v>
      </c>
      <c r="F24" s="69">
        <v>10</v>
      </c>
    </row>
    <row r="25" spans="1:6" x14ac:dyDescent="0.25">
      <c r="A25" s="68" t="s">
        <v>1415</v>
      </c>
      <c r="B25" s="69">
        <v>14.29</v>
      </c>
      <c r="C25" s="69">
        <v>11</v>
      </c>
      <c r="D25" s="69">
        <v>9.33</v>
      </c>
      <c r="E25" s="69">
        <v>19.8</v>
      </c>
      <c r="F25" s="69">
        <v>10</v>
      </c>
    </row>
    <row r="26" spans="1:6" x14ac:dyDescent="0.25">
      <c r="A26" s="68" t="s">
        <v>1416</v>
      </c>
      <c r="B26" s="69">
        <v>14.29</v>
      </c>
      <c r="C26" s="69">
        <v>11</v>
      </c>
      <c r="D26" s="69">
        <v>9.33</v>
      </c>
      <c r="E26" s="69">
        <v>19.8</v>
      </c>
      <c r="F26" s="69">
        <v>10</v>
      </c>
    </row>
    <row r="27" spans="1:6" x14ac:dyDescent="0.25">
      <c r="A27" s="68" t="s">
        <v>664</v>
      </c>
      <c r="B27" s="147">
        <v>16.07</v>
      </c>
      <c r="C27" s="147">
        <v>11</v>
      </c>
      <c r="D27" s="147">
        <v>9.33</v>
      </c>
      <c r="E27" s="147">
        <v>19.8</v>
      </c>
      <c r="F27" s="147">
        <v>10</v>
      </c>
    </row>
    <row r="28" spans="1:6" x14ac:dyDescent="0.25">
      <c r="A28" s="68" t="s">
        <v>665</v>
      </c>
      <c r="B28" s="147">
        <v>16.79</v>
      </c>
      <c r="C28" s="147">
        <v>11</v>
      </c>
      <c r="D28" s="147">
        <v>9.33</v>
      </c>
      <c r="E28" s="147">
        <v>19.8</v>
      </c>
      <c r="F28" s="147">
        <v>10</v>
      </c>
    </row>
    <row r="29" spans="1:6" x14ac:dyDescent="0.25">
      <c r="A29" s="68" t="s">
        <v>666</v>
      </c>
      <c r="B29" s="147">
        <v>20.71</v>
      </c>
      <c r="C29" s="147">
        <v>11</v>
      </c>
      <c r="D29" s="147">
        <v>9.33</v>
      </c>
      <c r="E29" s="147">
        <v>19.8</v>
      </c>
      <c r="F29" s="147">
        <v>10</v>
      </c>
    </row>
    <row r="30" spans="1:6" x14ac:dyDescent="0.25">
      <c r="A30" s="68" t="s">
        <v>667</v>
      </c>
      <c r="B30" s="147">
        <v>17.86</v>
      </c>
      <c r="C30" s="147">
        <v>11</v>
      </c>
      <c r="D30" s="147">
        <v>9.33</v>
      </c>
      <c r="E30" s="147">
        <v>19.8</v>
      </c>
      <c r="F30" s="147">
        <v>10</v>
      </c>
    </row>
    <row r="31" spans="1:6" x14ac:dyDescent="0.25">
      <c r="A31" s="68" t="s">
        <v>668</v>
      </c>
      <c r="B31" s="147">
        <v>13.57</v>
      </c>
      <c r="C31" s="147">
        <v>11</v>
      </c>
      <c r="D31" s="147">
        <v>9.33</v>
      </c>
      <c r="E31" s="147">
        <v>19.8</v>
      </c>
      <c r="F31" s="147">
        <v>10</v>
      </c>
    </row>
    <row r="32" spans="1:6" x14ac:dyDescent="0.25">
      <c r="A32" s="68" t="s">
        <v>669</v>
      </c>
      <c r="B32" s="147">
        <v>10</v>
      </c>
      <c r="C32" s="147">
        <v>11</v>
      </c>
      <c r="D32" s="147">
        <v>9.33</v>
      </c>
      <c r="E32" s="147">
        <v>19.8</v>
      </c>
      <c r="F32" s="147">
        <v>11</v>
      </c>
    </row>
    <row r="33" spans="1:6" x14ac:dyDescent="0.25">
      <c r="A33" s="68" t="s">
        <v>670</v>
      </c>
      <c r="B33" s="147">
        <v>8.57</v>
      </c>
      <c r="C33" s="147">
        <v>11</v>
      </c>
      <c r="D33" s="147">
        <v>9.33</v>
      </c>
      <c r="E33" s="147">
        <v>19.8</v>
      </c>
      <c r="F33" s="147">
        <v>11</v>
      </c>
    </row>
    <row r="34" spans="1:6" x14ac:dyDescent="0.25">
      <c r="A34" s="68" t="s">
        <v>671</v>
      </c>
      <c r="B34" s="147">
        <v>13.57</v>
      </c>
      <c r="C34" s="147">
        <v>11</v>
      </c>
      <c r="D34" s="147">
        <v>9.33</v>
      </c>
      <c r="E34" s="147">
        <v>19.8</v>
      </c>
      <c r="F34" s="147">
        <v>11</v>
      </c>
    </row>
    <row r="35" spans="1:6" x14ac:dyDescent="0.25">
      <c r="A35" s="68" t="s">
        <v>672</v>
      </c>
      <c r="B35" s="147">
        <v>16.07</v>
      </c>
      <c r="C35" s="147">
        <v>11</v>
      </c>
      <c r="D35" s="147">
        <v>9.33</v>
      </c>
      <c r="E35" s="147">
        <v>20</v>
      </c>
      <c r="F35" s="147">
        <v>11</v>
      </c>
    </row>
    <row r="36" spans="1:6" x14ac:dyDescent="0.25">
      <c r="A36" s="68" t="s">
        <v>673</v>
      </c>
      <c r="B36" s="147">
        <v>21.43</v>
      </c>
      <c r="C36" s="147">
        <v>11</v>
      </c>
      <c r="D36" s="147">
        <v>9.33</v>
      </c>
      <c r="E36" s="147">
        <v>20</v>
      </c>
      <c r="F36" s="147">
        <v>11</v>
      </c>
    </row>
    <row r="37" spans="1:6" x14ac:dyDescent="0.25">
      <c r="A37" s="68" t="s">
        <v>674</v>
      </c>
      <c r="B37" s="147">
        <v>17.86</v>
      </c>
      <c r="C37" s="147">
        <v>11</v>
      </c>
      <c r="D37" s="147">
        <v>9.33</v>
      </c>
      <c r="E37" s="147">
        <v>20</v>
      </c>
      <c r="F37" s="147">
        <v>11</v>
      </c>
    </row>
    <row r="38" spans="1:6" x14ac:dyDescent="0.25">
      <c r="A38" s="68" t="s">
        <v>675</v>
      </c>
      <c r="B38" s="147">
        <v>17.14</v>
      </c>
      <c r="C38" s="147">
        <v>11</v>
      </c>
      <c r="D38" s="147">
        <v>9.33</v>
      </c>
      <c r="E38" s="147">
        <v>20</v>
      </c>
      <c r="F38" s="147">
        <v>11</v>
      </c>
    </row>
    <row r="39" spans="1:6" x14ac:dyDescent="0.25">
      <c r="A39" s="68" t="s">
        <v>676</v>
      </c>
      <c r="B39" s="147">
        <v>17.14</v>
      </c>
      <c r="C39" s="147">
        <v>11</v>
      </c>
      <c r="D39" s="147">
        <v>9.33</v>
      </c>
      <c r="E39" s="147">
        <v>20</v>
      </c>
      <c r="F39" s="147">
        <v>11</v>
      </c>
    </row>
    <row r="40" spans="1:6" x14ac:dyDescent="0.25">
      <c r="A40" s="68" t="s">
        <v>677</v>
      </c>
      <c r="B40" s="147">
        <v>20.71</v>
      </c>
      <c r="C40" s="147">
        <v>14</v>
      </c>
      <c r="D40" s="147">
        <v>9.33</v>
      </c>
      <c r="E40" s="147">
        <v>20</v>
      </c>
      <c r="F40" s="147">
        <v>11</v>
      </c>
    </row>
    <row r="41" spans="1:6" x14ac:dyDescent="0.25">
      <c r="A41" s="68" t="s">
        <v>678</v>
      </c>
      <c r="B41" s="147">
        <v>20.71</v>
      </c>
      <c r="C41" s="147">
        <v>14</v>
      </c>
      <c r="D41" s="147">
        <v>9.33</v>
      </c>
      <c r="E41" s="147">
        <v>20</v>
      </c>
      <c r="F41" s="147">
        <v>11</v>
      </c>
    </row>
    <row r="42" spans="1:6" x14ac:dyDescent="0.25">
      <c r="A42" s="68" t="s">
        <v>679</v>
      </c>
      <c r="B42" s="147">
        <v>20.71</v>
      </c>
      <c r="C42" s="147">
        <v>14</v>
      </c>
      <c r="D42" s="147">
        <v>9.33</v>
      </c>
      <c r="E42" s="147">
        <v>20</v>
      </c>
      <c r="F42" s="147">
        <v>11</v>
      </c>
    </row>
    <row r="43" spans="1:6" x14ac:dyDescent="0.25">
      <c r="A43" s="68" t="s">
        <v>680</v>
      </c>
      <c r="B43" s="147">
        <v>15</v>
      </c>
      <c r="C43" s="147">
        <v>14</v>
      </c>
      <c r="D43" s="147">
        <v>9.33</v>
      </c>
      <c r="E43" s="147">
        <v>20</v>
      </c>
      <c r="F43" s="147">
        <v>11</v>
      </c>
    </row>
    <row r="44" spans="1:6" x14ac:dyDescent="0.25">
      <c r="A44" s="72" t="s">
        <v>681</v>
      </c>
      <c r="B44" s="147">
        <v>12.5</v>
      </c>
      <c r="C44" s="147">
        <v>14</v>
      </c>
      <c r="D44" s="147">
        <v>9.33</v>
      </c>
      <c r="E44" s="147">
        <v>20</v>
      </c>
      <c r="F44" s="147">
        <v>11</v>
      </c>
    </row>
    <row r="45" spans="1:6" x14ac:dyDescent="0.25">
      <c r="A45" s="72" t="s">
        <v>1385</v>
      </c>
      <c r="B45" s="285">
        <v>12.5</v>
      </c>
      <c r="C45" s="285">
        <v>14</v>
      </c>
      <c r="D45" s="285">
        <v>9.33</v>
      </c>
      <c r="E45" s="285">
        <v>20</v>
      </c>
      <c r="F45" s="285">
        <v>11</v>
      </c>
    </row>
    <row r="46" spans="1:6" x14ac:dyDescent="0.25">
      <c r="A46" s="72" t="s">
        <v>1386</v>
      </c>
      <c r="B46" s="285">
        <v>10.71</v>
      </c>
      <c r="C46" s="285">
        <v>14</v>
      </c>
      <c r="D46" s="285">
        <v>9.33</v>
      </c>
      <c r="E46" s="285">
        <v>20</v>
      </c>
      <c r="F46" s="285">
        <v>11</v>
      </c>
    </row>
    <row r="47" spans="1:6" x14ac:dyDescent="0.25">
      <c r="A47" s="72" t="s">
        <v>1387</v>
      </c>
      <c r="B47" s="285">
        <v>8.2100000000000009</v>
      </c>
      <c r="C47" s="285">
        <v>14</v>
      </c>
      <c r="D47" s="285">
        <v>9.33</v>
      </c>
      <c r="E47" s="285">
        <v>20</v>
      </c>
      <c r="F47" s="285">
        <v>11</v>
      </c>
    </row>
    <row r="48" spans="1:6" x14ac:dyDescent="0.25">
      <c r="A48" s="72" t="s">
        <v>1388</v>
      </c>
      <c r="B48" s="285">
        <v>7.14</v>
      </c>
      <c r="C48" s="285">
        <v>14</v>
      </c>
      <c r="D48" s="285">
        <v>9.33</v>
      </c>
      <c r="E48" s="285">
        <v>20</v>
      </c>
      <c r="F48" s="285">
        <v>11</v>
      </c>
    </row>
    <row r="49" spans="1:6" x14ac:dyDescent="0.25">
      <c r="A49" s="72" t="s">
        <v>1389</v>
      </c>
      <c r="B49" s="285">
        <v>7.86</v>
      </c>
      <c r="C49" s="285">
        <v>14</v>
      </c>
      <c r="D49" s="285">
        <v>9.33</v>
      </c>
      <c r="E49" s="285">
        <v>20</v>
      </c>
      <c r="F49" s="285">
        <v>11</v>
      </c>
    </row>
    <row r="50" spans="1:6" x14ac:dyDescent="0.25">
      <c r="A50" s="72" t="s">
        <v>1390</v>
      </c>
      <c r="B50" s="285">
        <v>6.79</v>
      </c>
      <c r="C50" s="285">
        <v>14</v>
      </c>
      <c r="D50" s="285">
        <v>9.33</v>
      </c>
      <c r="E50" s="285">
        <v>20</v>
      </c>
      <c r="F50" s="285">
        <v>11</v>
      </c>
    </row>
    <row r="51" spans="1:6" x14ac:dyDescent="0.25">
      <c r="A51" s="72" t="s">
        <v>1391</v>
      </c>
      <c r="B51" s="285">
        <v>6.79</v>
      </c>
      <c r="C51" s="285">
        <v>14</v>
      </c>
      <c r="D51" s="285">
        <v>9.33</v>
      </c>
      <c r="E51" s="285">
        <v>20</v>
      </c>
      <c r="F51" s="285">
        <v>11</v>
      </c>
    </row>
    <row r="52" spans="1:6" x14ac:dyDescent="0.25">
      <c r="A52" s="72" t="s">
        <v>1392</v>
      </c>
      <c r="B52" s="285">
        <v>5.36</v>
      </c>
      <c r="C52" s="285">
        <v>14</v>
      </c>
      <c r="D52" s="285">
        <v>9.33</v>
      </c>
      <c r="E52" s="285">
        <v>20</v>
      </c>
      <c r="F52" s="285">
        <v>11</v>
      </c>
    </row>
    <row r="53" spans="1:6" x14ac:dyDescent="0.25">
      <c r="A53" s="72" t="s">
        <v>1393</v>
      </c>
      <c r="B53" s="285">
        <v>4.29</v>
      </c>
      <c r="C53" s="285">
        <v>17</v>
      </c>
      <c r="D53" s="285">
        <v>9.33</v>
      </c>
      <c r="E53" s="285">
        <v>20</v>
      </c>
      <c r="F53" s="285">
        <v>11</v>
      </c>
    </row>
    <row r="54" spans="1:6" x14ac:dyDescent="0.25">
      <c r="A54" s="286" t="s">
        <v>1394</v>
      </c>
      <c r="B54" s="285">
        <v>4.29</v>
      </c>
      <c r="C54" s="285">
        <v>18</v>
      </c>
      <c r="D54" s="285">
        <v>9.33</v>
      </c>
      <c r="E54" s="285">
        <v>20</v>
      </c>
      <c r="F54" s="285">
        <v>11</v>
      </c>
    </row>
    <row r="55" spans="1:6" x14ac:dyDescent="0.25">
      <c r="A55" s="287" t="s">
        <v>1395</v>
      </c>
      <c r="B55" s="288">
        <v>3.57</v>
      </c>
      <c r="C55" s="288">
        <v>18</v>
      </c>
      <c r="D55" s="288">
        <v>9.33</v>
      </c>
      <c r="E55" s="288">
        <v>20</v>
      </c>
      <c r="F55" s="288">
        <v>11</v>
      </c>
    </row>
    <row r="56" spans="1:6" x14ac:dyDescent="0.25">
      <c r="A56" s="286" t="s">
        <v>1396</v>
      </c>
      <c r="B56" s="285">
        <v>3.57</v>
      </c>
      <c r="C56" s="285">
        <v>12</v>
      </c>
      <c r="D56" s="285">
        <v>8.33</v>
      </c>
      <c r="E56" s="285">
        <v>18</v>
      </c>
      <c r="F56" s="285">
        <v>10</v>
      </c>
    </row>
    <row r="69" spans="2:6" x14ac:dyDescent="0.25">
      <c r="B69" s="44"/>
      <c r="C69" s="44"/>
      <c r="D69" s="44"/>
      <c r="E69" s="44"/>
      <c r="F69" s="44"/>
    </row>
    <row r="70" spans="2:6" x14ac:dyDescent="0.25">
      <c r="B70" s="82"/>
      <c r="C70" s="82"/>
      <c r="D70" s="44"/>
      <c r="E70" s="82"/>
      <c r="F70" s="82"/>
    </row>
  </sheetData>
  <mergeCells count="1">
    <mergeCell ref="H1:I1"/>
  </mergeCells>
  <hyperlinks>
    <hyperlink ref="H1:I1" location="Index!A1" display="Regresar al Índic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5"/>
  <sheetViews>
    <sheetView workbookViewId="0">
      <selection activeCell="J1" sqref="H1:J1"/>
    </sheetView>
  </sheetViews>
  <sheetFormatPr baseColWidth="10" defaultRowHeight="15" x14ac:dyDescent="0.25"/>
  <cols>
    <col min="1" max="1" width="20" style="22" customWidth="1"/>
    <col min="2" max="4" width="11.42578125" style="22"/>
    <col min="5" max="5" width="14.85546875" style="22" customWidth="1"/>
    <col min="6" max="16384" width="11.42578125" style="22"/>
  </cols>
  <sheetData>
    <row r="1" spans="1:10" s="86" customFormat="1" x14ac:dyDescent="0.25">
      <c r="A1" s="107" t="s">
        <v>688</v>
      </c>
      <c r="G1" s="20"/>
      <c r="H1" s="298" t="s">
        <v>1506</v>
      </c>
      <c r="I1" s="298"/>
      <c r="J1"/>
    </row>
    <row r="2" spans="1:10" s="86" customFormat="1" x14ac:dyDescent="0.25">
      <c r="A2" s="87" t="s">
        <v>150</v>
      </c>
    </row>
    <row r="3" spans="1:10" s="86" customFormat="1" x14ac:dyDescent="0.25">
      <c r="A3"/>
      <c r="B3"/>
    </row>
    <row r="4" spans="1:10" s="86" customFormat="1" x14ac:dyDescent="0.25"/>
    <row r="5" spans="1:10" s="86" customFormat="1" ht="45.75" thickBot="1" x14ac:dyDescent="0.3">
      <c r="A5" s="88" t="s">
        <v>151</v>
      </c>
      <c r="B5" s="89" t="s">
        <v>152</v>
      </c>
      <c r="C5" s="90" t="s">
        <v>686</v>
      </c>
      <c r="D5" s="88" t="s">
        <v>153</v>
      </c>
      <c r="E5" s="88" t="s">
        <v>587</v>
      </c>
    </row>
    <row r="6" spans="1:10" s="86" customFormat="1" ht="34.5" customHeight="1" thickBot="1" x14ac:dyDescent="0.3">
      <c r="A6" s="91" t="s">
        <v>154</v>
      </c>
      <c r="B6" s="92">
        <v>104065</v>
      </c>
      <c r="C6" s="92">
        <v>100408</v>
      </c>
      <c r="D6" s="92">
        <v>-3657</v>
      </c>
      <c r="E6" s="93">
        <v>-3.5141498102147728E-2</v>
      </c>
      <c r="G6" s="94">
        <f>D6/$D$14</f>
        <v>-0.1029126213592233</v>
      </c>
    </row>
    <row r="7" spans="1:10" s="86" customFormat="1" ht="15.75" thickBot="1" x14ac:dyDescent="0.3">
      <c r="A7" s="95" t="s">
        <v>155</v>
      </c>
      <c r="B7" s="92">
        <v>354114</v>
      </c>
      <c r="C7" s="92">
        <v>357687</v>
      </c>
      <c r="D7" s="92">
        <v>3573</v>
      </c>
      <c r="E7" s="93">
        <v>1.0089971026279621E-2</v>
      </c>
      <c r="G7" s="94">
        <f t="shared" ref="G7:G13" si="0">D7/$D$14</f>
        <v>0.10054875474883918</v>
      </c>
    </row>
    <row r="8" spans="1:10" s="86" customFormat="1" ht="15.75" thickBot="1" x14ac:dyDescent="0.3">
      <c r="A8" s="95" t="s">
        <v>156</v>
      </c>
      <c r="B8" s="92">
        <v>141254</v>
      </c>
      <c r="C8" s="92">
        <v>149522</v>
      </c>
      <c r="D8" s="92">
        <v>8268</v>
      </c>
      <c r="E8" s="93">
        <v>5.8532855706741049E-2</v>
      </c>
      <c r="G8" s="94">
        <f t="shared" si="0"/>
        <v>0.23267201350780919</v>
      </c>
    </row>
    <row r="9" spans="1:10" s="86" customFormat="1" ht="26.25" thickBot="1" x14ac:dyDescent="0.3">
      <c r="A9" s="91" t="s">
        <v>157</v>
      </c>
      <c r="B9" s="92">
        <v>9458</v>
      </c>
      <c r="C9" s="92">
        <v>9644</v>
      </c>
      <c r="D9" s="92">
        <v>186</v>
      </c>
      <c r="E9" s="93">
        <v>1.9665891308944916E-2</v>
      </c>
      <c r="G9" s="94">
        <f t="shared" si="0"/>
        <v>5.2342760658505702E-3</v>
      </c>
    </row>
    <row r="10" spans="1:10" s="86" customFormat="1" ht="15.75" thickBot="1" x14ac:dyDescent="0.3">
      <c r="A10" s="95" t="s">
        <v>158</v>
      </c>
      <c r="B10" s="92">
        <v>452017</v>
      </c>
      <c r="C10" s="92">
        <v>460017</v>
      </c>
      <c r="D10" s="92">
        <v>8000</v>
      </c>
      <c r="E10" s="93">
        <v>1.7698449394602411E-2</v>
      </c>
      <c r="G10" s="94">
        <f t="shared" si="0"/>
        <v>0.22513015336991699</v>
      </c>
    </row>
    <row r="11" spans="1:10" s="86" customFormat="1" ht="15.75" thickBot="1" x14ac:dyDescent="0.3">
      <c r="A11" s="95" t="s">
        <v>159</v>
      </c>
      <c r="B11" s="92">
        <v>2703</v>
      </c>
      <c r="C11" s="92">
        <v>2833</v>
      </c>
      <c r="D11" s="92">
        <v>130</v>
      </c>
      <c r="E11" s="93">
        <v>4.8094709581945949E-2</v>
      </c>
      <c r="G11" s="94">
        <f t="shared" si="0"/>
        <v>3.6583649922611512E-3</v>
      </c>
    </row>
    <row r="12" spans="1:10" s="86" customFormat="1" ht="15.75" thickBot="1" x14ac:dyDescent="0.3">
      <c r="A12" s="95" t="s">
        <v>160</v>
      </c>
      <c r="B12" s="92">
        <v>614655</v>
      </c>
      <c r="C12" s="92">
        <v>632194</v>
      </c>
      <c r="D12" s="92">
        <v>17539</v>
      </c>
      <c r="E12" s="93">
        <v>2.8534706461348147E-2</v>
      </c>
      <c r="G12" s="94">
        <f t="shared" si="0"/>
        <v>0.49356971999437177</v>
      </c>
    </row>
    <row r="13" spans="1:10" s="86" customFormat="1" ht="15.75" thickBot="1" x14ac:dyDescent="0.3">
      <c r="A13" s="95" t="s">
        <v>161</v>
      </c>
      <c r="B13" s="92">
        <v>82734</v>
      </c>
      <c r="C13" s="92">
        <v>84230</v>
      </c>
      <c r="D13" s="92">
        <v>1496</v>
      </c>
      <c r="E13" s="93">
        <v>1.8082046075374114E-2</v>
      </c>
      <c r="G13" s="94">
        <f t="shared" si="0"/>
        <v>4.2099338680174479E-2</v>
      </c>
    </row>
    <row r="14" spans="1:10" s="86" customFormat="1" ht="15.75" thickBot="1" x14ac:dyDescent="0.3">
      <c r="A14" s="96" t="s">
        <v>149</v>
      </c>
      <c r="B14" s="97">
        <v>1761000</v>
      </c>
      <c r="C14" s="97">
        <v>1796535</v>
      </c>
      <c r="D14" s="97">
        <v>35535</v>
      </c>
      <c r="E14" s="98">
        <v>2.0178875638841465E-2</v>
      </c>
      <c r="G14" s="94">
        <f>SUM(G6:G13)</f>
        <v>1</v>
      </c>
    </row>
    <row r="15" spans="1:10" s="86" customFormat="1" x14ac:dyDescent="0.25">
      <c r="C15" s="106"/>
    </row>
  </sheetData>
  <mergeCells count="1">
    <mergeCell ref="H1:I1"/>
  </mergeCells>
  <hyperlinks>
    <hyperlink ref="H1:I1" location="Index!A1" display="Regresar al Índic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M26"/>
  <sheetViews>
    <sheetView workbookViewId="0">
      <selection activeCell="J1" sqref="H1:J1"/>
    </sheetView>
  </sheetViews>
  <sheetFormatPr baseColWidth="10" defaultRowHeight="15" x14ac:dyDescent="0.25"/>
  <cols>
    <col min="1" max="1" width="23.28515625" customWidth="1"/>
  </cols>
  <sheetData>
    <row r="1" spans="1:13" x14ac:dyDescent="0.25">
      <c r="A1" t="s">
        <v>1427</v>
      </c>
      <c r="H1" s="298" t="s">
        <v>1506</v>
      </c>
      <c r="I1" s="298"/>
    </row>
    <row r="2" spans="1:13" x14ac:dyDescent="0.25">
      <c r="A2" s="293" t="s">
        <v>1428</v>
      </c>
    </row>
    <row r="3" spans="1:13" x14ac:dyDescent="0.25">
      <c r="A3" s="293" t="s">
        <v>1429</v>
      </c>
    </row>
    <row r="7" spans="1:13" x14ac:dyDescent="0.25">
      <c r="A7" s="310" t="s">
        <v>1383</v>
      </c>
      <c r="B7" s="310"/>
      <c r="C7" s="310"/>
      <c r="D7" s="310"/>
      <c r="E7" s="310"/>
      <c r="F7" s="310"/>
      <c r="G7" s="310"/>
      <c r="H7" s="310"/>
      <c r="I7" s="310"/>
      <c r="J7" s="310"/>
      <c r="K7" s="310"/>
      <c r="L7" s="310"/>
      <c r="M7" s="310"/>
    </row>
    <row r="8" spans="1:13" ht="31.5" customHeight="1" x14ac:dyDescent="0.25">
      <c r="A8" s="77" t="s">
        <v>225</v>
      </c>
      <c r="B8" s="76" t="s">
        <v>571</v>
      </c>
      <c r="C8" s="76" t="s">
        <v>578</v>
      </c>
      <c r="D8" s="76" t="s">
        <v>570</v>
      </c>
      <c r="E8" s="76" t="s">
        <v>568</v>
      </c>
      <c r="F8" s="76" t="s">
        <v>577</v>
      </c>
      <c r="G8" s="76" t="s">
        <v>582</v>
      </c>
      <c r="H8" s="76" t="s">
        <v>575</v>
      </c>
      <c r="I8" s="76" t="s">
        <v>574</v>
      </c>
      <c r="J8" s="76" t="s">
        <v>1384</v>
      </c>
      <c r="K8" s="76" t="s">
        <v>572</v>
      </c>
      <c r="L8" s="76" t="s">
        <v>584</v>
      </c>
    </row>
    <row r="9" spans="1:13" x14ac:dyDescent="0.25">
      <c r="A9" s="72" t="s">
        <v>1385</v>
      </c>
      <c r="B9" s="285">
        <v>85</v>
      </c>
      <c r="C9" s="285">
        <v>18</v>
      </c>
      <c r="D9" s="285">
        <v>23</v>
      </c>
      <c r="E9" s="285">
        <v>20</v>
      </c>
      <c r="F9" s="285">
        <v>25</v>
      </c>
      <c r="G9" s="285">
        <v>17</v>
      </c>
      <c r="H9" s="285">
        <v>11</v>
      </c>
      <c r="I9" s="285">
        <v>17</v>
      </c>
      <c r="J9" s="285">
        <v>17</v>
      </c>
      <c r="K9" s="285">
        <v>10</v>
      </c>
      <c r="L9" s="285">
        <v>22</v>
      </c>
    </row>
    <row r="10" spans="1:13" x14ac:dyDescent="0.25">
      <c r="A10" s="72" t="s">
        <v>1386</v>
      </c>
      <c r="B10" s="285">
        <v>98</v>
      </c>
      <c r="C10" s="285">
        <v>18</v>
      </c>
      <c r="D10" s="285">
        <v>21</v>
      </c>
      <c r="E10" s="285">
        <v>24</v>
      </c>
      <c r="F10" s="285">
        <v>25</v>
      </c>
      <c r="G10" s="285">
        <v>17</v>
      </c>
      <c r="H10" s="285">
        <v>10</v>
      </c>
      <c r="I10" s="285">
        <v>14</v>
      </c>
      <c r="J10" s="285">
        <v>15</v>
      </c>
      <c r="K10" s="285">
        <v>10</v>
      </c>
      <c r="L10" s="285">
        <v>23.5</v>
      </c>
    </row>
    <row r="11" spans="1:13" ht="18" customHeight="1" x14ac:dyDescent="0.25">
      <c r="A11" s="72" t="s">
        <v>1387</v>
      </c>
      <c r="B11" s="285">
        <v>98</v>
      </c>
      <c r="C11" s="285">
        <v>18</v>
      </c>
      <c r="D11" s="285">
        <v>22</v>
      </c>
      <c r="E11" s="285">
        <v>26</v>
      </c>
      <c r="F11" s="285">
        <v>25</v>
      </c>
      <c r="G11" s="285">
        <v>17</v>
      </c>
      <c r="H11" s="285">
        <v>11</v>
      </c>
      <c r="I11" s="285">
        <v>17</v>
      </c>
      <c r="J11" s="285">
        <v>17</v>
      </c>
      <c r="K11" s="285">
        <v>10</v>
      </c>
      <c r="L11" s="285">
        <v>23</v>
      </c>
    </row>
    <row r="12" spans="1:13" ht="17.25" customHeight="1" x14ac:dyDescent="0.25">
      <c r="A12" s="72" t="s">
        <v>1388</v>
      </c>
      <c r="B12" s="285">
        <v>90</v>
      </c>
      <c r="C12" s="285">
        <v>18</v>
      </c>
      <c r="D12" s="285">
        <v>22</v>
      </c>
      <c r="E12" s="285">
        <v>21</v>
      </c>
      <c r="F12" s="285">
        <v>25</v>
      </c>
      <c r="G12" s="285">
        <v>15</v>
      </c>
      <c r="H12" s="285">
        <v>11</v>
      </c>
      <c r="I12" s="285">
        <v>15</v>
      </c>
      <c r="J12" s="285">
        <v>16</v>
      </c>
      <c r="K12" s="285">
        <v>10</v>
      </c>
      <c r="L12" s="285">
        <v>15</v>
      </c>
    </row>
    <row r="13" spans="1:13" x14ac:dyDescent="0.25">
      <c r="A13" s="72" t="s">
        <v>1389</v>
      </c>
      <c r="B13" s="285">
        <v>100</v>
      </c>
      <c r="C13" s="285">
        <v>18</v>
      </c>
      <c r="D13" s="285">
        <v>22</v>
      </c>
      <c r="E13" s="285">
        <v>23</v>
      </c>
      <c r="F13" s="285">
        <v>25</v>
      </c>
      <c r="G13" s="285">
        <v>17</v>
      </c>
      <c r="H13" s="285">
        <v>11</v>
      </c>
      <c r="I13" s="285">
        <v>14</v>
      </c>
      <c r="J13" s="285">
        <v>17</v>
      </c>
      <c r="K13" s="285">
        <v>10</v>
      </c>
      <c r="L13" s="285">
        <v>11</v>
      </c>
    </row>
    <row r="14" spans="1:13" x14ac:dyDescent="0.25">
      <c r="A14" s="72" t="s">
        <v>1390</v>
      </c>
      <c r="B14" s="285">
        <v>100</v>
      </c>
      <c r="C14" s="285">
        <v>18</v>
      </c>
      <c r="D14" s="285">
        <v>22</v>
      </c>
      <c r="E14" s="285">
        <v>22</v>
      </c>
      <c r="F14" s="285">
        <v>24</v>
      </c>
      <c r="G14" s="285">
        <v>17</v>
      </c>
      <c r="H14" s="285">
        <v>11</v>
      </c>
      <c r="I14" s="285">
        <v>14</v>
      </c>
      <c r="J14" s="285">
        <v>17</v>
      </c>
      <c r="K14" s="285">
        <v>10</v>
      </c>
      <c r="L14" s="285">
        <v>11</v>
      </c>
    </row>
    <row r="15" spans="1:13" x14ac:dyDescent="0.25">
      <c r="A15" s="72" t="s">
        <v>1391</v>
      </c>
      <c r="B15" s="285">
        <v>100</v>
      </c>
      <c r="C15" s="285">
        <v>18.5</v>
      </c>
      <c r="D15" s="285">
        <v>22</v>
      </c>
      <c r="E15" s="285">
        <v>22</v>
      </c>
      <c r="F15" s="285">
        <v>24</v>
      </c>
      <c r="G15" s="285">
        <v>18</v>
      </c>
      <c r="H15" s="285">
        <v>11</v>
      </c>
      <c r="I15" s="285">
        <v>15</v>
      </c>
      <c r="J15" s="285">
        <v>17</v>
      </c>
      <c r="K15" s="285">
        <v>10</v>
      </c>
      <c r="L15" s="285">
        <v>12</v>
      </c>
    </row>
    <row r="16" spans="1:13" x14ac:dyDescent="0.25">
      <c r="A16" s="72" t="s">
        <v>1392</v>
      </c>
      <c r="B16" s="285">
        <v>90</v>
      </c>
      <c r="C16" s="285">
        <v>18</v>
      </c>
      <c r="D16" s="285">
        <v>22</v>
      </c>
      <c r="E16" s="285">
        <v>25</v>
      </c>
      <c r="F16" s="285">
        <v>24</v>
      </c>
      <c r="G16" s="285">
        <v>16</v>
      </c>
      <c r="H16" s="285">
        <v>11</v>
      </c>
      <c r="I16" s="285">
        <v>11</v>
      </c>
      <c r="J16" s="285">
        <v>17</v>
      </c>
      <c r="K16" s="285">
        <v>10</v>
      </c>
      <c r="L16" s="285">
        <v>12</v>
      </c>
    </row>
    <row r="17" spans="1:12" x14ac:dyDescent="0.25">
      <c r="A17" s="72" t="s">
        <v>1393</v>
      </c>
      <c r="B17" s="285">
        <v>90</v>
      </c>
      <c r="C17" s="285">
        <v>18</v>
      </c>
      <c r="D17" s="285">
        <v>22</v>
      </c>
      <c r="E17" s="285">
        <v>24</v>
      </c>
      <c r="F17" s="285">
        <v>24</v>
      </c>
      <c r="G17" s="285">
        <v>17</v>
      </c>
      <c r="H17" s="285">
        <v>10</v>
      </c>
      <c r="I17" s="285">
        <v>13</v>
      </c>
      <c r="J17" s="285">
        <v>13</v>
      </c>
      <c r="K17" s="285">
        <v>10</v>
      </c>
      <c r="L17" s="285">
        <v>12</v>
      </c>
    </row>
    <row r="18" spans="1:12" x14ac:dyDescent="0.25">
      <c r="A18" s="286" t="s">
        <v>1394</v>
      </c>
      <c r="B18" s="285">
        <v>90</v>
      </c>
      <c r="C18" s="285">
        <v>18</v>
      </c>
      <c r="D18" s="285">
        <v>23</v>
      </c>
      <c r="E18" s="285">
        <v>20</v>
      </c>
      <c r="F18" s="285">
        <v>24</v>
      </c>
      <c r="G18" s="285">
        <v>22</v>
      </c>
      <c r="H18" s="285">
        <v>11</v>
      </c>
      <c r="I18" s="285">
        <v>13</v>
      </c>
      <c r="J18" s="285">
        <v>13</v>
      </c>
      <c r="K18" s="285">
        <v>10</v>
      </c>
      <c r="L18" s="285">
        <v>14</v>
      </c>
    </row>
    <row r="19" spans="1:12" x14ac:dyDescent="0.25">
      <c r="A19" s="286" t="s">
        <v>1395</v>
      </c>
      <c r="B19" s="285">
        <v>90</v>
      </c>
      <c r="C19" s="285">
        <v>18</v>
      </c>
      <c r="D19" s="285">
        <v>22</v>
      </c>
      <c r="E19" s="285">
        <v>20</v>
      </c>
      <c r="F19" s="285">
        <v>24</v>
      </c>
      <c r="G19" s="285">
        <v>27</v>
      </c>
      <c r="H19" s="285">
        <v>11</v>
      </c>
      <c r="I19" s="285">
        <v>13</v>
      </c>
      <c r="J19" s="285">
        <v>17</v>
      </c>
      <c r="K19" s="285">
        <v>10</v>
      </c>
      <c r="L19" s="285">
        <v>14</v>
      </c>
    </row>
    <row r="20" spans="1:12" x14ac:dyDescent="0.25">
      <c r="A20" s="287" t="s">
        <v>1396</v>
      </c>
      <c r="B20" s="285">
        <v>70</v>
      </c>
      <c r="C20" s="285">
        <v>18</v>
      </c>
      <c r="D20" s="285">
        <v>22</v>
      </c>
      <c r="E20" s="285">
        <v>18</v>
      </c>
      <c r="F20" s="285">
        <v>24</v>
      </c>
      <c r="G20" s="285">
        <v>17</v>
      </c>
      <c r="H20" s="285">
        <v>13</v>
      </c>
      <c r="I20" s="285">
        <v>14</v>
      </c>
      <c r="J20" s="285">
        <v>13</v>
      </c>
      <c r="K20" s="285">
        <v>10</v>
      </c>
      <c r="L20" s="285">
        <v>14</v>
      </c>
    </row>
    <row r="21" spans="1:12" x14ac:dyDescent="0.25">
      <c r="A21" s="289"/>
      <c r="B21" s="82"/>
      <c r="C21" s="82"/>
      <c r="D21" s="82"/>
      <c r="E21" s="82"/>
      <c r="F21" s="82"/>
      <c r="G21" s="82"/>
      <c r="H21" s="82"/>
      <c r="I21" s="82"/>
      <c r="J21" s="82"/>
      <c r="K21" s="82"/>
      <c r="L21" s="82"/>
    </row>
    <row r="22" spans="1:12" x14ac:dyDescent="0.25">
      <c r="A22" s="289"/>
      <c r="B22" s="82"/>
      <c r="C22" s="82"/>
      <c r="D22" s="82"/>
      <c r="E22" s="82"/>
      <c r="F22" s="82"/>
      <c r="G22" s="82"/>
      <c r="H22" s="82"/>
      <c r="I22" s="82"/>
      <c r="J22" s="82"/>
      <c r="K22" s="82"/>
      <c r="L22" s="82"/>
    </row>
    <row r="23" spans="1:12" x14ac:dyDescent="0.25">
      <c r="A23" s="289"/>
      <c r="B23" s="82"/>
      <c r="C23" s="82"/>
      <c r="D23" s="82"/>
      <c r="E23" s="82"/>
      <c r="F23" s="82"/>
      <c r="G23" s="82"/>
      <c r="H23" s="82"/>
      <c r="I23" s="82"/>
      <c r="J23" s="82"/>
      <c r="K23" s="82"/>
      <c r="L23" s="82"/>
    </row>
    <row r="24" spans="1:12" x14ac:dyDescent="0.25">
      <c r="A24" s="289"/>
      <c r="B24" s="82"/>
      <c r="C24" s="82"/>
      <c r="D24" s="82"/>
      <c r="E24" s="82"/>
      <c r="F24" s="82"/>
      <c r="G24" s="82"/>
      <c r="H24" s="82"/>
      <c r="I24" s="82"/>
      <c r="J24" s="82"/>
      <c r="K24" s="82"/>
      <c r="L24" s="82"/>
    </row>
    <row r="25" spans="1:12" x14ac:dyDescent="0.25">
      <c r="A25" s="289"/>
      <c r="B25" s="82"/>
      <c r="C25" s="82"/>
      <c r="D25" s="82"/>
      <c r="E25" s="82"/>
      <c r="F25" s="82"/>
      <c r="G25" s="82"/>
      <c r="H25" s="82"/>
      <c r="I25" s="82"/>
      <c r="J25" s="82"/>
      <c r="K25" s="82"/>
      <c r="L25" s="82"/>
    </row>
    <row r="26" spans="1:12" x14ac:dyDescent="0.25">
      <c r="A26" s="289"/>
      <c r="B26" s="82"/>
      <c r="C26" s="82"/>
      <c r="D26" s="82"/>
      <c r="E26" s="82"/>
      <c r="F26" s="82"/>
      <c r="G26" s="82"/>
      <c r="H26" s="82"/>
      <c r="I26" s="82"/>
      <c r="J26" s="82"/>
      <c r="K26" s="82"/>
      <c r="L26" s="82"/>
    </row>
  </sheetData>
  <mergeCells count="2">
    <mergeCell ref="A7:M7"/>
    <mergeCell ref="H1:I1"/>
  </mergeCells>
  <hyperlinks>
    <hyperlink ref="H1:I1" location="Index!A1" display="Regresar al Índic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L84"/>
  <sheetViews>
    <sheetView zoomScale="96" zoomScaleNormal="96" workbookViewId="0">
      <selection activeCell="H1" sqref="H1:I1"/>
    </sheetView>
  </sheetViews>
  <sheetFormatPr baseColWidth="10" defaultColWidth="9.140625" defaultRowHeight="15" x14ac:dyDescent="0.25"/>
  <cols>
    <col min="1" max="1" width="9.140625" style="40"/>
    <col min="2" max="2" width="13.42578125" style="40" customWidth="1"/>
    <col min="3" max="3" width="13.7109375" style="40" customWidth="1"/>
    <col min="4" max="5" width="8.7109375" style="40" customWidth="1"/>
    <col min="6" max="6" width="19.7109375" style="40" customWidth="1"/>
    <col min="7" max="7" width="37.7109375" style="40" customWidth="1"/>
    <col min="8" max="8" width="22.7109375" style="40" customWidth="1"/>
    <col min="9" max="9" width="35.7109375" style="40" customWidth="1"/>
    <col min="10" max="10" width="22.7109375" style="40" customWidth="1"/>
    <col min="11" max="11" width="17.7109375" style="40" customWidth="1"/>
    <col min="12" max="12" width="35.7109375" style="40" customWidth="1"/>
    <col min="13" max="16384" width="9.140625" style="40"/>
  </cols>
  <sheetData>
    <row r="1" spans="1:12" x14ac:dyDescent="0.25">
      <c r="A1" s="294" t="s">
        <v>1612</v>
      </c>
      <c r="B1" s="294"/>
      <c r="C1" s="294"/>
      <c r="D1" s="294"/>
      <c r="E1" s="294"/>
      <c r="F1" s="40" t="s">
        <v>23</v>
      </c>
      <c r="G1" s="40" t="s">
        <v>23</v>
      </c>
      <c r="H1" s="298" t="s">
        <v>1506</v>
      </c>
      <c r="I1" s="298"/>
      <c r="J1"/>
    </row>
    <row r="2" spans="1:12" x14ac:dyDescent="0.25">
      <c r="A2" s="40" t="s">
        <v>0</v>
      </c>
      <c r="C2" s="40" t="s">
        <v>23</v>
      </c>
      <c r="D2" s="40" t="s">
        <v>23</v>
      </c>
      <c r="E2" s="40" t="s">
        <v>23</v>
      </c>
      <c r="F2" s="40" t="s">
        <v>23</v>
      </c>
      <c r="G2" s="40" t="s">
        <v>23</v>
      </c>
      <c r="H2" s="40" t="s">
        <v>23</v>
      </c>
      <c r="I2" s="40" t="s">
        <v>23</v>
      </c>
    </row>
    <row r="6" spans="1:12" x14ac:dyDescent="0.25">
      <c r="B6" s="40" t="s">
        <v>1</v>
      </c>
      <c r="C6" s="40" t="s">
        <v>2</v>
      </c>
      <c r="D6" s="40" t="s">
        <v>3</v>
      </c>
      <c r="E6" s="40" t="s">
        <v>4</v>
      </c>
      <c r="F6" s="40" t="s">
        <v>5</v>
      </c>
      <c r="G6" s="40" t="s">
        <v>776</v>
      </c>
      <c r="H6" s="40" t="s">
        <v>7</v>
      </c>
      <c r="I6" s="40" t="s">
        <v>8</v>
      </c>
      <c r="J6" s="40" t="s">
        <v>6</v>
      </c>
      <c r="K6" s="40" t="s">
        <v>9</v>
      </c>
      <c r="L6" s="40" t="s">
        <v>10</v>
      </c>
    </row>
    <row r="7" spans="1:12" x14ac:dyDescent="0.25">
      <c r="A7" s="40">
        <v>2013</v>
      </c>
      <c r="B7" s="191" t="s">
        <v>11</v>
      </c>
      <c r="C7" s="40">
        <v>80.89</v>
      </c>
      <c r="D7" s="40">
        <v>81</v>
      </c>
      <c r="E7" s="40">
        <v>76.23</v>
      </c>
      <c r="F7" s="40">
        <v>3.25</v>
      </c>
      <c r="G7" s="40">
        <v>0.28000000000000003</v>
      </c>
      <c r="H7" s="40">
        <v>5.93</v>
      </c>
      <c r="I7" s="40">
        <v>0.46</v>
      </c>
      <c r="J7" s="40">
        <v>3.35</v>
      </c>
      <c r="K7" s="40">
        <v>1.64</v>
      </c>
      <c r="L7" s="40">
        <v>1.08</v>
      </c>
    </row>
    <row r="8" spans="1:12" x14ac:dyDescent="0.25">
      <c r="B8" s="191" t="s">
        <v>12</v>
      </c>
      <c r="C8" s="40">
        <v>81.290000000000006</v>
      </c>
      <c r="D8" s="40">
        <v>81.45</v>
      </c>
      <c r="E8" s="40">
        <v>76.58</v>
      </c>
      <c r="F8" s="40">
        <v>3.55</v>
      </c>
      <c r="G8" s="40">
        <v>0.3</v>
      </c>
      <c r="H8" s="40">
        <v>6.17</v>
      </c>
      <c r="I8" s="40">
        <v>0.55000000000000004</v>
      </c>
      <c r="J8" s="40">
        <v>3.69</v>
      </c>
      <c r="K8" s="40">
        <v>1.9</v>
      </c>
      <c r="L8" s="40">
        <v>0.47</v>
      </c>
    </row>
    <row r="9" spans="1:12" x14ac:dyDescent="0.25">
      <c r="B9" s="191" t="s">
        <v>13</v>
      </c>
      <c r="C9" s="40">
        <v>81.89</v>
      </c>
      <c r="D9" s="40">
        <v>82.09</v>
      </c>
      <c r="E9" s="40">
        <v>76.87</v>
      </c>
      <c r="F9" s="40">
        <v>4.25</v>
      </c>
      <c r="G9" s="40">
        <v>0.36</v>
      </c>
      <c r="H9" s="40">
        <v>6.33</v>
      </c>
      <c r="I9" s="40">
        <v>0.79</v>
      </c>
      <c r="J9" s="40">
        <v>4.3499999999999996</v>
      </c>
      <c r="K9" s="40">
        <v>2.2799999999999998</v>
      </c>
      <c r="L9" s="40">
        <v>0.38</v>
      </c>
    </row>
    <row r="10" spans="1:12" x14ac:dyDescent="0.25">
      <c r="B10" s="191" t="s">
        <v>14</v>
      </c>
      <c r="C10" s="40">
        <v>81.94</v>
      </c>
      <c r="D10" s="40">
        <v>82.31</v>
      </c>
      <c r="E10" s="40">
        <v>77.14</v>
      </c>
      <c r="F10" s="40">
        <v>4.6500000000000004</v>
      </c>
      <c r="G10" s="40">
        <v>0.37</v>
      </c>
      <c r="H10" s="40">
        <v>6.35</v>
      </c>
      <c r="I10" s="40">
        <v>0.26</v>
      </c>
      <c r="J10" s="40">
        <v>4.54</v>
      </c>
      <c r="K10" s="40">
        <v>2.23</v>
      </c>
      <c r="L10" s="40">
        <v>0.35</v>
      </c>
    </row>
    <row r="11" spans="1:12" x14ac:dyDescent="0.25">
      <c r="B11" s="191" t="s">
        <v>15</v>
      </c>
      <c r="C11" s="40">
        <v>81.67</v>
      </c>
      <c r="D11" s="40">
        <v>82.43</v>
      </c>
      <c r="E11" s="40">
        <v>77.48</v>
      </c>
      <c r="F11" s="40">
        <v>4.63</v>
      </c>
      <c r="G11" s="40">
        <v>0.38</v>
      </c>
      <c r="H11" s="40">
        <v>6.03</v>
      </c>
      <c r="I11" s="40">
        <v>0.15</v>
      </c>
      <c r="J11" s="40">
        <v>4.66</v>
      </c>
      <c r="K11" s="40">
        <v>2.35</v>
      </c>
      <c r="L11" s="40">
        <v>0.44</v>
      </c>
    </row>
    <row r="12" spans="1:12" x14ac:dyDescent="0.25">
      <c r="B12" s="191" t="s">
        <v>16</v>
      </c>
      <c r="C12" s="40">
        <v>81.62</v>
      </c>
      <c r="D12" s="40">
        <v>82.26</v>
      </c>
      <c r="E12" s="40">
        <v>77.5</v>
      </c>
      <c r="F12" s="40">
        <v>4.09</v>
      </c>
      <c r="G12" s="40">
        <v>0.32</v>
      </c>
      <c r="H12" s="40">
        <v>5.14</v>
      </c>
      <c r="I12" s="40">
        <v>-0.2</v>
      </c>
      <c r="J12" s="40">
        <v>3.92</v>
      </c>
      <c r="K12" s="40">
        <v>2.02</v>
      </c>
      <c r="L12" s="40">
        <v>0.02</v>
      </c>
    </row>
    <row r="13" spans="1:12" x14ac:dyDescent="0.25">
      <c r="B13" s="191" t="s">
        <v>17</v>
      </c>
      <c r="C13" s="40">
        <v>81.59</v>
      </c>
      <c r="D13" s="40">
        <v>82.07</v>
      </c>
      <c r="E13" s="40">
        <v>77.48</v>
      </c>
      <c r="F13" s="40">
        <v>3.47</v>
      </c>
      <c r="G13" s="40">
        <v>0.25</v>
      </c>
      <c r="H13" s="40">
        <v>4.33</v>
      </c>
      <c r="I13" s="40">
        <v>-0.23</v>
      </c>
      <c r="J13" s="40">
        <v>2.98</v>
      </c>
      <c r="K13" s="40">
        <v>1.32</v>
      </c>
      <c r="L13" s="40">
        <v>-0.03</v>
      </c>
    </row>
    <row r="14" spans="1:12" x14ac:dyDescent="0.25">
      <c r="B14" s="191" t="s">
        <v>18</v>
      </c>
      <c r="C14" s="40">
        <v>81.819999999999993</v>
      </c>
      <c r="D14" s="40">
        <v>82.26</v>
      </c>
      <c r="E14" s="40">
        <v>77.95</v>
      </c>
      <c r="F14" s="40">
        <v>3.46</v>
      </c>
      <c r="G14" s="40">
        <v>0.24</v>
      </c>
      <c r="H14" s="40">
        <v>4.82</v>
      </c>
      <c r="I14" s="40">
        <v>0.23</v>
      </c>
      <c r="J14" s="40">
        <v>2.92</v>
      </c>
      <c r="K14" s="40">
        <v>1</v>
      </c>
      <c r="L14" s="40">
        <v>0.61</v>
      </c>
    </row>
    <row r="15" spans="1:12" x14ac:dyDescent="0.25">
      <c r="B15" s="191" t="s">
        <v>19</v>
      </c>
      <c r="C15" s="40">
        <v>82.13</v>
      </c>
      <c r="D15" s="40">
        <v>82.67</v>
      </c>
      <c r="E15" s="40">
        <v>78.48</v>
      </c>
      <c r="F15" s="40">
        <v>3.39</v>
      </c>
      <c r="G15" s="40">
        <v>0.25</v>
      </c>
      <c r="H15" s="40">
        <v>4.74</v>
      </c>
      <c r="I15" s="40">
        <v>0.5</v>
      </c>
      <c r="J15" s="40">
        <v>3</v>
      </c>
      <c r="K15" s="40">
        <v>0.71</v>
      </c>
      <c r="L15" s="40">
        <v>0.67</v>
      </c>
    </row>
    <row r="16" spans="1:12" x14ac:dyDescent="0.25">
      <c r="B16" s="191" t="s">
        <v>20</v>
      </c>
      <c r="C16" s="40">
        <v>82.52</v>
      </c>
      <c r="D16" s="40">
        <v>82.73</v>
      </c>
      <c r="E16" s="40">
        <v>79.27</v>
      </c>
      <c r="F16" s="40">
        <v>3.36</v>
      </c>
      <c r="G16" s="40">
        <v>0.23</v>
      </c>
      <c r="H16" s="40">
        <v>5.66</v>
      </c>
      <c r="I16" s="40">
        <v>7.0000000000000007E-2</v>
      </c>
      <c r="J16" s="40">
        <v>2.76</v>
      </c>
      <c r="K16" s="40">
        <v>0.52</v>
      </c>
      <c r="L16" s="40">
        <v>1.01</v>
      </c>
    </row>
    <row r="17" spans="1:12" x14ac:dyDescent="0.25">
      <c r="B17" s="191" t="s">
        <v>21</v>
      </c>
      <c r="C17" s="40">
        <v>83.29</v>
      </c>
      <c r="D17" s="40">
        <v>83.02</v>
      </c>
      <c r="E17" s="40">
        <v>79.28</v>
      </c>
      <c r="F17" s="40">
        <v>3.62</v>
      </c>
      <c r="G17" s="40">
        <v>0.25</v>
      </c>
      <c r="H17" s="40">
        <v>5.67</v>
      </c>
      <c r="I17" s="40">
        <v>0.35</v>
      </c>
      <c r="J17" s="40">
        <v>3.09</v>
      </c>
      <c r="K17" s="40">
        <v>0.72</v>
      </c>
      <c r="L17" s="40">
        <v>0.01</v>
      </c>
    </row>
    <row r="18" spans="1:12" x14ac:dyDescent="0.25">
      <c r="B18" s="191" t="s">
        <v>22</v>
      </c>
      <c r="C18" s="40">
        <v>83.77</v>
      </c>
      <c r="D18" s="40">
        <v>83.62</v>
      </c>
      <c r="E18" s="40">
        <v>79.12</v>
      </c>
      <c r="F18" s="40">
        <v>3.97</v>
      </c>
      <c r="G18" s="40">
        <v>0.3</v>
      </c>
      <c r="H18" s="40">
        <v>4.92</v>
      </c>
      <c r="I18" s="40">
        <v>0.72</v>
      </c>
      <c r="J18" s="40">
        <v>3.71</v>
      </c>
      <c r="K18" s="40">
        <v>1.66</v>
      </c>
      <c r="L18" s="40">
        <v>-0.2</v>
      </c>
    </row>
    <row r="19" spans="1:12" x14ac:dyDescent="0.25">
      <c r="A19" s="40">
        <v>2014</v>
      </c>
      <c r="B19" s="191" t="s">
        <v>11</v>
      </c>
      <c r="C19" s="40">
        <v>84.52</v>
      </c>
      <c r="D19" s="40">
        <v>84.36</v>
      </c>
      <c r="E19" s="40">
        <v>79.790000000000006</v>
      </c>
      <c r="F19" s="40">
        <v>4.4800000000000004</v>
      </c>
      <c r="G19" s="40">
        <v>0.34</v>
      </c>
      <c r="H19" s="40">
        <v>4.67</v>
      </c>
      <c r="I19" s="40">
        <v>0.88</v>
      </c>
      <c r="J19" s="40">
        <v>4.1399999999999997</v>
      </c>
      <c r="K19" s="40">
        <v>2.78</v>
      </c>
      <c r="L19" s="40">
        <v>0.84</v>
      </c>
    </row>
    <row r="20" spans="1:12" x14ac:dyDescent="0.25">
      <c r="B20" s="191" t="s">
        <v>12</v>
      </c>
      <c r="C20" s="40">
        <v>84.73</v>
      </c>
      <c r="D20" s="40">
        <v>84.75</v>
      </c>
      <c r="E20" s="40">
        <v>80.45</v>
      </c>
      <c r="F20" s="40">
        <v>4.2300000000000004</v>
      </c>
      <c r="G20" s="40">
        <v>0.33</v>
      </c>
      <c r="H20" s="40">
        <v>5.05</v>
      </c>
      <c r="I20" s="40">
        <v>0.46</v>
      </c>
      <c r="J20" s="40">
        <v>4.05</v>
      </c>
      <c r="K20" s="40">
        <v>3.02</v>
      </c>
      <c r="L20" s="40">
        <v>0.83</v>
      </c>
    </row>
    <row r="21" spans="1:12" x14ac:dyDescent="0.25">
      <c r="B21" s="191" t="s">
        <v>13</v>
      </c>
      <c r="C21" s="40">
        <v>84.97</v>
      </c>
      <c r="D21" s="40">
        <v>84.63</v>
      </c>
      <c r="E21" s="40">
        <v>80.7</v>
      </c>
      <c r="F21" s="40">
        <v>3.76</v>
      </c>
      <c r="G21" s="40">
        <v>0.25</v>
      </c>
      <c r="H21" s="40">
        <v>4.99</v>
      </c>
      <c r="I21" s="40">
        <v>-0.14000000000000001</v>
      </c>
      <c r="J21" s="40">
        <v>3.09</v>
      </c>
      <c r="K21" s="40">
        <v>2.37</v>
      </c>
      <c r="L21" s="40">
        <v>0.32</v>
      </c>
    </row>
    <row r="22" spans="1:12" x14ac:dyDescent="0.25">
      <c r="B22" s="191" t="s">
        <v>14</v>
      </c>
      <c r="C22" s="40">
        <v>84.81</v>
      </c>
      <c r="D22" s="40">
        <v>84.64</v>
      </c>
      <c r="E22" s="40">
        <v>80.959999999999994</v>
      </c>
      <c r="F22" s="40">
        <v>3.5</v>
      </c>
      <c r="G22" s="40">
        <v>0.23</v>
      </c>
      <c r="H22" s="40">
        <v>4.96</v>
      </c>
      <c r="I22" s="40">
        <v>0.01</v>
      </c>
      <c r="J22" s="40">
        <v>2.84</v>
      </c>
      <c r="K22" s="40">
        <v>2.31</v>
      </c>
      <c r="L22" s="40">
        <v>0.32</v>
      </c>
    </row>
    <row r="23" spans="1:12" x14ac:dyDescent="0.25">
      <c r="B23" s="191" t="s">
        <v>15</v>
      </c>
      <c r="C23" s="40">
        <v>84.54</v>
      </c>
      <c r="D23" s="40">
        <v>84.93</v>
      </c>
      <c r="E23" s="40">
        <v>81.069999999999993</v>
      </c>
      <c r="F23" s="40">
        <v>3.51</v>
      </c>
      <c r="G23" s="40">
        <v>0.25</v>
      </c>
      <c r="H23" s="40">
        <v>4.63</v>
      </c>
      <c r="I23" s="40">
        <v>0.34</v>
      </c>
      <c r="J23" s="40">
        <v>3.04</v>
      </c>
      <c r="K23" s="40">
        <v>2.2999999999999998</v>
      </c>
      <c r="L23" s="40">
        <v>0.13</v>
      </c>
    </row>
    <row r="24" spans="1:12" x14ac:dyDescent="0.25">
      <c r="B24" s="191" t="s">
        <v>16</v>
      </c>
      <c r="C24" s="40">
        <v>84.68</v>
      </c>
      <c r="D24" s="40">
        <v>85.22</v>
      </c>
      <c r="E24" s="40">
        <v>81.459999999999994</v>
      </c>
      <c r="F24" s="40">
        <v>3.75</v>
      </c>
      <c r="G24" s="40">
        <v>0.28999999999999998</v>
      </c>
      <c r="H24" s="40">
        <v>5.1100000000000003</v>
      </c>
      <c r="I24" s="40">
        <v>0.34</v>
      </c>
      <c r="J24" s="40">
        <v>3.59</v>
      </c>
      <c r="K24" s="40">
        <v>1.9</v>
      </c>
      <c r="L24" s="40">
        <v>0.48</v>
      </c>
    </row>
    <row r="25" spans="1:12" x14ac:dyDescent="0.25">
      <c r="B25" s="191" t="s">
        <v>17</v>
      </c>
      <c r="C25" s="40">
        <v>84.91</v>
      </c>
      <c r="D25" s="40">
        <v>85.41</v>
      </c>
      <c r="E25" s="40">
        <v>81.72</v>
      </c>
      <c r="F25" s="40">
        <v>4.07</v>
      </c>
      <c r="G25" s="40">
        <v>0.33</v>
      </c>
      <c r="H25" s="40">
        <v>5.47</v>
      </c>
      <c r="I25" s="40">
        <v>0.23</v>
      </c>
      <c r="J25" s="40">
        <v>4.07</v>
      </c>
      <c r="K25" s="40">
        <v>1.25</v>
      </c>
      <c r="L25" s="40">
        <v>0.32</v>
      </c>
    </row>
    <row r="26" spans="1:12" x14ac:dyDescent="0.25">
      <c r="B26" s="191" t="s">
        <v>18</v>
      </c>
      <c r="C26" s="40">
        <v>85.22</v>
      </c>
      <c r="D26" s="40">
        <v>85.65</v>
      </c>
      <c r="E26" s="40">
        <v>81.209999999999994</v>
      </c>
      <c r="F26" s="40">
        <v>4.1500000000000004</v>
      </c>
      <c r="G26" s="40">
        <v>0.34</v>
      </c>
      <c r="H26" s="40">
        <v>4.18</v>
      </c>
      <c r="I26" s="40">
        <v>0.28000000000000003</v>
      </c>
      <c r="J26" s="40">
        <v>4.12</v>
      </c>
      <c r="K26" s="40">
        <v>1.07</v>
      </c>
      <c r="L26" s="40">
        <v>-0.62</v>
      </c>
    </row>
    <row r="27" spans="1:12" x14ac:dyDescent="0.25">
      <c r="B27" s="191" t="s">
        <v>19</v>
      </c>
      <c r="C27" s="40">
        <v>85.6</v>
      </c>
      <c r="D27" s="40">
        <v>86.19</v>
      </c>
      <c r="E27" s="40">
        <v>81.27</v>
      </c>
      <c r="F27" s="40">
        <v>4.22</v>
      </c>
      <c r="G27" s="40">
        <v>0.35</v>
      </c>
      <c r="H27" s="40">
        <v>3.56</v>
      </c>
      <c r="I27" s="40">
        <v>0.63</v>
      </c>
      <c r="J27" s="40">
        <v>4.26</v>
      </c>
      <c r="K27" s="40">
        <v>1.85</v>
      </c>
      <c r="L27" s="40">
        <v>7.0000000000000007E-2</v>
      </c>
    </row>
    <row r="28" spans="1:12" x14ac:dyDescent="0.25">
      <c r="B28" s="191" t="s">
        <v>20</v>
      </c>
      <c r="C28" s="40">
        <v>86.07</v>
      </c>
      <c r="D28" s="40">
        <v>86.29</v>
      </c>
      <c r="E28" s="40">
        <v>81.7</v>
      </c>
      <c r="F28" s="40">
        <v>4.3</v>
      </c>
      <c r="G28" s="40">
        <v>0.35</v>
      </c>
      <c r="H28" s="40">
        <v>3.07</v>
      </c>
      <c r="I28" s="40">
        <v>0.11</v>
      </c>
      <c r="J28" s="40">
        <v>4.3</v>
      </c>
      <c r="K28" s="40">
        <v>1.95</v>
      </c>
      <c r="L28" s="40">
        <v>0.53</v>
      </c>
    </row>
    <row r="29" spans="1:12" x14ac:dyDescent="0.25">
      <c r="B29" s="191" t="s">
        <v>21</v>
      </c>
      <c r="C29" s="40">
        <v>86.76</v>
      </c>
      <c r="D29" s="40">
        <v>86.46</v>
      </c>
      <c r="E29" s="40">
        <v>81.88</v>
      </c>
      <c r="F29" s="40">
        <v>4.17</v>
      </c>
      <c r="G29" s="40">
        <v>0.34</v>
      </c>
      <c r="H29" s="40">
        <v>3.28</v>
      </c>
      <c r="I29" s="40">
        <v>0.2</v>
      </c>
      <c r="J29" s="40">
        <v>4.1399999999999997</v>
      </c>
      <c r="K29" s="40">
        <v>1.8</v>
      </c>
      <c r="L29" s="40">
        <v>0.22</v>
      </c>
    </row>
    <row r="30" spans="1:12" x14ac:dyDescent="0.25">
      <c r="B30" s="191" t="s">
        <v>22</v>
      </c>
      <c r="C30" s="40">
        <v>87.19</v>
      </c>
      <c r="D30" s="40">
        <v>86.93</v>
      </c>
      <c r="E30" s="40">
        <v>82.2</v>
      </c>
      <c r="F30" s="40">
        <v>4.08</v>
      </c>
      <c r="G30" s="40">
        <v>0.32</v>
      </c>
      <c r="H30" s="40">
        <v>3.89</v>
      </c>
      <c r="I30" s="40">
        <v>0.55000000000000004</v>
      </c>
      <c r="J30" s="40">
        <v>3.96</v>
      </c>
      <c r="K30" s="40">
        <v>2.0099999999999998</v>
      </c>
      <c r="L30" s="40">
        <v>0.39</v>
      </c>
    </row>
    <row r="31" spans="1:12" x14ac:dyDescent="0.25">
      <c r="A31" s="40">
        <v>2015</v>
      </c>
      <c r="B31" s="191" t="s">
        <v>11</v>
      </c>
      <c r="C31" s="40">
        <v>87.11</v>
      </c>
      <c r="D31" s="40">
        <v>86.93</v>
      </c>
      <c r="E31" s="40">
        <v>82.3</v>
      </c>
      <c r="F31" s="40">
        <v>3.07</v>
      </c>
      <c r="G31" s="40">
        <v>0.25</v>
      </c>
      <c r="H31" s="40">
        <v>3.15</v>
      </c>
      <c r="I31" s="40">
        <v>0</v>
      </c>
      <c r="J31" s="40">
        <v>3.05</v>
      </c>
      <c r="K31" s="40">
        <v>1.78</v>
      </c>
      <c r="L31" s="40">
        <v>0.12</v>
      </c>
    </row>
    <row r="32" spans="1:12" x14ac:dyDescent="0.25">
      <c r="B32" s="191" t="s">
        <v>12</v>
      </c>
      <c r="C32" s="40">
        <v>87.28</v>
      </c>
      <c r="D32" s="40">
        <v>87.36</v>
      </c>
      <c r="E32" s="40">
        <v>82.41</v>
      </c>
      <c r="F32" s="40">
        <v>3</v>
      </c>
      <c r="G32" s="40">
        <v>0.25</v>
      </c>
      <c r="H32" s="40">
        <v>2.44</v>
      </c>
      <c r="I32" s="40">
        <v>0.5</v>
      </c>
      <c r="J32" s="40">
        <v>3.09</v>
      </c>
      <c r="K32" s="40">
        <v>2</v>
      </c>
      <c r="L32" s="40">
        <v>0.14000000000000001</v>
      </c>
    </row>
    <row r="33" spans="1:12" x14ac:dyDescent="0.25">
      <c r="B33" s="191" t="s">
        <v>13</v>
      </c>
      <c r="C33" s="40">
        <v>87.63</v>
      </c>
      <c r="D33" s="40">
        <v>87.46</v>
      </c>
      <c r="E33" s="40">
        <v>82.9</v>
      </c>
      <c r="F33" s="40">
        <v>3.14</v>
      </c>
      <c r="G33" s="40">
        <v>0.27</v>
      </c>
      <c r="H33" s="40">
        <v>2.72</v>
      </c>
      <c r="I33" s="40">
        <v>0.11</v>
      </c>
      <c r="J33" s="40">
        <v>3.35</v>
      </c>
      <c r="K33" s="40">
        <v>1.47</v>
      </c>
      <c r="L33" s="40">
        <v>0.59</v>
      </c>
    </row>
    <row r="34" spans="1:12" x14ac:dyDescent="0.25">
      <c r="B34" s="191" t="s">
        <v>14</v>
      </c>
      <c r="C34" s="40">
        <v>87.4</v>
      </c>
      <c r="D34" s="40">
        <v>87.46</v>
      </c>
      <c r="E34" s="40">
        <v>83.42</v>
      </c>
      <c r="F34" s="40">
        <v>3.06</v>
      </c>
      <c r="G34" s="40">
        <v>0.27</v>
      </c>
      <c r="H34" s="40">
        <v>3.03</v>
      </c>
      <c r="I34" s="40">
        <v>0</v>
      </c>
      <c r="J34" s="40">
        <v>3.33</v>
      </c>
      <c r="K34" s="40">
        <v>1.35</v>
      </c>
      <c r="L34" s="40">
        <v>0.63</v>
      </c>
    </row>
    <row r="35" spans="1:12" x14ac:dyDescent="0.25">
      <c r="B35" s="191" t="s">
        <v>15</v>
      </c>
      <c r="C35" s="40">
        <v>86.97</v>
      </c>
      <c r="D35" s="40">
        <v>87.39</v>
      </c>
      <c r="E35" s="40">
        <v>83.71</v>
      </c>
      <c r="F35" s="40">
        <v>2.88</v>
      </c>
      <c r="G35" s="40">
        <v>0.24</v>
      </c>
      <c r="H35" s="40">
        <v>3.26</v>
      </c>
      <c r="I35" s="40">
        <v>-0.08</v>
      </c>
      <c r="J35" s="40">
        <v>2.89</v>
      </c>
      <c r="K35" s="40">
        <v>1.07</v>
      </c>
      <c r="L35" s="40">
        <v>0.35</v>
      </c>
    </row>
    <row r="36" spans="1:12" x14ac:dyDescent="0.25">
      <c r="B36" s="191" t="s">
        <v>16</v>
      </c>
      <c r="C36" s="40">
        <v>87.11</v>
      </c>
      <c r="D36" s="40">
        <v>87.65</v>
      </c>
      <c r="E36" s="40">
        <v>84.23</v>
      </c>
      <c r="F36" s="40">
        <v>2.87</v>
      </c>
      <c r="G36" s="40">
        <v>0.24</v>
      </c>
      <c r="H36" s="40">
        <v>3.4</v>
      </c>
      <c r="I36" s="40">
        <v>0.3</v>
      </c>
      <c r="J36" s="40">
        <v>2.86</v>
      </c>
      <c r="K36" s="40">
        <v>0.83</v>
      </c>
      <c r="L36" s="40">
        <v>0.61</v>
      </c>
    </row>
    <row r="37" spans="1:12" x14ac:dyDescent="0.25">
      <c r="B37" s="191" t="s">
        <v>17</v>
      </c>
      <c r="C37" s="40">
        <v>87.24</v>
      </c>
      <c r="D37" s="40">
        <v>87.87</v>
      </c>
      <c r="E37" s="40">
        <v>84.86</v>
      </c>
      <c r="F37" s="40">
        <v>2.74</v>
      </c>
      <c r="G37" s="40">
        <v>0.24</v>
      </c>
      <c r="H37" s="40">
        <v>3.85</v>
      </c>
      <c r="I37" s="40">
        <v>0.25</v>
      </c>
      <c r="J37" s="40">
        <v>2.87</v>
      </c>
      <c r="K37" s="40">
        <v>1.08</v>
      </c>
      <c r="L37" s="40">
        <v>0.76</v>
      </c>
    </row>
    <row r="38" spans="1:12" x14ac:dyDescent="0.25">
      <c r="B38" s="191" t="s">
        <v>18</v>
      </c>
      <c r="C38" s="40">
        <v>87.42</v>
      </c>
      <c r="D38" s="40">
        <v>87.95</v>
      </c>
      <c r="E38" s="40">
        <v>84.58</v>
      </c>
      <c r="F38" s="40">
        <v>2.59</v>
      </c>
      <c r="G38" s="40">
        <v>0.22</v>
      </c>
      <c r="H38" s="40">
        <v>4.16</v>
      </c>
      <c r="I38" s="40">
        <v>0.09</v>
      </c>
      <c r="J38" s="40">
        <v>2.69</v>
      </c>
      <c r="K38" s="40">
        <v>0.67</v>
      </c>
      <c r="L38" s="40">
        <v>-0.33</v>
      </c>
    </row>
    <row r="39" spans="1:12" x14ac:dyDescent="0.25">
      <c r="B39" s="191" t="s">
        <v>19</v>
      </c>
      <c r="C39" s="40">
        <v>87.75</v>
      </c>
      <c r="D39" s="40">
        <v>88.52</v>
      </c>
      <c r="E39" s="40">
        <v>85.1</v>
      </c>
      <c r="F39" s="40">
        <v>2.52</v>
      </c>
      <c r="G39" s="40">
        <v>0.22</v>
      </c>
      <c r="H39" s="40">
        <v>4.71</v>
      </c>
      <c r="I39" s="40">
        <v>0.65</v>
      </c>
      <c r="J39" s="40">
        <v>2.7</v>
      </c>
      <c r="K39" s="40">
        <v>1.22</v>
      </c>
      <c r="L39" s="40">
        <v>0.61</v>
      </c>
    </row>
    <row r="40" spans="1:12" x14ac:dyDescent="0.25">
      <c r="B40" s="191" t="s">
        <v>20</v>
      </c>
      <c r="C40" s="40">
        <v>88.2</v>
      </c>
      <c r="D40" s="40">
        <v>88.87</v>
      </c>
      <c r="E40" s="40">
        <v>85.61</v>
      </c>
      <c r="F40" s="40">
        <v>2.48</v>
      </c>
      <c r="G40" s="40">
        <v>0.25</v>
      </c>
      <c r="H40" s="40">
        <v>4.79</v>
      </c>
      <c r="I40" s="40">
        <v>0.39</v>
      </c>
      <c r="J40" s="40">
        <v>3</v>
      </c>
      <c r="K40" s="40">
        <v>1.62</v>
      </c>
      <c r="L40" s="40">
        <v>0.6</v>
      </c>
    </row>
    <row r="41" spans="1:12" x14ac:dyDescent="0.25">
      <c r="B41" s="191" t="s">
        <v>21</v>
      </c>
      <c r="C41" s="40">
        <v>88.69</v>
      </c>
      <c r="D41" s="40">
        <v>88.76</v>
      </c>
      <c r="E41" s="40">
        <v>85.68</v>
      </c>
      <c r="F41" s="40">
        <v>2.21</v>
      </c>
      <c r="G41" s="40">
        <v>0.22</v>
      </c>
      <c r="H41" s="40">
        <v>4.6500000000000004</v>
      </c>
      <c r="I41" s="40">
        <v>-0.13</v>
      </c>
      <c r="J41" s="40">
        <v>2.66</v>
      </c>
      <c r="K41" s="40">
        <v>1.57</v>
      </c>
      <c r="L41" s="40">
        <v>0.08</v>
      </c>
    </row>
    <row r="42" spans="1:12" x14ac:dyDescent="0.25">
      <c r="B42" s="191" t="s">
        <v>22</v>
      </c>
      <c r="C42" s="40">
        <v>89.05</v>
      </c>
      <c r="D42" s="40">
        <v>89.16</v>
      </c>
      <c r="E42" s="40">
        <v>85.62</v>
      </c>
      <c r="F42" s="40">
        <v>2.13</v>
      </c>
      <c r="G42" s="40">
        <v>0.21</v>
      </c>
      <c r="H42" s="40">
        <v>4.16</v>
      </c>
      <c r="I42" s="40">
        <v>0.45</v>
      </c>
      <c r="J42" s="40">
        <v>2.56</v>
      </c>
      <c r="K42" s="40">
        <v>1.72</v>
      </c>
      <c r="L42" s="40">
        <v>-7.0000000000000007E-2</v>
      </c>
    </row>
    <row r="43" spans="1:12" x14ac:dyDescent="0.25">
      <c r="A43" s="40">
        <v>2016</v>
      </c>
      <c r="B43" s="191" t="s">
        <v>11</v>
      </c>
      <c r="C43" s="40">
        <v>89.39</v>
      </c>
      <c r="D43" s="40">
        <v>89.73</v>
      </c>
      <c r="E43" s="40">
        <v>85.43</v>
      </c>
      <c r="F43" s="40">
        <v>2.61</v>
      </c>
      <c r="G43" s="40">
        <v>0.26</v>
      </c>
      <c r="H43" s="40">
        <v>3.81</v>
      </c>
      <c r="I43" s="40">
        <v>0.64</v>
      </c>
      <c r="J43" s="40">
        <v>3.22</v>
      </c>
      <c r="K43" s="40">
        <v>2.12</v>
      </c>
      <c r="L43" s="40">
        <v>-0.22</v>
      </c>
    </row>
    <row r="44" spans="1:12" x14ac:dyDescent="0.25">
      <c r="B44" s="191" t="s">
        <v>12</v>
      </c>
      <c r="C44" s="40">
        <v>89.78</v>
      </c>
      <c r="D44" s="40">
        <v>89.99</v>
      </c>
      <c r="E44" s="40">
        <v>86.18</v>
      </c>
      <c r="F44" s="40">
        <v>2.87</v>
      </c>
      <c r="G44" s="40">
        <v>0.25</v>
      </c>
      <c r="H44" s="40">
        <v>4.57</v>
      </c>
      <c r="I44" s="40">
        <v>0.28999999999999998</v>
      </c>
      <c r="J44" s="40">
        <v>3.01</v>
      </c>
      <c r="K44" s="40">
        <v>2.3199999999999998</v>
      </c>
      <c r="L44" s="40">
        <v>0.88</v>
      </c>
    </row>
    <row r="45" spans="1:12" x14ac:dyDescent="0.25">
      <c r="B45" s="191" t="s">
        <v>13</v>
      </c>
      <c r="C45" s="40">
        <v>89.91</v>
      </c>
      <c r="D45" s="40">
        <v>90.31</v>
      </c>
      <c r="E45" s="40">
        <v>86.6</v>
      </c>
      <c r="F45" s="40">
        <v>2.6</v>
      </c>
      <c r="G45" s="40">
        <v>0.27</v>
      </c>
      <c r="H45" s="40">
        <v>4.46</v>
      </c>
      <c r="I45" s="40">
        <v>0.35</v>
      </c>
      <c r="J45" s="40">
        <v>3.26</v>
      </c>
      <c r="K45" s="40">
        <v>2.02</v>
      </c>
      <c r="L45" s="40">
        <v>0.48</v>
      </c>
    </row>
    <row r="46" spans="1:12" x14ac:dyDescent="0.25">
      <c r="B46" s="191" t="s">
        <v>14</v>
      </c>
      <c r="C46" s="40">
        <v>89.63</v>
      </c>
      <c r="D46" s="40">
        <v>90.48</v>
      </c>
      <c r="E46" s="40">
        <v>86.95</v>
      </c>
      <c r="F46" s="40">
        <v>2.54</v>
      </c>
      <c r="G46" s="40">
        <v>0.28000000000000003</v>
      </c>
      <c r="H46" s="40">
        <v>4.2300000000000004</v>
      </c>
      <c r="I46" s="40">
        <v>0.19</v>
      </c>
      <c r="J46" s="40">
        <v>3.46</v>
      </c>
      <c r="K46" s="40">
        <v>1.81</v>
      </c>
      <c r="L46" s="40">
        <v>0.4</v>
      </c>
    </row>
    <row r="47" spans="1:12" x14ac:dyDescent="0.25">
      <c r="B47" s="191" t="s">
        <v>15</v>
      </c>
      <c r="C47" s="40">
        <v>89.23</v>
      </c>
      <c r="D47" s="40">
        <v>90.54</v>
      </c>
      <c r="E47" s="40">
        <v>86.82</v>
      </c>
      <c r="F47" s="40">
        <v>2.6</v>
      </c>
      <c r="G47" s="40">
        <v>0.3</v>
      </c>
      <c r="H47" s="40">
        <v>3.72</v>
      </c>
      <c r="I47" s="40">
        <v>0.06</v>
      </c>
      <c r="J47" s="40">
        <v>3.61</v>
      </c>
      <c r="K47" s="40">
        <v>2</v>
      </c>
      <c r="L47" s="40">
        <v>-0.14000000000000001</v>
      </c>
    </row>
    <row r="48" spans="1:12" x14ac:dyDescent="0.25">
      <c r="B48" s="191" t="s">
        <v>16</v>
      </c>
      <c r="C48" s="40">
        <v>89.32</v>
      </c>
      <c r="D48" s="40">
        <v>90.55</v>
      </c>
      <c r="E48" s="40">
        <v>87.13</v>
      </c>
      <c r="F48" s="40">
        <v>2.54</v>
      </c>
      <c r="G48" s="40">
        <v>0.27</v>
      </c>
      <c r="H48" s="40">
        <v>3.44</v>
      </c>
      <c r="I48" s="40">
        <v>0.01</v>
      </c>
      <c r="J48" s="40">
        <v>3.31</v>
      </c>
      <c r="K48" s="40">
        <v>1.56</v>
      </c>
      <c r="L48" s="40">
        <v>0.35</v>
      </c>
    </row>
    <row r="49" spans="1:12" x14ac:dyDescent="0.25">
      <c r="B49" s="191" t="s">
        <v>17</v>
      </c>
      <c r="C49" s="40">
        <v>89.56</v>
      </c>
      <c r="D49" s="40">
        <v>90.7</v>
      </c>
      <c r="E49" s="40">
        <v>88.24</v>
      </c>
      <c r="F49" s="40">
        <v>2.65</v>
      </c>
      <c r="G49" s="40">
        <v>0.26</v>
      </c>
      <c r="H49" s="40">
        <v>3.97</v>
      </c>
      <c r="I49" s="40">
        <v>0.16</v>
      </c>
      <c r="J49" s="40">
        <v>3.22</v>
      </c>
      <c r="K49" s="40">
        <v>1.07</v>
      </c>
      <c r="L49" s="40">
        <v>1.27</v>
      </c>
    </row>
    <row r="50" spans="1:12" x14ac:dyDescent="0.25">
      <c r="B50" s="191" t="s">
        <v>18</v>
      </c>
      <c r="C50" s="40">
        <v>89.81</v>
      </c>
      <c r="D50" s="40">
        <v>90.86</v>
      </c>
      <c r="E50" s="40">
        <v>88.71</v>
      </c>
      <c r="F50" s="40">
        <v>2.73</v>
      </c>
      <c r="G50" s="40">
        <v>0.27</v>
      </c>
      <c r="H50" s="40">
        <v>4.88</v>
      </c>
      <c r="I50" s="40">
        <v>0.18</v>
      </c>
      <c r="J50" s="40">
        <v>3.31</v>
      </c>
      <c r="K50" s="40">
        <v>0.97</v>
      </c>
      <c r="L50" s="40">
        <v>0.54</v>
      </c>
    </row>
    <row r="51" spans="1:12" x14ac:dyDescent="0.25">
      <c r="B51" s="191" t="s">
        <v>19</v>
      </c>
      <c r="C51" s="40">
        <v>90.36</v>
      </c>
      <c r="D51" s="40">
        <v>91.34</v>
      </c>
      <c r="E51" s="40">
        <v>89.07</v>
      </c>
      <c r="F51" s="40">
        <v>2.97</v>
      </c>
      <c r="G51" s="40">
        <v>0.26</v>
      </c>
      <c r="H51" s="40">
        <v>4.67</v>
      </c>
      <c r="I51" s="40">
        <v>0.53</v>
      </c>
      <c r="J51" s="40">
        <v>3.19</v>
      </c>
      <c r="K51" s="40">
        <v>1.1399999999999999</v>
      </c>
      <c r="L51" s="40">
        <v>0.41</v>
      </c>
    </row>
    <row r="52" spans="1:12" x14ac:dyDescent="0.25">
      <c r="B52" s="191" t="s">
        <v>20</v>
      </c>
      <c r="C52" s="40">
        <v>90.91</v>
      </c>
      <c r="D52" s="40">
        <v>91.54</v>
      </c>
      <c r="E52" s="40">
        <v>89.57</v>
      </c>
      <c r="F52" s="40">
        <v>3.06</v>
      </c>
      <c r="G52" s="40">
        <v>0.25</v>
      </c>
      <c r="H52" s="40">
        <v>4.62</v>
      </c>
      <c r="I52" s="40">
        <v>0.21</v>
      </c>
      <c r="J52" s="40">
        <v>2.99</v>
      </c>
      <c r="K52" s="40">
        <v>1.1599999999999999</v>
      </c>
      <c r="L52" s="40">
        <v>0.56000000000000005</v>
      </c>
    </row>
    <row r="53" spans="1:12" x14ac:dyDescent="0.25">
      <c r="B53" s="191" t="s">
        <v>21</v>
      </c>
      <c r="C53" s="40">
        <v>91.62</v>
      </c>
      <c r="D53" s="40">
        <v>91.72</v>
      </c>
      <c r="E53" s="40">
        <v>89.48</v>
      </c>
      <c r="F53" s="40">
        <v>3.31</v>
      </c>
      <c r="G53" s="40">
        <v>0.27</v>
      </c>
      <c r="H53" s="40">
        <v>4.43</v>
      </c>
      <c r="I53" s="40">
        <v>0.2</v>
      </c>
      <c r="J53" s="40">
        <v>3.33</v>
      </c>
      <c r="K53" s="40">
        <v>1.3</v>
      </c>
      <c r="L53" s="40">
        <v>-0.11</v>
      </c>
    </row>
    <row r="54" spans="1:12" x14ac:dyDescent="0.25">
      <c r="B54" s="191" t="s">
        <v>22</v>
      </c>
      <c r="C54" s="40">
        <v>92.04</v>
      </c>
      <c r="D54" s="40">
        <v>92.12</v>
      </c>
      <c r="E54" s="40">
        <v>90.05</v>
      </c>
      <c r="F54" s="40">
        <v>3.36</v>
      </c>
      <c r="G54" s="40">
        <v>0.27</v>
      </c>
      <c r="H54" s="40">
        <v>5.17</v>
      </c>
      <c r="I54" s="40">
        <v>0.43</v>
      </c>
      <c r="J54" s="40">
        <v>3.32</v>
      </c>
      <c r="K54" s="40">
        <v>1.73</v>
      </c>
      <c r="L54" s="40">
        <v>0.64</v>
      </c>
    </row>
    <row r="55" spans="1:12" x14ac:dyDescent="0.25">
      <c r="A55" s="40">
        <v>2017</v>
      </c>
      <c r="B55" s="191" t="s">
        <v>11</v>
      </c>
      <c r="C55" s="40">
        <v>93.6</v>
      </c>
      <c r="D55" s="40">
        <v>93.67</v>
      </c>
      <c r="E55" s="40">
        <v>91.82</v>
      </c>
      <c r="F55" s="40">
        <v>4.72</v>
      </c>
      <c r="G55" s="40">
        <v>0.36</v>
      </c>
      <c r="H55" s="40">
        <v>7.47</v>
      </c>
      <c r="I55" s="40">
        <v>1.68</v>
      </c>
      <c r="J55" s="40">
        <v>4.38</v>
      </c>
      <c r="K55" s="40">
        <v>3.27</v>
      </c>
      <c r="L55" s="40">
        <v>1.97</v>
      </c>
    </row>
    <row r="56" spans="1:12" x14ac:dyDescent="0.25">
      <c r="B56" s="191" t="s">
        <v>12</v>
      </c>
      <c r="C56" s="40">
        <v>94.14</v>
      </c>
      <c r="D56" s="40">
        <v>94.24</v>
      </c>
      <c r="E56" s="40">
        <v>92.66</v>
      </c>
      <c r="F56" s="40">
        <v>4.8600000000000003</v>
      </c>
      <c r="G56" s="40">
        <v>0.39</v>
      </c>
      <c r="H56" s="40">
        <v>7.52</v>
      </c>
      <c r="I56" s="40">
        <v>0.62</v>
      </c>
      <c r="J56" s="40">
        <v>4.72</v>
      </c>
      <c r="K56" s="40">
        <v>3.72</v>
      </c>
      <c r="L56" s="40">
        <v>0.92</v>
      </c>
    </row>
    <row r="57" spans="1:12" x14ac:dyDescent="0.25">
      <c r="B57" s="191" t="s">
        <v>13</v>
      </c>
      <c r="C57" s="40">
        <v>94.72</v>
      </c>
      <c r="D57" s="40">
        <v>94.86</v>
      </c>
      <c r="E57" s="40">
        <v>93.51</v>
      </c>
      <c r="F57" s="40">
        <v>5.35</v>
      </c>
      <c r="G57" s="40">
        <v>0.41</v>
      </c>
      <c r="H57" s="40">
        <v>7.99</v>
      </c>
      <c r="I57" s="40">
        <v>0.65</v>
      </c>
      <c r="J57" s="40">
        <v>5.04</v>
      </c>
      <c r="K57" s="40">
        <v>3.85</v>
      </c>
      <c r="L57" s="40">
        <v>0.92</v>
      </c>
    </row>
    <row r="58" spans="1:12" x14ac:dyDescent="0.25">
      <c r="B58" s="191" t="s">
        <v>14</v>
      </c>
      <c r="C58" s="40">
        <v>94.84</v>
      </c>
      <c r="D58" s="40">
        <v>95.13</v>
      </c>
      <c r="E58" s="40">
        <v>94.06</v>
      </c>
      <c r="F58" s="40">
        <v>5.82</v>
      </c>
      <c r="G58" s="40">
        <v>0.42</v>
      </c>
      <c r="H58" s="40">
        <v>8.18</v>
      </c>
      <c r="I58" s="40">
        <v>0.28000000000000003</v>
      </c>
      <c r="J58" s="40">
        <v>5.13</v>
      </c>
      <c r="K58" s="40">
        <v>3.92</v>
      </c>
      <c r="L58" s="40">
        <v>0.59</v>
      </c>
    </row>
    <row r="59" spans="1:12" x14ac:dyDescent="0.25">
      <c r="B59" s="191" t="s">
        <v>15</v>
      </c>
      <c r="C59" s="40">
        <v>94.73</v>
      </c>
      <c r="D59" s="40">
        <v>95.17</v>
      </c>
      <c r="E59" s="40">
        <v>94.37</v>
      </c>
      <c r="F59" s="40">
        <v>6.16</v>
      </c>
      <c r="G59" s="40">
        <v>0.42</v>
      </c>
      <c r="H59" s="40">
        <v>8.69</v>
      </c>
      <c r="I59" s="40">
        <v>0.05</v>
      </c>
      <c r="J59" s="40">
        <v>5.1100000000000003</v>
      </c>
      <c r="K59" s="40">
        <v>3.76</v>
      </c>
      <c r="L59" s="40">
        <v>0.33</v>
      </c>
    </row>
    <row r="60" spans="1:12" x14ac:dyDescent="0.25">
      <c r="B60" s="191" t="s">
        <v>16</v>
      </c>
      <c r="C60" s="40">
        <v>94.96</v>
      </c>
      <c r="D60" s="40">
        <v>95.56</v>
      </c>
      <c r="E60" s="40">
        <v>94.63</v>
      </c>
      <c r="F60" s="40">
        <v>6.31</v>
      </c>
      <c r="G60" s="40">
        <v>0.45</v>
      </c>
      <c r="H60" s="40">
        <v>8.6199999999999992</v>
      </c>
      <c r="I60" s="40">
        <v>0.41</v>
      </c>
      <c r="J60" s="40">
        <v>5.53</v>
      </c>
      <c r="K60" s="40">
        <v>3.74</v>
      </c>
      <c r="L60" s="40">
        <v>0.28000000000000003</v>
      </c>
    </row>
    <row r="61" spans="1:12" x14ac:dyDescent="0.25">
      <c r="B61" s="191" t="s">
        <v>17</v>
      </c>
      <c r="C61" s="40">
        <v>95.32</v>
      </c>
      <c r="D61" s="40">
        <v>95.93</v>
      </c>
      <c r="E61" s="40">
        <v>94.86</v>
      </c>
      <c r="F61" s="40">
        <v>6.44</v>
      </c>
      <c r="G61" s="40">
        <v>0.47</v>
      </c>
      <c r="H61" s="40">
        <v>7.51</v>
      </c>
      <c r="I61" s="40">
        <v>0.38</v>
      </c>
      <c r="J61" s="40">
        <v>5.77</v>
      </c>
      <c r="K61" s="40">
        <v>2.42</v>
      </c>
      <c r="L61" s="40">
        <v>0.24</v>
      </c>
    </row>
    <row r="62" spans="1:12" x14ac:dyDescent="0.25">
      <c r="B62" s="191" t="s">
        <v>18</v>
      </c>
      <c r="C62" s="40">
        <v>95.79</v>
      </c>
      <c r="D62" s="40">
        <v>96.3</v>
      </c>
      <c r="E62" s="40">
        <v>94.86</v>
      </c>
      <c r="F62" s="40">
        <v>6.66</v>
      </c>
      <c r="G62" s="40">
        <v>0.49</v>
      </c>
      <c r="H62" s="40">
        <v>6.93</v>
      </c>
      <c r="I62" s="40">
        <v>0.38</v>
      </c>
      <c r="J62" s="40">
        <v>5.98</v>
      </c>
      <c r="K62" s="40">
        <v>2.1800000000000002</v>
      </c>
      <c r="L62" s="40">
        <v>0</v>
      </c>
    </row>
    <row r="63" spans="1:12" x14ac:dyDescent="0.25">
      <c r="B63" s="191" t="s">
        <v>19</v>
      </c>
      <c r="C63" s="40">
        <v>96.09</v>
      </c>
      <c r="D63" s="40">
        <v>96.58</v>
      </c>
      <c r="E63" s="40">
        <v>95.16</v>
      </c>
      <c r="F63" s="40">
        <v>6.35</v>
      </c>
      <c r="G63" s="40">
        <v>0.47</v>
      </c>
      <c r="H63" s="40">
        <v>6.84</v>
      </c>
      <c r="I63" s="40">
        <v>0.28999999999999998</v>
      </c>
      <c r="J63" s="40">
        <v>5.73</v>
      </c>
      <c r="K63" s="40">
        <v>1.81</v>
      </c>
      <c r="L63" s="40">
        <v>0.32</v>
      </c>
    </row>
    <row r="64" spans="1:12" x14ac:dyDescent="0.25">
      <c r="B64" s="191" t="s">
        <v>20</v>
      </c>
      <c r="C64" s="40">
        <v>96.7</v>
      </c>
      <c r="D64" s="40">
        <v>96.77</v>
      </c>
      <c r="E64" s="40">
        <v>95.21</v>
      </c>
      <c r="F64" s="40">
        <v>6.37</v>
      </c>
      <c r="G64" s="40">
        <v>0.46</v>
      </c>
      <c r="H64" s="40">
        <v>6.3</v>
      </c>
      <c r="I64" s="40">
        <v>0.19</v>
      </c>
      <c r="J64" s="40">
        <v>5.72</v>
      </c>
      <c r="K64" s="40">
        <v>1.72</v>
      </c>
      <c r="L64" s="40">
        <v>0.06</v>
      </c>
    </row>
    <row r="65" spans="1:12" x14ac:dyDescent="0.25">
      <c r="B65" s="191" t="s">
        <v>21</v>
      </c>
      <c r="C65" s="40">
        <v>97.7</v>
      </c>
      <c r="D65" s="40">
        <v>97.2</v>
      </c>
      <c r="E65" s="40">
        <v>95.64</v>
      </c>
      <c r="F65" s="40">
        <v>6.63</v>
      </c>
      <c r="G65" s="40">
        <v>0.49</v>
      </c>
      <c r="H65" s="40">
        <v>6.89</v>
      </c>
      <c r="I65" s="40">
        <v>0.45</v>
      </c>
      <c r="J65" s="40">
        <v>5.98</v>
      </c>
      <c r="K65" s="40">
        <v>2.14</v>
      </c>
      <c r="L65" s="40">
        <v>0.45</v>
      </c>
    </row>
    <row r="66" spans="1:12" x14ac:dyDescent="0.25">
      <c r="B66" s="191" t="s">
        <v>22</v>
      </c>
      <c r="C66" s="40">
        <v>98.27</v>
      </c>
      <c r="D66" s="40">
        <v>97.79</v>
      </c>
      <c r="E66" s="40">
        <v>96.4</v>
      </c>
      <c r="F66" s="40">
        <v>6.77</v>
      </c>
      <c r="G66" s="40">
        <v>0.5</v>
      </c>
      <c r="H66" s="40">
        <v>7.05</v>
      </c>
      <c r="I66" s="40">
        <v>0.6</v>
      </c>
      <c r="J66" s="40">
        <v>6.15</v>
      </c>
      <c r="K66" s="40">
        <v>2.33</v>
      </c>
      <c r="L66" s="40">
        <v>0.79</v>
      </c>
    </row>
    <row r="67" spans="1:12" x14ac:dyDescent="0.25">
      <c r="A67" s="40">
        <v>2018</v>
      </c>
      <c r="B67" s="191" t="s">
        <v>11</v>
      </c>
      <c r="C67" s="40">
        <v>98.79</v>
      </c>
      <c r="D67" s="40">
        <v>98.14</v>
      </c>
      <c r="E67" s="40">
        <v>97.51</v>
      </c>
      <c r="F67" s="40">
        <v>5.55</v>
      </c>
      <c r="G67" s="40">
        <v>0.39</v>
      </c>
      <c r="H67" s="40">
        <v>6.2</v>
      </c>
      <c r="I67" s="40">
        <v>0.36</v>
      </c>
      <c r="J67" s="40">
        <v>4.78</v>
      </c>
      <c r="K67" s="40">
        <v>2.31</v>
      </c>
      <c r="L67" s="40">
        <v>1.1599999999999999</v>
      </c>
    </row>
    <row r="68" spans="1:12" x14ac:dyDescent="0.25">
      <c r="B68" s="191" t="s">
        <v>12</v>
      </c>
      <c r="C68" s="40">
        <v>99.17</v>
      </c>
      <c r="D68" s="40">
        <v>98.5</v>
      </c>
      <c r="E68" s="40">
        <v>98.91</v>
      </c>
      <c r="F68" s="40">
        <v>5.34</v>
      </c>
      <c r="G68" s="40">
        <v>0.37</v>
      </c>
      <c r="H68" s="40">
        <v>6.74</v>
      </c>
      <c r="I68" s="40">
        <v>0.37</v>
      </c>
      <c r="J68" s="40">
        <v>4.5199999999999996</v>
      </c>
      <c r="K68" s="40">
        <v>2.29</v>
      </c>
      <c r="L68" s="40">
        <v>1.43</v>
      </c>
    </row>
    <row r="69" spans="1:12" x14ac:dyDescent="0.25">
      <c r="B69" s="191" t="s">
        <v>13</v>
      </c>
      <c r="C69" s="40">
        <v>99.49</v>
      </c>
      <c r="D69" s="40">
        <v>98.87</v>
      </c>
      <c r="E69" s="40">
        <v>99.15</v>
      </c>
      <c r="F69" s="40">
        <v>5.04</v>
      </c>
      <c r="G69" s="40">
        <v>0.35</v>
      </c>
      <c r="H69" s="40">
        <v>6.03</v>
      </c>
      <c r="I69" s="40">
        <v>0.37</v>
      </c>
      <c r="J69" s="40">
        <v>4.2300000000000004</v>
      </c>
      <c r="K69" s="40">
        <v>2.37</v>
      </c>
      <c r="L69" s="40">
        <v>0.25</v>
      </c>
    </row>
    <row r="70" spans="1:12" x14ac:dyDescent="0.25">
      <c r="B70" s="191" t="s">
        <v>14</v>
      </c>
      <c r="C70" s="40">
        <v>99.15</v>
      </c>
      <c r="D70" s="40">
        <v>98.77</v>
      </c>
      <c r="E70" s="40">
        <v>99.34</v>
      </c>
      <c r="F70" s="40">
        <v>4.55</v>
      </c>
      <c r="G70" s="40">
        <v>0.31</v>
      </c>
      <c r="H70" s="40">
        <v>5.61</v>
      </c>
      <c r="I70" s="40">
        <v>-0.11</v>
      </c>
      <c r="J70" s="40">
        <v>3.83</v>
      </c>
      <c r="K70" s="40">
        <v>2.0699999999999998</v>
      </c>
      <c r="L70" s="40">
        <v>0.19</v>
      </c>
    </row>
    <row r="71" spans="1:12" x14ac:dyDescent="0.25">
      <c r="B71" s="191" t="s">
        <v>15</v>
      </c>
      <c r="C71" s="40">
        <v>98.99</v>
      </c>
      <c r="D71" s="40">
        <v>99.2</v>
      </c>
      <c r="E71" s="40">
        <v>99.24</v>
      </c>
      <c r="F71" s="40">
        <v>4.51</v>
      </c>
      <c r="G71" s="40">
        <v>0.35</v>
      </c>
      <c r="H71" s="40">
        <v>5.16</v>
      </c>
      <c r="I71" s="40">
        <v>0.44</v>
      </c>
      <c r="J71" s="40">
        <v>4.2300000000000004</v>
      </c>
      <c r="K71" s="40">
        <v>2.0499999999999998</v>
      </c>
      <c r="L71" s="40">
        <v>-0.09</v>
      </c>
    </row>
    <row r="72" spans="1:12" x14ac:dyDescent="0.25">
      <c r="B72" s="191" t="s">
        <v>16</v>
      </c>
      <c r="C72" s="40">
        <v>99.38</v>
      </c>
      <c r="D72" s="40">
        <v>99.56</v>
      </c>
      <c r="E72" s="40">
        <v>99.39</v>
      </c>
      <c r="F72" s="40">
        <v>4.6500000000000004</v>
      </c>
      <c r="G72" s="40">
        <v>0.34</v>
      </c>
      <c r="H72" s="40">
        <v>5.0199999999999996</v>
      </c>
      <c r="I72" s="40">
        <v>0.36</v>
      </c>
      <c r="J72" s="40">
        <v>4.18</v>
      </c>
      <c r="K72" s="40">
        <v>1.81</v>
      </c>
      <c r="L72" s="40">
        <v>0.14000000000000001</v>
      </c>
    </row>
    <row r="73" spans="1:12" x14ac:dyDescent="0.25">
      <c r="B73" s="191" t="s">
        <v>17</v>
      </c>
      <c r="C73" s="40">
        <v>99.91</v>
      </c>
      <c r="D73" s="40">
        <v>99.97</v>
      </c>
      <c r="E73" s="40">
        <v>99.97</v>
      </c>
      <c r="F73" s="40">
        <v>4.8099999999999996</v>
      </c>
      <c r="G73" s="40">
        <v>0.34</v>
      </c>
      <c r="H73" s="40">
        <v>5.39</v>
      </c>
      <c r="I73" s="40">
        <v>0.42</v>
      </c>
      <c r="J73" s="40">
        <v>4.22</v>
      </c>
      <c r="K73" s="40">
        <v>1.87</v>
      </c>
      <c r="L73" s="40">
        <v>0.59</v>
      </c>
    </row>
    <row r="74" spans="1:12" x14ac:dyDescent="0.25">
      <c r="B74" s="191" t="s">
        <v>18</v>
      </c>
      <c r="C74" s="40">
        <v>100.49</v>
      </c>
      <c r="D74" s="40">
        <v>100.45</v>
      </c>
      <c r="E74" s="40">
        <v>100.4</v>
      </c>
      <c r="F74" s="40">
        <v>4.9000000000000004</v>
      </c>
      <c r="G74" s="40">
        <v>0.35</v>
      </c>
      <c r="H74" s="40">
        <v>5.85</v>
      </c>
      <c r="I74" s="40">
        <v>0.48</v>
      </c>
      <c r="J74" s="40">
        <v>4.3099999999999996</v>
      </c>
      <c r="K74" s="40">
        <v>1.97</v>
      </c>
      <c r="L74" s="40">
        <v>0.43</v>
      </c>
    </row>
    <row r="75" spans="1:12" x14ac:dyDescent="0.25">
      <c r="B75" s="191" t="s">
        <v>19</v>
      </c>
      <c r="C75" s="40">
        <v>100.92</v>
      </c>
      <c r="D75" s="40">
        <v>101.09</v>
      </c>
      <c r="E75" s="40">
        <v>100.75</v>
      </c>
      <c r="F75" s="40">
        <v>5.0199999999999996</v>
      </c>
      <c r="G75" s="40">
        <v>0.38</v>
      </c>
      <c r="H75" s="40">
        <v>5.88</v>
      </c>
      <c r="I75" s="40">
        <v>0.64</v>
      </c>
      <c r="J75" s="40">
        <v>4.67</v>
      </c>
      <c r="K75" s="40">
        <v>2.25</v>
      </c>
      <c r="L75" s="40">
        <v>0.35</v>
      </c>
    </row>
    <row r="76" spans="1:12" x14ac:dyDescent="0.25">
      <c r="B76" s="191" t="s">
        <v>20</v>
      </c>
      <c r="C76" s="40">
        <v>101.44</v>
      </c>
      <c r="D76" s="40">
        <v>101.29</v>
      </c>
      <c r="E76" s="40">
        <v>101.02</v>
      </c>
      <c r="F76" s="40">
        <v>4.9000000000000004</v>
      </c>
      <c r="G76" s="40">
        <v>0.38</v>
      </c>
      <c r="H76" s="40">
        <v>6.1</v>
      </c>
      <c r="I76" s="40">
        <v>0.2</v>
      </c>
      <c r="J76" s="40">
        <v>4.68</v>
      </c>
      <c r="K76" s="40">
        <v>2.56</v>
      </c>
      <c r="L76" s="40">
        <v>0.27</v>
      </c>
    </row>
    <row r="77" spans="1:12" x14ac:dyDescent="0.25">
      <c r="B77" s="191" t="s">
        <v>21</v>
      </c>
      <c r="C77" s="40">
        <v>102.3</v>
      </c>
      <c r="D77" s="40">
        <v>101.62</v>
      </c>
      <c r="E77" s="40">
        <v>101.45</v>
      </c>
      <c r="F77" s="40">
        <v>4.72</v>
      </c>
      <c r="G77" s="40">
        <v>0.37</v>
      </c>
      <c r="H77" s="40">
        <v>6.08</v>
      </c>
      <c r="I77" s="40">
        <v>0.32</v>
      </c>
      <c r="J77" s="40">
        <v>4.54</v>
      </c>
      <c r="K77" s="40">
        <v>2.44</v>
      </c>
      <c r="L77" s="40">
        <v>0.42</v>
      </c>
    </row>
    <row r="78" spans="1:12" x14ac:dyDescent="0.25">
      <c r="B78" s="191" t="s">
        <v>22</v>
      </c>
      <c r="C78" s="40">
        <v>103.02</v>
      </c>
      <c r="D78" s="40">
        <v>102.07</v>
      </c>
      <c r="E78" s="40">
        <v>102.48</v>
      </c>
      <c r="F78" s="40">
        <v>4.83</v>
      </c>
      <c r="G78" s="40">
        <v>0.36</v>
      </c>
      <c r="H78" s="40">
        <v>6.31</v>
      </c>
      <c r="I78" s="40">
        <v>0.44</v>
      </c>
      <c r="J78" s="40">
        <v>4.38</v>
      </c>
      <c r="K78" s="40">
        <v>2.5299999999999998</v>
      </c>
      <c r="L78" s="40">
        <v>1.02</v>
      </c>
    </row>
    <row r="79" spans="1:12" x14ac:dyDescent="0.25">
      <c r="A79" s="40">
        <v>2019</v>
      </c>
      <c r="B79" s="191" t="s">
        <v>11</v>
      </c>
      <c r="C79" s="40">
        <v>103.11</v>
      </c>
      <c r="D79" s="40">
        <v>102.08</v>
      </c>
      <c r="E79" s="40">
        <v>102.5</v>
      </c>
      <c r="F79" s="40">
        <v>4.37</v>
      </c>
      <c r="G79" s="40">
        <v>0.33</v>
      </c>
      <c r="H79" s="40">
        <v>5.12</v>
      </c>
      <c r="I79" s="40">
        <v>0</v>
      </c>
      <c r="J79" s="40">
        <v>4.01</v>
      </c>
      <c r="K79" s="40">
        <v>2.11</v>
      </c>
      <c r="L79" s="40">
        <v>0.02</v>
      </c>
    </row>
    <row r="80" spans="1:12" x14ac:dyDescent="0.25">
      <c r="B80" s="191" t="s">
        <v>12</v>
      </c>
      <c r="C80" s="40">
        <v>103.08</v>
      </c>
      <c r="D80" s="40">
        <v>102.47</v>
      </c>
      <c r="E80" s="40">
        <v>102.6</v>
      </c>
      <c r="F80" s="40">
        <v>3.94</v>
      </c>
      <c r="G80" s="40">
        <v>0.33</v>
      </c>
      <c r="H80" s="40">
        <v>3.74</v>
      </c>
      <c r="I80" s="40">
        <v>0.38</v>
      </c>
      <c r="J80" s="40">
        <v>4.0199999999999996</v>
      </c>
      <c r="K80" s="40">
        <v>2.0099999999999998</v>
      </c>
      <c r="L80" s="40">
        <v>0.1</v>
      </c>
    </row>
    <row r="81" spans="2:12" x14ac:dyDescent="0.25">
      <c r="B81" s="191" t="s">
        <v>13</v>
      </c>
      <c r="C81" s="40">
        <v>103.48</v>
      </c>
      <c r="D81" s="40">
        <v>103.28</v>
      </c>
      <c r="E81" s="40">
        <v>103.16</v>
      </c>
      <c r="F81" s="40">
        <v>4</v>
      </c>
      <c r="G81" s="40">
        <v>0.36</v>
      </c>
      <c r="H81" s="40">
        <v>4.04</v>
      </c>
      <c r="I81" s="40">
        <v>0.79</v>
      </c>
      <c r="J81" s="40">
        <v>4.45</v>
      </c>
      <c r="K81" s="40">
        <v>2.16</v>
      </c>
      <c r="L81" s="40">
        <v>0.54</v>
      </c>
    </row>
    <row r="82" spans="2:12" x14ac:dyDescent="0.25">
      <c r="B82" s="191" t="s">
        <v>14</v>
      </c>
      <c r="C82" s="40">
        <v>103.53</v>
      </c>
      <c r="D82" s="40">
        <v>103.65</v>
      </c>
      <c r="E82" s="40">
        <v>103.8</v>
      </c>
      <c r="F82" s="40">
        <v>4.41</v>
      </c>
      <c r="G82" s="40">
        <v>0.4</v>
      </c>
      <c r="H82" s="40">
        <v>4.49</v>
      </c>
      <c r="I82" s="40">
        <v>0.36</v>
      </c>
      <c r="J82" s="40">
        <v>4.9400000000000004</v>
      </c>
      <c r="K82" s="40">
        <v>2.3199999999999998</v>
      </c>
      <c r="L82" s="40">
        <v>0.62</v>
      </c>
    </row>
    <row r="83" spans="2:12" x14ac:dyDescent="0.25">
      <c r="B83" s="40" t="s">
        <v>15</v>
      </c>
      <c r="C83" s="40">
        <v>103.23</v>
      </c>
      <c r="D83" s="40">
        <v>103.83</v>
      </c>
      <c r="E83" s="40">
        <v>103.8</v>
      </c>
      <c r="F83" s="40">
        <v>4.28</v>
      </c>
      <c r="G83" s="40">
        <v>0.38</v>
      </c>
      <c r="H83" s="40">
        <v>4.59</v>
      </c>
      <c r="I83" s="40">
        <v>0.17</v>
      </c>
      <c r="J83" s="40">
        <v>4.66</v>
      </c>
      <c r="K83" s="40">
        <v>2.17</v>
      </c>
      <c r="L83" s="40">
        <v>0</v>
      </c>
    </row>
    <row r="84" spans="2:12" x14ac:dyDescent="0.25">
      <c r="B84" s="40" t="s">
        <v>16</v>
      </c>
      <c r="C84" s="40">
        <v>103.3</v>
      </c>
      <c r="D84" s="40">
        <v>103.89</v>
      </c>
      <c r="E84" s="40">
        <v>104.04</v>
      </c>
      <c r="F84" s="40">
        <v>3.95</v>
      </c>
      <c r="G84" s="40">
        <v>0.36</v>
      </c>
      <c r="H84" s="40">
        <v>4.68</v>
      </c>
      <c r="I84" s="40">
        <v>0.06</v>
      </c>
      <c r="J84" s="40">
        <v>4.3600000000000003</v>
      </c>
      <c r="K84" s="40">
        <v>1.78</v>
      </c>
      <c r="L84" s="40">
        <v>0.24</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J66"/>
  <sheetViews>
    <sheetView zoomScale="95" zoomScaleNormal="95" workbookViewId="0">
      <selection activeCell="J1" sqref="H1:J1"/>
    </sheetView>
  </sheetViews>
  <sheetFormatPr baseColWidth="10" defaultColWidth="9.140625" defaultRowHeight="15" x14ac:dyDescent="0.25"/>
  <cols>
    <col min="1" max="1" width="23.140625" style="40" customWidth="1"/>
    <col min="2" max="16384" width="9.140625" style="40"/>
  </cols>
  <sheetData>
    <row r="1" spans="1:10" x14ac:dyDescent="0.25">
      <c r="A1" s="40" t="s">
        <v>1498</v>
      </c>
      <c r="B1" s="40" t="s">
        <v>23</v>
      </c>
      <c r="C1" s="40" t="s">
        <v>23</v>
      </c>
      <c r="D1" s="40" t="s">
        <v>23</v>
      </c>
      <c r="E1" s="40" t="s">
        <v>23</v>
      </c>
      <c r="F1" s="40" t="s">
        <v>23</v>
      </c>
      <c r="G1" s="40" t="s">
        <v>23</v>
      </c>
      <c r="H1" s="298" t="s">
        <v>1506</v>
      </c>
      <c r="I1" s="298"/>
      <c r="J1"/>
    </row>
    <row r="2" spans="1:10" x14ac:dyDescent="0.25">
      <c r="A2" s="40" t="s">
        <v>0</v>
      </c>
      <c r="B2" s="40" t="s">
        <v>23</v>
      </c>
      <c r="C2" s="40" t="s">
        <v>23</v>
      </c>
      <c r="D2" s="40" t="s">
        <v>23</v>
      </c>
      <c r="E2" s="40" t="s">
        <v>23</v>
      </c>
      <c r="F2" s="40" t="s">
        <v>23</v>
      </c>
      <c r="G2" s="40" t="s">
        <v>23</v>
      </c>
      <c r="H2" s="40" t="s">
        <v>23</v>
      </c>
    </row>
    <row r="6" spans="1:10" x14ac:dyDescent="0.25">
      <c r="A6" s="40" t="s">
        <v>23</v>
      </c>
      <c r="B6" s="40" t="s">
        <v>777</v>
      </c>
      <c r="C6" s="40" t="s">
        <v>778</v>
      </c>
      <c r="D6" s="40" t="s">
        <v>779</v>
      </c>
      <c r="E6" s="40" t="s">
        <v>780</v>
      </c>
    </row>
    <row r="7" spans="1:10" x14ac:dyDescent="0.25">
      <c r="A7" s="40" t="s">
        <v>34</v>
      </c>
      <c r="B7" s="40">
        <v>-0.22</v>
      </c>
      <c r="C7" s="40">
        <v>-3.25</v>
      </c>
      <c r="D7" s="40">
        <v>2.06</v>
      </c>
      <c r="E7" s="40">
        <f t="shared" ref="E7:E52" si="0">_xlfn.RANK.EQ(D7,$D$7:$D$52,1)</f>
        <v>1</v>
      </c>
      <c r="F7" s="40">
        <v>1</v>
      </c>
    </row>
    <row r="8" spans="1:10" x14ac:dyDescent="0.25">
      <c r="A8" s="40" t="s">
        <v>27</v>
      </c>
      <c r="B8" s="40">
        <v>0.33</v>
      </c>
      <c r="C8" s="40">
        <v>-2.25</v>
      </c>
      <c r="D8" s="40">
        <v>2.2799999999999998</v>
      </c>
      <c r="E8" s="40">
        <f t="shared" si="0"/>
        <v>2</v>
      </c>
      <c r="F8" s="40">
        <v>2</v>
      </c>
    </row>
    <row r="9" spans="1:10" x14ac:dyDescent="0.25">
      <c r="A9" s="40" t="s">
        <v>26</v>
      </c>
      <c r="B9" s="40">
        <v>-0.1</v>
      </c>
      <c r="C9" s="40">
        <v>-5.66</v>
      </c>
      <c r="D9" s="40">
        <v>2.34</v>
      </c>
      <c r="E9" s="40">
        <f t="shared" si="0"/>
        <v>3</v>
      </c>
      <c r="F9" s="40">
        <v>3</v>
      </c>
    </row>
    <row r="10" spans="1:10" x14ac:dyDescent="0.25">
      <c r="A10" s="40" t="s">
        <v>28</v>
      </c>
      <c r="B10" s="40">
        <v>-0.2</v>
      </c>
      <c r="C10" s="40">
        <v>-1.42</v>
      </c>
      <c r="D10" s="40">
        <v>2.4700000000000002</v>
      </c>
      <c r="E10" s="40">
        <f t="shared" si="0"/>
        <v>4</v>
      </c>
      <c r="F10" s="40">
        <v>4</v>
      </c>
    </row>
    <row r="11" spans="1:10" x14ac:dyDescent="0.25">
      <c r="A11" s="40" t="s">
        <v>29</v>
      </c>
      <c r="B11" s="40">
        <v>0.01</v>
      </c>
      <c r="C11" s="40">
        <v>-1.98</v>
      </c>
      <c r="D11" s="40">
        <v>2.77</v>
      </c>
      <c r="E11" s="40">
        <f t="shared" si="0"/>
        <v>5</v>
      </c>
      <c r="F11" s="40">
        <v>5</v>
      </c>
    </row>
    <row r="12" spans="1:10" x14ac:dyDescent="0.25">
      <c r="A12" s="40" t="s">
        <v>32</v>
      </c>
      <c r="B12" s="40">
        <v>-0.24</v>
      </c>
      <c r="C12" s="40">
        <v>-0.12</v>
      </c>
      <c r="D12" s="40">
        <v>2.82</v>
      </c>
      <c r="E12" s="40">
        <f t="shared" si="0"/>
        <v>6</v>
      </c>
      <c r="F12" s="40">
        <v>6</v>
      </c>
    </row>
    <row r="13" spans="1:10" x14ac:dyDescent="0.25">
      <c r="A13" s="40" t="s">
        <v>30</v>
      </c>
      <c r="B13" s="40">
        <v>-0.18</v>
      </c>
      <c r="C13" s="40">
        <v>0.66</v>
      </c>
      <c r="D13" s="40">
        <v>2.92</v>
      </c>
      <c r="E13" s="40">
        <f t="shared" si="0"/>
        <v>7</v>
      </c>
      <c r="F13" s="40">
        <v>7</v>
      </c>
    </row>
    <row r="14" spans="1:10" x14ac:dyDescent="0.25">
      <c r="A14" s="40" t="s">
        <v>33</v>
      </c>
      <c r="B14" s="40">
        <v>-0.12</v>
      </c>
      <c r="C14" s="40">
        <v>-0.39</v>
      </c>
      <c r="D14" s="40">
        <v>3.04</v>
      </c>
      <c r="E14" s="40">
        <f t="shared" si="0"/>
        <v>8</v>
      </c>
      <c r="F14" s="40">
        <v>8</v>
      </c>
    </row>
    <row r="15" spans="1:10" x14ac:dyDescent="0.25">
      <c r="A15" s="40" t="s">
        <v>39</v>
      </c>
      <c r="B15" s="40">
        <v>-0.3</v>
      </c>
      <c r="C15" s="40">
        <v>0.14000000000000001</v>
      </c>
      <c r="D15" s="40">
        <v>3.07</v>
      </c>
      <c r="E15" s="40">
        <f t="shared" si="0"/>
        <v>9</v>
      </c>
      <c r="F15" s="40">
        <v>9</v>
      </c>
    </row>
    <row r="16" spans="1:10" x14ac:dyDescent="0.25">
      <c r="A16" s="40" t="s">
        <v>31</v>
      </c>
      <c r="B16" s="40">
        <v>-0.12</v>
      </c>
      <c r="C16" s="40">
        <v>-0.92</v>
      </c>
      <c r="D16" s="40">
        <v>3.11</v>
      </c>
      <c r="E16" s="40">
        <f t="shared" si="0"/>
        <v>10</v>
      </c>
      <c r="F16" s="40">
        <v>10</v>
      </c>
    </row>
    <row r="17" spans="1:6" x14ac:dyDescent="0.25">
      <c r="A17" s="40" t="s">
        <v>50</v>
      </c>
      <c r="B17" s="40">
        <v>0.06</v>
      </c>
      <c r="C17" s="40">
        <v>-3.75</v>
      </c>
      <c r="D17" s="40">
        <v>3.14</v>
      </c>
      <c r="E17" s="40">
        <f t="shared" si="0"/>
        <v>11</v>
      </c>
      <c r="F17" s="40">
        <v>11</v>
      </c>
    </row>
    <row r="18" spans="1:6" x14ac:dyDescent="0.25">
      <c r="A18" s="40" t="s">
        <v>45</v>
      </c>
      <c r="B18" s="40">
        <v>0.25</v>
      </c>
      <c r="C18" s="40">
        <v>-0.48</v>
      </c>
      <c r="D18" s="40">
        <v>3.3</v>
      </c>
      <c r="E18" s="40">
        <f t="shared" si="0"/>
        <v>12</v>
      </c>
      <c r="F18" s="40">
        <v>12</v>
      </c>
    </row>
    <row r="19" spans="1:6" x14ac:dyDescent="0.25">
      <c r="A19" s="40" t="s">
        <v>58</v>
      </c>
      <c r="B19" s="40">
        <v>-0.41</v>
      </c>
      <c r="C19" s="40">
        <v>-0.28999999999999998</v>
      </c>
      <c r="D19" s="40">
        <v>3.32</v>
      </c>
      <c r="E19" s="40">
        <f t="shared" si="0"/>
        <v>13</v>
      </c>
      <c r="F19" s="40">
        <v>13</v>
      </c>
    </row>
    <row r="20" spans="1:6" x14ac:dyDescent="0.25">
      <c r="A20" s="40" t="s">
        <v>37</v>
      </c>
      <c r="B20" s="40">
        <v>0.04</v>
      </c>
      <c r="C20" s="40">
        <v>0.03</v>
      </c>
      <c r="D20" s="40">
        <v>3.59</v>
      </c>
      <c r="E20" s="40">
        <f t="shared" si="0"/>
        <v>14</v>
      </c>
      <c r="F20" s="40">
        <v>14</v>
      </c>
    </row>
    <row r="21" spans="1:6" x14ac:dyDescent="0.25">
      <c r="A21" s="40" t="s">
        <v>25</v>
      </c>
      <c r="B21" s="40">
        <v>-0.1</v>
      </c>
      <c r="C21" s="40">
        <v>-2.4</v>
      </c>
      <c r="D21" s="40">
        <v>3.69</v>
      </c>
      <c r="E21" s="40">
        <f t="shared" si="0"/>
        <v>15</v>
      </c>
      <c r="F21" s="40">
        <v>15</v>
      </c>
    </row>
    <row r="22" spans="1:6" x14ac:dyDescent="0.25">
      <c r="A22" s="40" t="s">
        <v>35</v>
      </c>
      <c r="B22" s="40">
        <v>0.19</v>
      </c>
      <c r="C22" s="40">
        <v>-0.35</v>
      </c>
      <c r="D22" s="40">
        <v>3.69</v>
      </c>
      <c r="E22" s="40">
        <f t="shared" si="0"/>
        <v>15</v>
      </c>
      <c r="F22" s="40">
        <v>16</v>
      </c>
    </row>
    <row r="23" spans="1:6" x14ac:dyDescent="0.25">
      <c r="A23" s="40" t="s">
        <v>40</v>
      </c>
      <c r="B23" s="40">
        <v>0.05</v>
      </c>
      <c r="C23" s="40">
        <v>-0.3</v>
      </c>
      <c r="D23" s="40">
        <v>3.76</v>
      </c>
      <c r="E23" s="40">
        <f t="shared" si="0"/>
        <v>17</v>
      </c>
      <c r="F23" s="40">
        <v>17</v>
      </c>
    </row>
    <row r="24" spans="1:6" x14ac:dyDescent="0.25">
      <c r="A24" s="40" t="s">
        <v>36</v>
      </c>
      <c r="B24" s="40">
        <v>0.09</v>
      </c>
      <c r="C24" s="40">
        <v>0.94</v>
      </c>
      <c r="D24" s="40">
        <v>3.77</v>
      </c>
      <c r="E24" s="40">
        <f t="shared" si="0"/>
        <v>18</v>
      </c>
      <c r="F24" s="40">
        <v>18</v>
      </c>
    </row>
    <row r="25" spans="1:6" x14ac:dyDescent="0.25">
      <c r="A25" s="40" t="s">
        <v>38</v>
      </c>
      <c r="B25" s="40">
        <v>0.04</v>
      </c>
      <c r="C25" s="40">
        <v>0.98</v>
      </c>
      <c r="D25" s="40">
        <v>3.87</v>
      </c>
      <c r="E25" s="40">
        <f t="shared" si="0"/>
        <v>19</v>
      </c>
      <c r="F25" s="40">
        <v>19</v>
      </c>
    </row>
    <row r="26" spans="1:6" x14ac:dyDescent="0.25">
      <c r="A26" s="40" t="s">
        <v>63</v>
      </c>
      <c r="B26" s="40">
        <v>-0.09</v>
      </c>
      <c r="C26" s="40">
        <v>0.24</v>
      </c>
      <c r="D26" s="40">
        <v>3.94</v>
      </c>
      <c r="E26" s="40">
        <f t="shared" si="0"/>
        <v>20</v>
      </c>
      <c r="F26" s="40">
        <v>20</v>
      </c>
    </row>
    <row r="27" spans="1:6" x14ac:dyDescent="0.25">
      <c r="A27" s="40" t="s">
        <v>56</v>
      </c>
      <c r="B27" s="40">
        <v>-0.19</v>
      </c>
      <c r="C27" s="40">
        <v>0.84</v>
      </c>
      <c r="D27" s="40">
        <v>3.94</v>
      </c>
      <c r="E27" s="40">
        <f t="shared" si="0"/>
        <v>20</v>
      </c>
      <c r="F27" s="40">
        <v>21</v>
      </c>
    </row>
    <row r="28" spans="1:6" x14ac:dyDescent="0.25">
      <c r="A28" s="40" t="s">
        <v>60</v>
      </c>
      <c r="B28" s="40">
        <v>-0.37</v>
      </c>
      <c r="C28" s="40">
        <v>-0.27</v>
      </c>
      <c r="D28" s="40">
        <v>4</v>
      </c>
      <c r="E28" s="40">
        <f t="shared" si="0"/>
        <v>22</v>
      </c>
      <c r="F28" s="40">
        <v>22</v>
      </c>
    </row>
    <row r="29" spans="1:6" x14ac:dyDescent="0.25">
      <c r="A29" s="40" t="s">
        <v>43</v>
      </c>
      <c r="B29" s="40">
        <v>0.13</v>
      </c>
      <c r="C29" s="40">
        <v>0.39</v>
      </c>
      <c r="D29" s="40">
        <v>4.0199999999999996</v>
      </c>
      <c r="E29" s="40">
        <f t="shared" si="0"/>
        <v>23</v>
      </c>
      <c r="F29" s="40">
        <v>23</v>
      </c>
    </row>
    <row r="30" spans="1:6" x14ac:dyDescent="0.25">
      <c r="A30" s="40" t="s">
        <v>52</v>
      </c>
      <c r="B30" s="40">
        <v>-7.0000000000000007E-2</v>
      </c>
      <c r="C30" s="40">
        <v>0.54</v>
      </c>
      <c r="D30" s="40">
        <v>4.03</v>
      </c>
      <c r="E30" s="40">
        <f t="shared" si="0"/>
        <v>24</v>
      </c>
      <c r="F30" s="40">
        <v>24</v>
      </c>
    </row>
    <row r="31" spans="1:6" x14ac:dyDescent="0.25">
      <c r="A31" s="40" t="s">
        <v>51</v>
      </c>
      <c r="B31" s="40">
        <v>0.13</v>
      </c>
      <c r="C31" s="40">
        <v>0.81</v>
      </c>
      <c r="D31" s="40">
        <v>4.09</v>
      </c>
      <c r="E31" s="40">
        <f t="shared" si="0"/>
        <v>25</v>
      </c>
      <c r="F31" s="40">
        <v>25</v>
      </c>
    </row>
    <row r="32" spans="1:6" x14ac:dyDescent="0.25">
      <c r="A32" s="40" t="s">
        <v>46</v>
      </c>
      <c r="B32" s="40">
        <v>0.19</v>
      </c>
      <c r="C32" s="40">
        <v>0.67</v>
      </c>
      <c r="D32" s="40">
        <v>4.12</v>
      </c>
      <c r="E32" s="40">
        <f t="shared" si="0"/>
        <v>26</v>
      </c>
      <c r="F32" s="40">
        <v>26</v>
      </c>
    </row>
    <row r="33" spans="1:6" x14ac:dyDescent="0.25">
      <c r="A33" s="40" t="s">
        <v>48</v>
      </c>
      <c r="B33" s="40">
        <v>0.14000000000000001</v>
      </c>
      <c r="C33" s="40">
        <v>0.67</v>
      </c>
      <c r="D33" s="40">
        <v>4.13</v>
      </c>
      <c r="E33" s="40">
        <f t="shared" si="0"/>
        <v>27</v>
      </c>
      <c r="F33" s="40">
        <v>27</v>
      </c>
    </row>
    <row r="34" spans="1:6" x14ac:dyDescent="0.25">
      <c r="A34" s="40" t="s">
        <v>62</v>
      </c>
      <c r="B34" s="40">
        <v>-0.35</v>
      </c>
      <c r="C34" s="40">
        <v>0.42</v>
      </c>
      <c r="D34" s="40">
        <v>4.16</v>
      </c>
      <c r="E34" s="40">
        <f t="shared" si="0"/>
        <v>28</v>
      </c>
      <c r="F34" s="40">
        <v>28</v>
      </c>
    </row>
    <row r="35" spans="1:6" x14ac:dyDescent="0.25">
      <c r="A35" s="40" t="s">
        <v>24</v>
      </c>
      <c r="B35" s="40">
        <v>0.26</v>
      </c>
      <c r="C35" s="40">
        <v>-1.95</v>
      </c>
      <c r="D35" s="40">
        <v>4.2300000000000004</v>
      </c>
      <c r="E35" s="40">
        <f t="shared" si="0"/>
        <v>29</v>
      </c>
      <c r="F35" s="40">
        <v>29</v>
      </c>
    </row>
    <row r="36" spans="1:6" x14ac:dyDescent="0.25">
      <c r="A36" s="40" t="s">
        <v>49</v>
      </c>
      <c r="B36" s="40">
        <v>0.21</v>
      </c>
      <c r="C36" s="40">
        <v>1.1299999999999999</v>
      </c>
      <c r="D36" s="40">
        <v>4.29</v>
      </c>
      <c r="E36" s="40">
        <f t="shared" si="0"/>
        <v>30</v>
      </c>
      <c r="F36" s="40">
        <v>30</v>
      </c>
    </row>
    <row r="37" spans="1:6" x14ac:dyDescent="0.25">
      <c r="A37" s="40" t="s">
        <v>42</v>
      </c>
      <c r="B37" s="40">
        <v>0.23</v>
      </c>
      <c r="C37" s="40">
        <v>1.06</v>
      </c>
      <c r="D37" s="40">
        <v>4.3</v>
      </c>
      <c r="E37" s="40">
        <f t="shared" si="0"/>
        <v>31</v>
      </c>
      <c r="F37" s="40">
        <v>31</v>
      </c>
    </row>
    <row r="38" spans="1:6" x14ac:dyDescent="0.25">
      <c r="A38" s="40" t="s">
        <v>47</v>
      </c>
      <c r="B38" s="40">
        <v>7.0000000000000007E-2</v>
      </c>
      <c r="C38" s="40">
        <v>1.19</v>
      </c>
      <c r="D38" s="40">
        <v>4.3499999999999996</v>
      </c>
      <c r="E38" s="40">
        <f t="shared" si="0"/>
        <v>32</v>
      </c>
      <c r="F38" s="40">
        <v>32</v>
      </c>
    </row>
    <row r="39" spans="1:6" x14ac:dyDescent="0.25">
      <c r="A39" s="40" t="s">
        <v>53</v>
      </c>
      <c r="B39" s="40">
        <v>0.02</v>
      </c>
      <c r="C39" s="40">
        <v>1.4</v>
      </c>
      <c r="D39" s="40">
        <v>4.3600000000000003</v>
      </c>
      <c r="E39" s="40">
        <f t="shared" si="0"/>
        <v>33</v>
      </c>
      <c r="F39" s="40">
        <v>33</v>
      </c>
    </row>
    <row r="40" spans="1:6" x14ac:dyDescent="0.25">
      <c r="A40" s="192" t="s">
        <v>55</v>
      </c>
      <c r="B40" s="192">
        <v>0.06</v>
      </c>
      <c r="C40" s="192">
        <v>1.78</v>
      </c>
      <c r="D40" s="192">
        <v>4.3600000000000003</v>
      </c>
      <c r="E40" s="192">
        <f t="shared" si="0"/>
        <v>33</v>
      </c>
      <c r="F40" s="40">
        <v>34</v>
      </c>
    </row>
    <row r="41" spans="1:6" x14ac:dyDescent="0.25">
      <c r="A41" s="40" t="s">
        <v>59</v>
      </c>
      <c r="B41" s="40">
        <v>0.16</v>
      </c>
      <c r="C41" s="40">
        <v>0.88</v>
      </c>
      <c r="D41" s="40">
        <v>4.37</v>
      </c>
      <c r="E41" s="40">
        <f t="shared" si="0"/>
        <v>35</v>
      </c>
      <c r="F41" s="40">
        <v>35</v>
      </c>
    </row>
    <row r="42" spans="1:6" x14ac:dyDescent="0.25">
      <c r="A42" s="40" t="s">
        <v>65</v>
      </c>
      <c r="B42" s="40">
        <v>0.09</v>
      </c>
      <c r="C42" s="40">
        <v>0.47</v>
      </c>
      <c r="D42" s="40">
        <v>4.41</v>
      </c>
      <c r="E42" s="40">
        <f t="shared" si="0"/>
        <v>36</v>
      </c>
      <c r="F42" s="40">
        <v>36</v>
      </c>
    </row>
    <row r="43" spans="1:6" x14ac:dyDescent="0.25">
      <c r="A43" s="40" t="s">
        <v>41</v>
      </c>
      <c r="B43" s="40">
        <v>-0.09</v>
      </c>
      <c r="C43" s="40">
        <v>0.04</v>
      </c>
      <c r="D43" s="40">
        <v>4.5199999999999996</v>
      </c>
      <c r="E43" s="40">
        <f t="shared" si="0"/>
        <v>37</v>
      </c>
      <c r="F43" s="40">
        <v>37</v>
      </c>
    </row>
    <row r="44" spans="1:6" x14ac:dyDescent="0.25">
      <c r="A44" s="40" t="s">
        <v>57</v>
      </c>
      <c r="B44" s="40">
        <v>-0.08</v>
      </c>
      <c r="C44" s="40">
        <v>0.74</v>
      </c>
      <c r="D44" s="40">
        <v>4.55</v>
      </c>
      <c r="E44" s="40">
        <f t="shared" si="0"/>
        <v>38</v>
      </c>
      <c r="F44" s="40">
        <v>38</v>
      </c>
    </row>
    <row r="45" spans="1:6" x14ac:dyDescent="0.25">
      <c r="A45" s="40" t="s">
        <v>54</v>
      </c>
      <c r="B45" s="40">
        <v>0.26</v>
      </c>
      <c r="C45" s="40">
        <v>1.29</v>
      </c>
      <c r="D45" s="40">
        <v>4.5999999999999996</v>
      </c>
      <c r="E45" s="40">
        <f t="shared" si="0"/>
        <v>39</v>
      </c>
      <c r="F45" s="40">
        <v>39</v>
      </c>
    </row>
    <row r="46" spans="1:6" x14ac:dyDescent="0.25">
      <c r="A46" s="40" t="s">
        <v>64</v>
      </c>
      <c r="B46" s="40">
        <v>-0.09</v>
      </c>
      <c r="C46" s="40">
        <v>1.34</v>
      </c>
      <c r="D46" s="40">
        <v>4.6100000000000003</v>
      </c>
      <c r="E46" s="40">
        <f t="shared" si="0"/>
        <v>40</v>
      </c>
      <c r="F46" s="40">
        <v>40</v>
      </c>
    </row>
    <row r="47" spans="1:6" x14ac:dyDescent="0.25">
      <c r="A47" s="193" t="s">
        <v>44</v>
      </c>
      <c r="B47" s="193">
        <v>0.24</v>
      </c>
      <c r="C47" s="193">
        <v>1.52</v>
      </c>
      <c r="D47" s="193">
        <v>4.68</v>
      </c>
      <c r="E47" s="193">
        <f t="shared" si="0"/>
        <v>41</v>
      </c>
      <c r="F47" s="40">
        <v>41</v>
      </c>
    </row>
    <row r="48" spans="1:6" x14ac:dyDescent="0.25">
      <c r="A48" s="40" t="s">
        <v>61</v>
      </c>
      <c r="B48" s="40">
        <v>0.22</v>
      </c>
      <c r="C48" s="40">
        <v>0.79</v>
      </c>
      <c r="D48" s="40">
        <v>4.8499999999999996</v>
      </c>
      <c r="E48" s="40">
        <f t="shared" si="0"/>
        <v>42</v>
      </c>
      <c r="F48" s="40">
        <v>42</v>
      </c>
    </row>
    <row r="49" spans="1:6" x14ac:dyDescent="0.25">
      <c r="A49" s="40" t="s">
        <v>613</v>
      </c>
      <c r="B49" s="40">
        <v>0.26</v>
      </c>
      <c r="C49" s="40">
        <v>-0.72</v>
      </c>
      <c r="D49" s="40">
        <v>5.08</v>
      </c>
      <c r="E49" s="40">
        <f t="shared" si="0"/>
        <v>43</v>
      </c>
      <c r="F49" s="40">
        <v>43</v>
      </c>
    </row>
    <row r="50" spans="1:6" x14ac:dyDescent="0.25">
      <c r="A50" s="40" t="s">
        <v>66</v>
      </c>
      <c r="B50" s="40">
        <v>-0.12</v>
      </c>
      <c r="C50" s="40">
        <v>1.34</v>
      </c>
      <c r="D50" s="40">
        <v>5.13</v>
      </c>
      <c r="E50" s="40">
        <f t="shared" si="0"/>
        <v>44</v>
      </c>
      <c r="F50" s="40">
        <v>44</v>
      </c>
    </row>
    <row r="51" spans="1:6" x14ac:dyDescent="0.25">
      <c r="A51" s="40" t="s">
        <v>67</v>
      </c>
      <c r="B51" s="40">
        <v>0.27</v>
      </c>
      <c r="C51" s="40">
        <v>1.57</v>
      </c>
      <c r="D51" s="40">
        <v>5.59</v>
      </c>
      <c r="E51" s="40">
        <f t="shared" si="0"/>
        <v>45</v>
      </c>
      <c r="F51" s="40">
        <v>45</v>
      </c>
    </row>
    <row r="52" spans="1:6" x14ac:dyDescent="0.25">
      <c r="A52" s="40" t="s">
        <v>68</v>
      </c>
      <c r="B52" s="40">
        <v>0.34</v>
      </c>
      <c r="C52" s="40">
        <v>0.74</v>
      </c>
      <c r="D52" s="40">
        <v>5.94</v>
      </c>
      <c r="E52" s="40">
        <f t="shared" si="0"/>
        <v>46</v>
      </c>
      <c r="F52" s="40">
        <v>46</v>
      </c>
    </row>
    <row r="54" spans="1:6" x14ac:dyDescent="0.25">
      <c r="A54" s="40" t="s">
        <v>69</v>
      </c>
      <c r="B54" s="40">
        <v>-0.2</v>
      </c>
      <c r="C54" s="40">
        <v>0.91</v>
      </c>
      <c r="E54" s="40" t="e">
        <f t="shared" ref="E54:E62" si="1">_xlfn.RANK.EQ(D54,$D$7:$D$49,1)</f>
        <v>#N/A</v>
      </c>
    </row>
    <row r="55" spans="1:6" x14ac:dyDescent="0.25">
      <c r="A55" s="40" t="s">
        <v>70</v>
      </c>
      <c r="B55" s="40">
        <v>0.24</v>
      </c>
      <c r="C55" s="40">
        <v>0.87</v>
      </c>
      <c r="E55" s="40" t="e">
        <f t="shared" si="1"/>
        <v>#N/A</v>
      </c>
    </row>
    <row r="56" spans="1:6" x14ac:dyDescent="0.25">
      <c r="A56" s="40" t="s">
        <v>71</v>
      </c>
      <c r="B56" s="40">
        <v>0.16</v>
      </c>
      <c r="C56" s="40">
        <v>-0.2</v>
      </c>
      <c r="E56" s="40" t="e">
        <f t="shared" si="1"/>
        <v>#N/A</v>
      </c>
    </row>
    <row r="57" spans="1:6" x14ac:dyDescent="0.25">
      <c r="A57" s="40" t="s">
        <v>72</v>
      </c>
      <c r="B57" s="40">
        <v>0.18</v>
      </c>
      <c r="C57" s="40">
        <v>-3.16</v>
      </c>
      <c r="E57" s="40" t="e">
        <f t="shared" si="1"/>
        <v>#N/A</v>
      </c>
    </row>
    <row r="58" spans="1:6" x14ac:dyDescent="0.25">
      <c r="A58" s="40" t="s">
        <v>73</v>
      </c>
      <c r="B58" s="40">
        <v>-0.31</v>
      </c>
      <c r="C58" s="40">
        <v>-0.38</v>
      </c>
      <c r="E58" s="40" t="e">
        <f t="shared" si="1"/>
        <v>#N/A</v>
      </c>
    </row>
    <row r="59" spans="1:6" x14ac:dyDescent="0.25">
      <c r="A59" s="40" t="s">
        <v>74</v>
      </c>
      <c r="B59" s="40">
        <v>0.08</v>
      </c>
      <c r="C59" s="40">
        <v>0.94</v>
      </c>
      <c r="E59" s="40" t="e">
        <f t="shared" si="1"/>
        <v>#N/A</v>
      </c>
    </row>
    <row r="60" spans="1:6" x14ac:dyDescent="0.25">
      <c r="A60" s="40" t="s">
        <v>75</v>
      </c>
      <c r="B60" s="40">
        <v>-0.12</v>
      </c>
      <c r="C60" s="40">
        <v>0.96</v>
      </c>
      <c r="E60" s="40" t="e">
        <f t="shared" si="1"/>
        <v>#N/A</v>
      </c>
    </row>
    <row r="61" spans="1:6" x14ac:dyDescent="0.25">
      <c r="A61" s="40" t="s">
        <v>76</v>
      </c>
      <c r="B61" s="40">
        <v>-0.01</v>
      </c>
      <c r="C61" s="40">
        <v>0.45</v>
      </c>
      <c r="E61" s="40" t="e">
        <f t="shared" si="1"/>
        <v>#N/A</v>
      </c>
    </row>
    <row r="62" spans="1:6" x14ac:dyDescent="0.25">
      <c r="A62" s="40" t="s">
        <v>77</v>
      </c>
      <c r="B62" s="40">
        <v>-0.21</v>
      </c>
      <c r="C62" s="40">
        <v>0.27</v>
      </c>
      <c r="E62" s="40" t="e">
        <f t="shared" si="1"/>
        <v>#N/A</v>
      </c>
    </row>
    <row r="65" spans="1:4" x14ac:dyDescent="0.25">
      <c r="A65" s="40" t="s">
        <v>5</v>
      </c>
      <c r="B65" s="40">
        <v>0</v>
      </c>
      <c r="C65" s="40">
        <v>0.27</v>
      </c>
      <c r="D65" s="40">
        <v>3.95</v>
      </c>
    </row>
    <row r="66" spans="1:4" x14ac:dyDescent="0.25">
      <c r="B66" s="40">
        <v>1</v>
      </c>
      <c r="D66" s="40">
        <v>3.95</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I10"/>
  <sheetViews>
    <sheetView workbookViewId="0">
      <selection activeCell="J1" sqref="H1:J1"/>
    </sheetView>
  </sheetViews>
  <sheetFormatPr baseColWidth="10" defaultRowHeight="15" x14ac:dyDescent="0.25"/>
  <sheetData>
    <row r="1" spans="1:9" x14ac:dyDescent="0.25">
      <c r="A1" s="2" t="s">
        <v>1499</v>
      </c>
      <c r="H1" s="298" t="s">
        <v>1506</v>
      </c>
      <c r="I1" s="298"/>
    </row>
    <row r="2" spans="1:9" x14ac:dyDescent="0.25">
      <c r="A2" s="3" t="s">
        <v>78</v>
      </c>
    </row>
    <row r="6" spans="1:9" x14ac:dyDescent="0.25">
      <c r="C6" s="4" t="s">
        <v>79</v>
      </c>
      <c r="D6" s="4" t="s">
        <v>80</v>
      </c>
      <c r="E6" s="4" t="s">
        <v>81</v>
      </c>
    </row>
    <row r="7" spans="1:9" x14ac:dyDescent="0.25">
      <c r="A7" s="311">
        <v>2019</v>
      </c>
      <c r="B7" s="5" t="s">
        <v>283</v>
      </c>
      <c r="C7" s="9">
        <v>20.678993578431545</v>
      </c>
      <c r="D7" s="9">
        <v>21.783721202265365</v>
      </c>
      <c r="E7" s="6">
        <v>21.675819868237969</v>
      </c>
    </row>
    <row r="8" spans="1:9" x14ac:dyDescent="0.25">
      <c r="A8" s="311"/>
      <c r="B8" s="5" t="s">
        <v>284</v>
      </c>
      <c r="C8" s="9">
        <v>20.52</v>
      </c>
      <c r="D8" s="9">
        <v>21.753220543310839</v>
      </c>
      <c r="E8" s="6">
        <v>21.457464946027141</v>
      </c>
    </row>
    <row r="9" spans="1:9" x14ac:dyDescent="0.25">
      <c r="B9" t="s">
        <v>84</v>
      </c>
      <c r="C9" s="8">
        <f>C8/C7-1</f>
        <v>-7.6886516661709425E-3</v>
      </c>
      <c r="D9" s="8">
        <f t="shared" ref="D9:E9" si="0">D8/D7-1</f>
        <v>-1.400158341695712E-3</v>
      </c>
      <c r="E9" s="8">
        <f t="shared" si="0"/>
        <v>-1.0073663812402711E-2</v>
      </c>
    </row>
    <row r="10" spans="1:9" x14ac:dyDescent="0.25">
      <c r="B10" t="s">
        <v>85</v>
      </c>
      <c r="C10" s="9">
        <f>C8-C7</f>
        <v>-0.15899357843154505</v>
      </c>
      <c r="D10" s="9">
        <f t="shared" ref="D10:E10" si="1">D8-D7</f>
        <v>-3.0500658954526472E-2</v>
      </c>
      <c r="E10" s="9">
        <f t="shared" si="1"/>
        <v>-0.21835492221082831</v>
      </c>
    </row>
  </sheetData>
  <mergeCells count="2">
    <mergeCell ref="A7:A8"/>
    <mergeCell ref="H1:I1"/>
  </mergeCells>
  <hyperlinks>
    <hyperlink ref="H1:I1" location="Index!A1" display="Regresar al Índice"/>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J46"/>
  <sheetViews>
    <sheetView workbookViewId="0">
      <selection activeCell="J1" sqref="H1:J1"/>
    </sheetView>
  </sheetViews>
  <sheetFormatPr baseColWidth="10" defaultRowHeight="15" x14ac:dyDescent="0.25"/>
  <sheetData>
    <row r="1" spans="1:10" x14ac:dyDescent="0.25">
      <c r="A1" s="2" t="s">
        <v>1500</v>
      </c>
      <c r="H1" s="298" t="s">
        <v>1506</v>
      </c>
      <c r="I1" s="298"/>
    </row>
    <row r="2" spans="1:10" x14ac:dyDescent="0.25">
      <c r="A2" s="3" t="s">
        <v>78</v>
      </c>
    </row>
    <row r="6" spans="1:10" x14ac:dyDescent="0.25">
      <c r="F6" s="313" t="s">
        <v>79</v>
      </c>
      <c r="G6" s="313"/>
      <c r="I6" t="s">
        <v>86</v>
      </c>
    </row>
    <row r="7" spans="1:10" ht="60" x14ac:dyDescent="0.25">
      <c r="C7" s="10" t="s">
        <v>87</v>
      </c>
      <c r="D7" s="10" t="s">
        <v>717</v>
      </c>
      <c r="F7" t="s">
        <v>88</v>
      </c>
      <c r="G7" s="11" t="s">
        <v>5</v>
      </c>
      <c r="I7" t="s">
        <v>88</v>
      </c>
      <c r="J7" s="11" t="s">
        <v>5</v>
      </c>
    </row>
    <row r="8" spans="1:10" x14ac:dyDescent="0.25">
      <c r="A8" s="313">
        <v>2017</v>
      </c>
      <c r="B8" t="s">
        <v>89</v>
      </c>
      <c r="C8" s="9">
        <v>93.603882444858499</v>
      </c>
      <c r="D8">
        <f t="shared" ref="D8:D36" si="0">C8/$C$37</f>
        <v>0.90613632570046954</v>
      </c>
      <c r="F8" s="9">
        <v>16.45715030579569</v>
      </c>
      <c r="G8" s="9">
        <v>16.008215252259149</v>
      </c>
      <c r="I8" s="9">
        <f>F8/D8</f>
        <v>18.161892244054819</v>
      </c>
      <c r="J8" s="9">
        <f>G8/D8</f>
        <v>17.666453488534781</v>
      </c>
    </row>
    <row r="9" spans="1:10" x14ac:dyDescent="0.25">
      <c r="A9" s="313"/>
      <c r="B9" t="s">
        <v>90</v>
      </c>
      <c r="C9" s="9">
        <v>94.1447803353567</v>
      </c>
      <c r="D9">
        <f t="shared" si="0"/>
        <v>0.91137251050684132</v>
      </c>
      <c r="F9" s="9">
        <v>16.446951374512938</v>
      </c>
      <c r="G9" s="9">
        <v>15.93535324941981</v>
      </c>
      <c r="I9" s="9">
        <f t="shared" ref="I9:I37" si="1">F9/D9</f>
        <v>18.046354465273811</v>
      </c>
      <c r="J9" s="9">
        <f t="shared" ref="J9:J37" si="2">G9/D9</f>
        <v>17.485005380025878</v>
      </c>
    </row>
    <row r="10" spans="1:10" x14ac:dyDescent="0.25">
      <c r="A10" s="313"/>
      <c r="B10" t="s">
        <v>82</v>
      </c>
      <c r="C10" s="9">
        <v>94.722489332291602</v>
      </c>
      <c r="D10">
        <f t="shared" si="0"/>
        <v>0.91696504677920232</v>
      </c>
      <c r="F10" s="9">
        <v>16.355813066308428</v>
      </c>
      <c r="G10" s="9">
        <v>15.79049058382871</v>
      </c>
      <c r="I10" s="9">
        <f t="shared" si="1"/>
        <v>17.836899153089284</v>
      </c>
      <c r="J10" s="9">
        <f t="shared" si="2"/>
        <v>17.22038439664858</v>
      </c>
    </row>
    <row r="11" spans="1:10" x14ac:dyDescent="0.25">
      <c r="A11" s="313"/>
      <c r="B11" t="s">
        <v>83</v>
      </c>
      <c r="C11" s="9">
        <v>94.838932628162794</v>
      </c>
      <c r="D11">
        <f t="shared" si="0"/>
        <v>0.91809228100835238</v>
      </c>
      <c r="F11" s="9">
        <v>16.357008001072579</v>
      </c>
      <c r="G11" s="9">
        <v>15.785376172884069</v>
      </c>
      <c r="I11" s="9">
        <f t="shared" si="1"/>
        <v>17.816300539099913</v>
      </c>
      <c r="J11" s="9">
        <f t="shared" si="2"/>
        <v>17.193670505046388</v>
      </c>
    </row>
    <row r="12" spans="1:10" x14ac:dyDescent="0.25">
      <c r="A12" s="313"/>
      <c r="B12" t="s">
        <v>91</v>
      </c>
      <c r="C12" s="9">
        <v>94.725494320572096</v>
      </c>
      <c r="D12">
        <f t="shared" si="0"/>
        <v>0.91699413669479279</v>
      </c>
      <c r="F12" s="9">
        <v>16.24080758702333</v>
      </c>
      <c r="G12" s="9">
        <v>15.687099062837209</v>
      </c>
      <c r="I12" s="9">
        <f t="shared" si="1"/>
        <v>17.710917591645224</v>
      </c>
      <c r="J12" s="9">
        <f t="shared" si="2"/>
        <v>17.107087641126778</v>
      </c>
    </row>
    <row r="13" spans="1:10" x14ac:dyDescent="0.25">
      <c r="A13" s="313"/>
      <c r="B13" t="s">
        <v>92</v>
      </c>
      <c r="C13" s="9">
        <v>94.963639641805401</v>
      </c>
      <c r="D13">
        <f t="shared" si="0"/>
        <v>0.91929951250537656</v>
      </c>
      <c r="F13" s="9">
        <v>16.120024705872432</v>
      </c>
      <c r="G13" s="9">
        <v>15.58418368120987</v>
      </c>
      <c r="I13" s="9">
        <f t="shared" si="1"/>
        <v>17.535117213257688</v>
      </c>
      <c r="J13" s="9">
        <f t="shared" si="2"/>
        <v>16.95223751260145</v>
      </c>
    </row>
    <row r="14" spans="1:10" x14ac:dyDescent="0.25">
      <c r="A14" s="313"/>
      <c r="B14" t="s">
        <v>93</v>
      </c>
      <c r="C14" s="9">
        <v>95.322735741330604</v>
      </c>
      <c r="D14">
        <f t="shared" si="0"/>
        <v>0.92277575741849571</v>
      </c>
      <c r="F14" s="9">
        <v>16.030158232105581</v>
      </c>
      <c r="G14" s="9">
        <v>15.500057851454351</v>
      </c>
      <c r="I14" s="9">
        <f t="shared" si="1"/>
        <v>17.371672481893789</v>
      </c>
      <c r="J14" s="9">
        <f t="shared" si="2"/>
        <v>16.797209643669465</v>
      </c>
    </row>
    <row r="15" spans="1:10" x14ac:dyDescent="0.25">
      <c r="A15" s="313"/>
      <c r="B15" t="s">
        <v>94</v>
      </c>
      <c r="C15" s="9">
        <v>95.793767654306095</v>
      </c>
      <c r="D15">
        <f t="shared" si="0"/>
        <v>0.9273356016873775</v>
      </c>
      <c r="F15" s="9">
        <v>16.092096789213219</v>
      </c>
      <c r="G15" s="9">
        <v>15.56656301695371</v>
      </c>
      <c r="I15" s="9">
        <f t="shared" si="1"/>
        <v>17.353045391476485</v>
      </c>
      <c r="J15" s="9">
        <f t="shared" si="2"/>
        <v>16.786331710579031</v>
      </c>
    </row>
    <row r="16" spans="1:10" x14ac:dyDescent="0.25">
      <c r="A16" s="313"/>
      <c r="B16" t="s">
        <v>95</v>
      </c>
      <c r="C16" s="9">
        <v>96.093515235290596</v>
      </c>
      <c r="D16">
        <f t="shared" si="0"/>
        <v>0.93023732076757593</v>
      </c>
      <c r="F16" s="9">
        <v>16.314470781120761</v>
      </c>
      <c r="G16" s="9">
        <v>15.78703744050472</v>
      </c>
      <c r="I16" s="9">
        <f t="shared" si="1"/>
        <v>17.537966298383989</v>
      </c>
      <c r="J16" s="9">
        <f t="shared" si="2"/>
        <v>16.970978360100847</v>
      </c>
    </row>
    <row r="17" spans="1:10" x14ac:dyDescent="0.25">
      <c r="A17" s="313"/>
      <c r="B17" t="s">
        <v>96</v>
      </c>
      <c r="C17" s="9">
        <v>96.698269126750404</v>
      </c>
      <c r="D17">
        <f t="shared" si="0"/>
        <v>0.93609166628025564</v>
      </c>
      <c r="F17" s="9">
        <v>16.442668535004071</v>
      </c>
      <c r="G17" s="9">
        <v>15.921052854979671</v>
      </c>
      <c r="I17" s="9">
        <f t="shared" si="1"/>
        <v>17.565233328422043</v>
      </c>
      <c r="J17" s="9">
        <f t="shared" si="2"/>
        <v>17.00800619051028</v>
      </c>
    </row>
    <row r="18" spans="1:10" x14ac:dyDescent="0.25">
      <c r="A18" s="313"/>
      <c r="B18" t="s">
        <v>97</v>
      </c>
      <c r="C18" s="9">
        <v>97.695173988821495</v>
      </c>
      <c r="D18">
        <f t="shared" si="0"/>
        <v>0.94574224577755561</v>
      </c>
      <c r="F18" s="9">
        <v>16.52242320652207</v>
      </c>
      <c r="G18" s="9">
        <v>16.020247595072899</v>
      </c>
      <c r="I18" s="9">
        <f t="shared" si="1"/>
        <v>17.470323738089888</v>
      </c>
      <c r="J18" s="9">
        <f t="shared" si="2"/>
        <v>16.939338034859194</v>
      </c>
    </row>
    <row r="19" spans="1:10" x14ac:dyDescent="0.25">
      <c r="A19" s="313"/>
      <c r="B19" t="s">
        <v>98</v>
      </c>
      <c r="C19" s="9">
        <v>98.272882985756297</v>
      </c>
      <c r="D19">
        <f t="shared" si="0"/>
        <v>0.95133478204991573</v>
      </c>
      <c r="F19" s="9">
        <v>16.667992235493141</v>
      </c>
      <c r="G19" s="9">
        <v>16.162385422807169</v>
      </c>
      <c r="I19" s="9">
        <f t="shared" si="1"/>
        <v>17.520637897394344</v>
      </c>
      <c r="J19" s="9">
        <f t="shared" si="2"/>
        <v>16.989166934463185</v>
      </c>
    </row>
    <row r="20" spans="1:10" x14ac:dyDescent="0.25">
      <c r="A20" s="313">
        <v>2018</v>
      </c>
      <c r="B20" t="s">
        <v>89</v>
      </c>
      <c r="C20" s="9">
        <v>98.794999699501204</v>
      </c>
      <c r="D20">
        <f t="shared" si="0"/>
        <v>0.95638915488384513</v>
      </c>
      <c r="F20" s="9">
        <v>17.273263893561172</v>
      </c>
      <c r="G20" s="9">
        <v>16.69942026318212</v>
      </c>
      <c r="I20" s="9">
        <f t="shared" si="1"/>
        <v>18.060915690390733</v>
      </c>
      <c r="J20" s="9">
        <f t="shared" si="2"/>
        <v>17.460905090679628</v>
      </c>
    </row>
    <row r="21" spans="1:10" x14ac:dyDescent="0.25">
      <c r="A21" s="313"/>
      <c r="B21" t="s">
        <v>90</v>
      </c>
      <c r="C21" s="9">
        <v>99.171374481639504</v>
      </c>
      <c r="D21">
        <f t="shared" si="0"/>
        <v>0.96003266681161192</v>
      </c>
      <c r="F21" s="9">
        <v>18.066223187695499</v>
      </c>
      <c r="G21" s="9">
        <v>17.343367899060691</v>
      </c>
      <c r="I21" s="9">
        <f t="shared" si="1"/>
        <v>18.818342137977112</v>
      </c>
      <c r="J21" s="9">
        <f t="shared" si="2"/>
        <v>18.065393500265127</v>
      </c>
    </row>
    <row r="22" spans="1:10" x14ac:dyDescent="0.25">
      <c r="A22" s="313"/>
      <c r="B22" t="s">
        <v>82</v>
      </c>
      <c r="C22" s="9">
        <v>99.492156980587794</v>
      </c>
      <c r="D22">
        <f t="shared" si="0"/>
        <v>0.96313801530094667</v>
      </c>
      <c r="F22" s="9">
        <v>18.32491618863148</v>
      </c>
      <c r="G22" s="9">
        <v>17.58040862833948</v>
      </c>
      <c r="I22" s="9">
        <f t="shared" si="1"/>
        <v>19.026261966106269</v>
      </c>
      <c r="J22" s="9">
        <f t="shared" si="2"/>
        <v>18.25326001990091</v>
      </c>
    </row>
    <row r="23" spans="1:10" x14ac:dyDescent="0.25">
      <c r="A23" s="313"/>
      <c r="B23" t="s">
        <v>83</v>
      </c>
      <c r="C23" s="9">
        <v>99.154847046096506</v>
      </c>
      <c r="D23">
        <f t="shared" si="0"/>
        <v>0.9598726722758617</v>
      </c>
      <c r="F23" s="9">
        <v>18.411042898729971</v>
      </c>
      <c r="G23" s="9">
        <v>17.67719537564297</v>
      </c>
      <c r="I23" s="9">
        <f t="shared" si="1"/>
        <v>19.180713682656805</v>
      </c>
      <c r="J23" s="9">
        <f t="shared" si="2"/>
        <v>18.416187778041721</v>
      </c>
    </row>
    <row r="24" spans="1:10" x14ac:dyDescent="0.25">
      <c r="A24" s="313"/>
      <c r="B24" t="s">
        <v>91</v>
      </c>
      <c r="C24" s="9">
        <v>98.994080173087298</v>
      </c>
      <c r="D24">
        <f t="shared" si="0"/>
        <v>0.9583163617917454</v>
      </c>
      <c r="F24" s="9">
        <v>18.638797392262781</v>
      </c>
      <c r="G24" s="9">
        <v>17.83530692248366</v>
      </c>
      <c r="I24" s="9">
        <f t="shared" si="1"/>
        <v>19.449524327659589</v>
      </c>
      <c r="J24" s="9">
        <f t="shared" si="2"/>
        <v>18.611084641336326</v>
      </c>
    </row>
    <row r="25" spans="1:10" x14ac:dyDescent="0.25">
      <c r="A25" s="313"/>
      <c r="B25" t="s">
        <v>92</v>
      </c>
      <c r="C25" s="9">
        <v>99.376464931786799</v>
      </c>
      <c r="D25">
        <f t="shared" si="0"/>
        <v>0.96201805355069503</v>
      </c>
      <c r="F25" s="9">
        <v>18.936702882444571</v>
      </c>
      <c r="G25" s="9">
        <v>18.09170727825127</v>
      </c>
      <c r="I25" s="9">
        <f t="shared" si="1"/>
        <v>19.684352920978391</v>
      </c>
      <c r="J25" s="9">
        <f t="shared" si="2"/>
        <v>18.805995595900633</v>
      </c>
    </row>
    <row r="26" spans="1:10" x14ac:dyDescent="0.25">
      <c r="A26" s="313"/>
      <c r="B26" t="s">
        <v>93</v>
      </c>
      <c r="C26" s="9">
        <v>99.909099104513501</v>
      </c>
      <c r="D26">
        <f t="shared" si="0"/>
        <v>0.9671742410891917</v>
      </c>
      <c r="F26" s="9">
        <v>19.21562325183405</v>
      </c>
      <c r="G26" s="9">
        <v>18.455215534054279</v>
      </c>
      <c r="I26" s="9">
        <f t="shared" si="1"/>
        <v>19.867798826191038</v>
      </c>
      <c r="J26" s="9">
        <f t="shared" si="2"/>
        <v>19.081582976476685</v>
      </c>
    </row>
    <row r="27" spans="1:10" x14ac:dyDescent="0.25">
      <c r="A27" s="313"/>
      <c r="B27" t="s">
        <v>94</v>
      </c>
      <c r="C27" s="9">
        <v>100.492</v>
      </c>
      <c r="D27">
        <f t="shared" si="0"/>
        <v>0.97281703775411432</v>
      </c>
      <c r="F27" s="9">
        <v>19.629370691889971</v>
      </c>
      <c r="G27" s="9">
        <v>18.97184779145589</v>
      </c>
      <c r="I27" s="9">
        <f t="shared" si="1"/>
        <v>20.177864829759919</v>
      </c>
      <c r="J27" s="9">
        <f t="shared" si="2"/>
        <v>19.501969080696902</v>
      </c>
    </row>
    <row r="28" spans="1:10" x14ac:dyDescent="0.25">
      <c r="A28" s="313"/>
      <c r="B28" t="s">
        <v>95</v>
      </c>
      <c r="C28" s="9">
        <v>100.917</v>
      </c>
      <c r="D28">
        <f t="shared" si="0"/>
        <v>0.9769312681510165</v>
      </c>
      <c r="F28" s="9">
        <v>19.89087048150806</v>
      </c>
      <c r="G28" s="9">
        <v>19.22763573900874</v>
      </c>
      <c r="I28" s="9">
        <f t="shared" si="1"/>
        <v>20.360562846099096</v>
      </c>
      <c r="J28" s="9">
        <f t="shared" si="2"/>
        <v>19.681666833532535</v>
      </c>
    </row>
    <row r="29" spans="1:10" x14ac:dyDescent="0.25">
      <c r="A29" s="313"/>
      <c r="B29" t="s">
        <v>96</v>
      </c>
      <c r="C29" s="9">
        <v>101.44</v>
      </c>
      <c r="D29">
        <f t="shared" si="0"/>
        <v>0.98199419167473379</v>
      </c>
      <c r="F29" s="9">
        <v>20.131480817943778</v>
      </c>
      <c r="G29" s="9">
        <v>19.429639852748309</v>
      </c>
      <c r="I29" s="9">
        <f t="shared" si="1"/>
        <v>20.50061088814661</v>
      </c>
      <c r="J29" s="9">
        <f t="shared" si="2"/>
        <v>19.785900993581432</v>
      </c>
    </row>
    <row r="30" spans="1:10" x14ac:dyDescent="0.25">
      <c r="A30" s="313"/>
      <c r="B30" t="s">
        <v>97</v>
      </c>
      <c r="C30" s="9">
        <v>102.303</v>
      </c>
      <c r="D30">
        <f t="shared" si="0"/>
        <v>0.99034849951597292</v>
      </c>
      <c r="F30" s="9">
        <v>20.18085934992143</v>
      </c>
      <c r="G30" s="9">
        <v>19.421190258883321</v>
      </c>
      <c r="I30" s="9">
        <f t="shared" si="1"/>
        <v>20.377533120699137</v>
      </c>
      <c r="J30" s="9">
        <f t="shared" si="2"/>
        <v>19.610460629137435</v>
      </c>
    </row>
    <row r="31" spans="1:10" x14ac:dyDescent="0.25">
      <c r="A31" s="313"/>
      <c r="B31" t="s">
        <v>98</v>
      </c>
      <c r="C31" s="9">
        <v>103.02</v>
      </c>
      <c r="D31">
        <f t="shared" si="0"/>
        <v>0.9972894482090997</v>
      </c>
      <c r="F31" s="9">
        <v>19.967345195496581</v>
      </c>
      <c r="G31" s="9">
        <v>19.19683131478196</v>
      </c>
      <c r="I31" s="9">
        <f t="shared" si="1"/>
        <v>20.021614819402025</v>
      </c>
      <c r="J31" s="9">
        <f t="shared" si="2"/>
        <v>19.24900674448628</v>
      </c>
    </row>
    <row r="32" spans="1:10" x14ac:dyDescent="0.25">
      <c r="A32" s="313">
        <v>2019</v>
      </c>
      <c r="B32" t="s">
        <v>89</v>
      </c>
      <c r="C32" s="9">
        <v>103.108</v>
      </c>
      <c r="D32">
        <f t="shared" si="0"/>
        <v>0.99814133591481125</v>
      </c>
      <c r="F32" s="9">
        <v>19.899412159915851</v>
      </c>
      <c r="G32" s="9">
        <v>18.901984817879221</v>
      </c>
      <c r="I32" s="9">
        <f t="shared" si="1"/>
        <v>19.936467355775569</v>
      </c>
      <c r="J32" s="9">
        <f t="shared" si="2"/>
        <v>18.937182679199708</v>
      </c>
    </row>
    <row r="33" spans="1:10" x14ac:dyDescent="0.25">
      <c r="A33" s="313"/>
      <c r="B33" t="s">
        <v>90</v>
      </c>
      <c r="C33" s="9">
        <v>103.07899999999999</v>
      </c>
      <c r="D33">
        <f t="shared" si="0"/>
        <v>0.99786060019361078</v>
      </c>
      <c r="F33" s="9">
        <v>20.29032876105736</v>
      </c>
      <c r="G33" s="9">
        <v>19.252986463826751</v>
      </c>
      <c r="I33" s="9">
        <f t="shared" si="1"/>
        <v>20.333830955065778</v>
      </c>
      <c r="J33" s="9">
        <f t="shared" si="2"/>
        <v>19.294264609797374</v>
      </c>
    </row>
    <row r="34" spans="1:10" x14ac:dyDescent="0.25">
      <c r="A34" s="313"/>
      <c r="B34" t="s">
        <v>82</v>
      </c>
      <c r="C34" s="9">
        <v>103.476</v>
      </c>
      <c r="D34">
        <f t="shared" si="0"/>
        <v>1.0017037754114231</v>
      </c>
      <c r="F34" s="9">
        <v>20.762419289758601</v>
      </c>
      <c r="G34" s="9">
        <v>19.742628409013982</v>
      </c>
      <c r="I34" s="9">
        <f t="shared" si="1"/>
        <v>20.727104957981208</v>
      </c>
      <c r="J34" s="9">
        <f t="shared" si="2"/>
        <v>19.70904861659848</v>
      </c>
    </row>
    <row r="35" spans="1:10" x14ac:dyDescent="0.25">
      <c r="A35" s="313"/>
      <c r="B35" t="s">
        <v>83</v>
      </c>
      <c r="C35" s="9">
        <v>103.53100000000001</v>
      </c>
      <c r="D35">
        <f t="shared" si="0"/>
        <v>1.0022362052274929</v>
      </c>
      <c r="F35" s="9">
        <v>20.661136745913868</v>
      </c>
      <c r="G35" s="9">
        <v>19.55836850620852</v>
      </c>
      <c r="I35" s="9">
        <f t="shared" si="1"/>
        <v>20.61503729175708</v>
      </c>
      <c r="J35" s="9">
        <f t="shared" si="2"/>
        <v>19.514729565940055</v>
      </c>
    </row>
    <row r="36" spans="1:10" x14ac:dyDescent="0.25">
      <c r="A36" s="313"/>
      <c r="B36" t="s">
        <v>91</v>
      </c>
      <c r="C36" s="9">
        <v>103.23</v>
      </c>
      <c r="D36">
        <f t="shared" si="0"/>
        <v>0.99932236205227498</v>
      </c>
      <c r="F36" s="9">
        <v>20.664980707662039</v>
      </c>
      <c r="G36" s="9">
        <v>19.44202751523585</v>
      </c>
      <c r="I36" s="9">
        <f t="shared" si="1"/>
        <v>20.678993578431545</v>
      </c>
      <c r="J36" s="9">
        <f t="shared" si="2"/>
        <v>19.4552111045613</v>
      </c>
    </row>
    <row r="37" spans="1:10" x14ac:dyDescent="0.25">
      <c r="A37" s="313"/>
      <c r="B37" t="s">
        <v>92</v>
      </c>
      <c r="C37" s="9">
        <v>103.3</v>
      </c>
      <c r="D37">
        <f>C37/$C$37</f>
        <v>1</v>
      </c>
      <c r="F37" s="9">
        <v>20.52</v>
      </c>
      <c r="G37" s="9">
        <v>19.329999999999998</v>
      </c>
      <c r="I37" s="9">
        <f t="shared" si="1"/>
        <v>20.52</v>
      </c>
      <c r="J37" s="9">
        <f t="shared" si="2"/>
        <v>19.329999999999998</v>
      </c>
    </row>
    <row r="38" spans="1:10" x14ac:dyDescent="0.25">
      <c r="B38" t="s">
        <v>93</v>
      </c>
    </row>
    <row r="39" spans="1:10" x14ac:dyDescent="0.25">
      <c r="B39" t="s">
        <v>94</v>
      </c>
    </row>
    <row r="40" spans="1:10" x14ac:dyDescent="0.25">
      <c r="B40" t="s">
        <v>95</v>
      </c>
    </row>
    <row r="41" spans="1:10" x14ac:dyDescent="0.25">
      <c r="B41" t="s">
        <v>96</v>
      </c>
    </row>
    <row r="42" spans="1:10" x14ac:dyDescent="0.25">
      <c r="B42" t="s">
        <v>97</v>
      </c>
    </row>
    <row r="43" spans="1:10" x14ac:dyDescent="0.25">
      <c r="B43" t="s">
        <v>98</v>
      </c>
    </row>
    <row r="44" spans="1:10" x14ac:dyDescent="0.25">
      <c r="H44" t="s">
        <v>99</v>
      </c>
      <c r="I44" s="12">
        <f>I37/I25-1</f>
        <v>4.2452351996342674E-2</v>
      </c>
      <c r="J44" s="12">
        <f>J37/J25-1</f>
        <v>2.7863688546943433E-2</v>
      </c>
    </row>
    <row r="45" spans="1:10" x14ac:dyDescent="0.25">
      <c r="H45" t="s">
        <v>100</v>
      </c>
      <c r="I45" s="13">
        <f>I37-I25</f>
        <v>0.83564707902160862</v>
      </c>
      <c r="J45" s="13">
        <f>J37-J25</f>
        <v>0.52400440409936522</v>
      </c>
    </row>
    <row r="46" spans="1:10" x14ac:dyDescent="0.25">
      <c r="H46" t="s">
        <v>609</v>
      </c>
      <c r="I46" s="312">
        <f>I37-J37</f>
        <v>1.1900000000000013</v>
      </c>
      <c r="J46" s="312"/>
    </row>
  </sheetData>
  <mergeCells count="6">
    <mergeCell ref="I46:J46"/>
    <mergeCell ref="H1:I1"/>
    <mergeCell ref="F6:G6"/>
    <mergeCell ref="A8:A19"/>
    <mergeCell ref="A20:A31"/>
    <mergeCell ref="A32:A37"/>
  </mergeCells>
  <hyperlinks>
    <hyperlink ref="H1:I1" location="Index!A1" display="Regresar al Índice"/>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J46"/>
  <sheetViews>
    <sheetView workbookViewId="0">
      <selection activeCell="J1" sqref="H1:J1"/>
    </sheetView>
  </sheetViews>
  <sheetFormatPr baseColWidth="10" defaultRowHeight="15" x14ac:dyDescent="0.25"/>
  <sheetData>
    <row r="1" spans="1:10" x14ac:dyDescent="0.25">
      <c r="A1" s="2" t="s">
        <v>1501</v>
      </c>
      <c r="H1" s="298" t="s">
        <v>1506</v>
      </c>
      <c r="I1" s="298"/>
    </row>
    <row r="2" spans="1:10" x14ac:dyDescent="0.25">
      <c r="A2" s="3" t="s">
        <v>78</v>
      </c>
    </row>
    <row r="6" spans="1:10" x14ac:dyDescent="0.25">
      <c r="F6" t="s">
        <v>80</v>
      </c>
      <c r="I6" t="s">
        <v>101</v>
      </c>
    </row>
    <row r="7" spans="1:10" ht="60" x14ac:dyDescent="0.25">
      <c r="C7" s="10" t="s">
        <v>87</v>
      </c>
      <c r="D7" s="10" t="s">
        <v>717</v>
      </c>
      <c r="F7" t="s">
        <v>88</v>
      </c>
      <c r="G7" t="s">
        <v>5</v>
      </c>
      <c r="I7" t="s">
        <v>88</v>
      </c>
      <c r="J7" s="11" t="s">
        <v>5</v>
      </c>
    </row>
    <row r="8" spans="1:10" x14ac:dyDescent="0.25">
      <c r="A8">
        <v>2017</v>
      </c>
      <c r="B8" t="s">
        <v>89</v>
      </c>
      <c r="C8">
        <v>93.603882444858499</v>
      </c>
      <c r="D8">
        <f t="shared" ref="D8:D36" si="0">C8/$C$37</f>
        <v>0.90613632570046954</v>
      </c>
      <c r="F8" s="9">
        <v>18.306102138199691</v>
      </c>
      <c r="G8" s="9">
        <v>17.816575165940701</v>
      </c>
      <c r="I8" s="9">
        <f>F8/D8</f>
        <v>20.202370900480727</v>
      </c>
      <c r="J8" s="189">
        <f>G8/D8</f>
        <v>19.662135443215981</v>
      </c>
    </row>
    <row r="9" spans="1:10" x14ac:dyDescent="0.25">
      <c r="B9" t="s">
        <v>90</v>
      </c>
      <c r="C9">
        <v>94.1447803353567</v>
      </c>
      <c r="D9">
        <f t="shared" si="0"/>
        <v>0.91137251050684132</v>
      </c>
      <c r="F9" s="9">
        <v>18.299669124343431</v>
      </c>
      <c r="G9" s="9">
        <v>17.766765937138711</v>
      </c>
      <c r="I9" s="9">
        <f t="shared" ref="I9:I37" si="1">F9/D9</f>
        <v>20.079241927284421</v>
      </c>
      <c r="J9" s="189">
        <f t="shared" ref="J9:J37" si="2">G9/D9</f>
        <v>19.494515944153378</v>
      </c>
    </row>
    <row r="10" spans="1:10" x14ac:dyDescent="0.25">
      <c r="B10" t="s">
        <v>82</v>
      </c>
      <c r="C10">
        <v>94.722489332291602</v>
      </c>
      <c r="D10">
        <f t="shared" si="0"/>
        <v>0.91696504677920232</v>
      </c>
      <c r="F10" s="9">
        <v>18.206164308412308</v>
      </c>
      <c r="G10" s="9">
        <v>17.63900771497514</v>
      </c>
      <c r="I10" s="9">
        <f t="shared" si="1"/>
        <v>19.854807304117671</v>
      </c>
      <c r="J10" s="189">
        <f t="shared" si="2"/>
        <v>19.236292350435107</v>
      </c>
    </row>
    <row r="11" spans="1:10" x14ac:dyDescent="0.25">
      <c r="B11" t="s">
        <v>83</v>
      </c>
      <c r="C11">
        <v>94.838932628162794</v>
      </c>
      <c r="D11">
        <f t="shared" si="0"/>
        <v>0.91809228100835238</v>
      </c>
      <c r="F11" s="9">
        <v>18.182238581505541</v>
      </c>
      <c r="G11" s="9">
        <v>17.602752968950661</v>
      </c>
      <c r="I11" s="9">
        <f t="shared" si="1"/>
        <v>19.804369296663467</v>
      </c>
      <c r="J11" s="189">
        <f t="shared" si="2"/>
        <v>19.173184801877795</v>
      </c>
    </row>
    <row r="12" spans="1:10" x14ac:dyDescent="0.25">
      <c r="B12" t="s">
        <v>91</v>
      </c>
      <c r="C12">
        <v>94.725494320572096</v>
      </c>
      <c r="D12">
        <f t="shared" si="0"/>
        <v>0.91699413669479279</v>
      </c>
      <c r="F12" s="9">
        <v>18.110046940986429</v>
      </c>
      <c r="G12" s="9">
        <v>17.533792843557311</v>
      </c>
      <c r="I12" s="9">
        <f t="shared" si="1"/>
        <v>19.749359582889106</v>
      </c>
      <c r="J12" s="189">
        <f t="shared" si="2"/>
        <v>19.120943244801968</v>
      </c>
    </row>
    <row r="13" spans="1:10" x14ac:dyDescent="0.25">
      <c r="B13" t="s">
        <v>92</v>
      </c>
      <c r="C13">
        <v>94.963639641805401</v>
      </c>
      <c r="D13">
        <f t="shared" si="0"/>
        <v>0.91929951250537656</v>
      </c>
      <c r="F13" s="9">
        <v>17.981130481699161</v>
      </c>
      <c r="G13" s="9">
        <v>17.40812512323572</v>
      </c>
      <c r="I13" s="9">
        <f t="shared" si="1"/>
        <v>19.55959971380274</v>
      </c>
      <c r="J13" s="189">
        <f t="shared" si="2"/>
        <v>18.936293217205321</v>
      </c>
    </row>
    <row r="14" spans="1:10" x14ac:dyDescent="0.25">
      <c r="B14" t="s">
        <v>93</v>
      </c>
      <c r="C14">
        <v>95.322735741330604</v>
      </c>
      <c r="D14">
        <f t="shared" si="0"/>
        <v>0.92277575741849571</v>
      </c>
      <c r="F14" s="9">
        <v>17.880862914360609</v>
      </c>
      <c r="G14" s="9">
        <v>17.314124660332791</v>
      </c>
      <c r="I14" s="9">
        <f t="shared" si="1"/>
        <v>19.377256901918489</v>
      </c>
      <c r="J14" s="189">
        <f t="shared" si="2"/>
        <v>18.763090080270192</v>
      </c>
    </row>
    <row r="15" spans="1:10" x14ac:dyDescent="0.25">
      <c r="B15" t="s">
        <v>94</v>
      </c>
      <c r="C15">
        <v>95.793767654306095</v>
      </c>
      <c r="D15">
        <f t="shared" si="0"/>
        <v>0.9273356016873775</v>
      </c>
      <c r="F15" s="9">
        <v>17.956493885412069</v>
      </c>
      <c r="G15" s="9">
        <v>17.390421177440579</v>
      </c>
      <c r="I15" s="9">
        <f t="shared" si="1"/>
        <v>19.363533388277641</v>
      </c>
      <c r="J15" s="189">
        <f t="shared" si="2"/>
        <v>18.753104211460244</v>
      </c>
    </row>
    <row r="16" spans="1:10" x14ac:dyDescent="0.25">
      <c r="B16" t="s">
        <v>95</v>
      </c>
      <c r="C16">
        <v>96.093515235290596</v>
      </c>
      <c r="D16">
        <f t="shared" si="0"/>
        <v>0.93023732076757593</v>
      </c>
      <c r="F16" s="9">
        <v>18.205151681634089</v>
      </c>
      <c r="G16" s="9">
        <v>17.635991301654428</v>
      </c>
      <c r="I16" s="9">
        <f t="shared" si="1"/>
        <v>19.570437860536806</v>
      </c>
      <c r="J16" s="189">
        <f t="shared" si="2"/>
        <v>18.958593584594379</v>
      </c>
    </row>
    <row r="17" spans="1:10" x14ac:dyDescent="0.25">
      <c r="B17" t="s">
        <v>96</v>
      </c>
      <c r="C17">
        <v>96.698269126750404</v>
      </c>
      <c r="D17">
        <f t="shared" si="0"/>
        <v>0.93609166628025564</v>
      </c>
      <c r="F17" s="9">
        <v>18.29621887868835</v>
      </c>
      <c r="G17" s="9">
        <v>17.73922445849993</v>
      </c>
      <c r="I17" s="9">
        <f t="shared" si="1"/>
        <v>19.54532823841064</v>
      </c>
      <c r="J17" s="189">
        <f t="shared" si="2"/>
        <v>18.950307002507806</v>
      </c>
    </row>
    <row r="18" spans="1:10" x14ac:dyDescent="0.25">
      <c r="B18" t="s">
        <v>97</v>
      </c>
      <c r="C18">
        <v>97.695173988821495</v>
      </c>
      <c r="D18">
        <f t="shared" si="0"/>
        <v>0.94574224577755561</v>
      </c>
      <c r="F18" s="9">
        <v>18.397297485296761</v>
      </c>
      <c r="G18" s="9">
        <v>17.85194569884645</v>
      </c>
      <c r="I18" s="9">
        <f t="shared" si="1"/>
        <v>19.452760588241627</v>
      </c>
      <c r="J18" s="189">
        <f t="shared" si="2"/>
        <v>18.876121669038074</v>
      </c>
    </row>
    <row r="19" spans="1:10" x14ac:dyDescent="0.25">
      <c r="B19" t="s">
        <v>98</v>
      </c>
      <c r="C19">
        <v>98.272882985756297</v>
      </c>
      <c r="D19">
        <f t="shared" si="0"/>
        <v>0.95133478204991573</v>
      </c>
      <c r="F19" s="9">
        <v>18.52217091201053</v>
      </c>
      <c r="G19" s="9">
        <v>17.975086547157549</v>
      </c>
      <c r="I19" s="9">
        <f t="shared" si="1"/>
        <v>19.469666474402789</v>
      </c>
      <c r="J19" s="189">
        <f t="shared" si="2"/>
        <v>18.894596188762506</v>
      </c>
    </row>
    <row r="20" spans="1:10" x14ac:dyDescent="0.25">
      <c r="A20">
        <v>2018</v>
      </c>
      <c r="B20" t="s">
        <v>89</v>
      </c>
      <c r="C20">
        <v>98.794999699501204</v>
      </c>
      <c r="D20">
        <f t="shared" si="0"/>
        <v>0.95638915488384513</v>
      </c>
      <c r="F20" s="9">
        <v>19.01420576953285</v>
      </c>
      <c r="G20" s="9">
        <v>18.445137838992469</v>
      </c>
      <c r="I20" s="9">
        <f t="shared" si="1"/>
        <v>19.88124360511193</v>
      </c>
      <c r="J20" s="189">
        <f t="shared" si="2"/>
        <v>19.286226474653677</v>
      </c>
    </row>
    <row r="21" spans="1:10" x14ac:dyDescent="0.25">
      <c r="B21" t="s">
        <v>90</v>
      </c>
      <c r="C21">
        <v>99.171374481639504</v>
      </c>
      <c r="D21">
        <f t="shared" si="0"/>
        <v>0.96003266681161192</v>
      </c>
      <c r="F21" s="9">
        <v>19.656221417465229</v>
      </c>
      <c r="G21" s="9">
        <v>18.98486838162108</v>
      </c>
      <c r="I21" s="9">
        <f t="shared" si="1"/>
        <v>20.474533937210687</v>
      </c>
      <c r="J21" s="189">
        <f t="shared" si="2"/>
        <v>19.775231654014643</v>
      </c>
    </row>
    <row r="22" spans="1:10" x14ac:dyDescent="0.25">
      <c r="B22" t="s">
        <v>82</v>
      </c>
      <c r="C22">
        <v>99.492156980587794</v>
      </c>
      <c r="D22">
        <f t="shared" si="0"/>
        <v>0.96313801530094667</v>
      </c>
      <c r="F22" s="9">
        <v>19.829739709443071</v>
      </c>
      <c r="G22" s="9">
        <v>19.150913654052339</v>
      </c>
      <c r="I22" s="9">
        <f t="shared" si="1"/>
        <v>20.588679290420259</v>
      </c>
      <c r="J22" s="189">
        <f t="shared" si="2"/>
        <v>19.883872663948743</v>
      </c>
    </row>
    <row r="23" spans="1:10" x14ac:dyDescent="0.25">
      <c r="B23" t="s">
        <v>83</v>
      </c>
      <c r="C23">
        <v>99.154847046096506</v>
      </c>
      <c r="D23">
        <f t="shared" si="0"/>
        <v>0.9598726722758617</v>
      </c>
      <c r="F23" s="9">
        <v>19.887238776161102</v>
      </c>
      <c r="G23" s="9">
        <v>19.225725352202591</v>
      </c>
      <c r="I23" s="9">
        <f t="shared" si="1"/>
        <v>20.718621699072216</v>
      </c>
      <c r="J23" s="189">
        <f t="shared" si="2"/>
        <v>20.029453809345696</v>
      </c>
    </row>
    <row r="24" spans="1:10" x14ac:dyDescent="0.25">
      <c r="B24" t="s">
        <v>91</v>
      </c>
      <c r="C24">
        <v>98.994080173087298</v>
      </c>
      <c r="D24">
        <f t="shared" si="0"/>
        <v>0.9583163617917454</v>
      </c>
      <c r="F24" s="9">
        <v>20.087501760136021</v>
      </c>
      <c r="G24" s="9">
        <v>19.358831957896651</v>
      </c>
      <c r="I24" s="9">
        <f t="shared" si="1"/>
        <v>20.961242613638372</v>
      </c>
      <c r="J24" s="189">
        <f t="shared" si="2"/>
        <v>20.200878050022876</v>
      </c>
    </row>
    <row r="25" spans="1:10" x14ac:dyDescent="0.25">
      <c r="B25" t="s">
        <v>92</v>
      </c>
      <c r="C25">
        <v>99.376464931786799</v>
      </c>
      <c r="D25">
        <f t="shared" si="0"/>
        <v>0.96201805355069503</v>
      </c>
      <c r="F25" s="9">
        <v>20.38399423418506</v>
      </c>
      <c r="G25" s="9">
        <v>19.601901359080799</v>
      </c>
      <c r="I25" s="9">
        <f t="shared" si="1"/>
        <v>21.188785552360628</v>
      </c>
      <c r="J25" s="189">
        <f t="shared" si="2"/>
        <v>20.375814452475705</v>
      </c>
    </row>
    <row r="26" spans="1:10" x14ac:dyDescent="0.25">
      <c r="B26" t="s">
        <v>93</v>
      </c>
      <c r="C26">
        <v>99.909099104513501</v>
      </c>
      <c r="D26">
        <f t="shared" si="0"/>
        <v>0.9671742410891917</v>
      </c>
      <c r="F26" s="9">
        <v>20.649160115754459</v>
      </c>
      <c r="G26" s="9">
        <v>19.962905049928491</v>
      </c>
      <c r="I26" s="9">
        <f t="shared" si="1"/>
        <v>21.349989731426497</v>
      </c>
      <c r="J26" s="189">
        <f t="shared" si="2"/>
        <v>20.640443264335794</v>
      </c>
    </row>
    <row r="27" spans="1:10" x14ac:dyDescent="0.25">
      <c r="B27" t="s">
        <v>94</v>
      </c>
      <c r="C27">
        <v>100.492</v>
      </c>
      <c r="D27">
        <f t="shared" si="0"/>
        <v>0.97281703775411432</v>
      </c>
      <c r="F27" s="9">
        <v>20.998179613396481</v>
      </c>
      <c r="G27" s="9">
        <v>20.46484597976476</v>
      </c>
      <c r="I27" s="9">
        <f t="shared" si="1"/>
        <v>21.584921725747883</v>
      </c>
      <c r="J27" s="189">
        <f t="shared" si="2"/>
        <v>21.036685404904862</v>
      </c>
    </row>
    <row r="28" spans="1:10" x14ac:dyDescent="0.25">
      <c r="B28" t="s">
        <v>95</v>
      </c>
      <c r="C28">
        <v>100.917</v>
      </c>
      <c r="D28">
        <f t="shared" si="0"/>
        <v>0.9769312681510165</v>
      </c>
      <c r="F28" s="9">
        <v>21.23282245441191</v>
      </c>
      <c r="G28" s="9">
        <v>20.694277311170922</v>
      </c>
      <c r="I28" s="9">
        <f t="shared" si="1"/>
        <v>21.734202954316419</v>
      </c>
      <c r="J28" s="189">
        <f t="shared" si="2"/>
        <v>21.182940894437568</v>
      </c>
    </row>
    <row r="29" spans="1:10" x14ac:dyDescent="0.25">
      <c r="B29" t="s">
        <v>96</v>
      </c>
      <c r="C29">
        <v>101.44</v>
      </c>
      <c r="D29">
        <f t="shared" si="0"/>
        <v>0.98199419167473379</v>
      </c>
      <c r="F29" s="9">
        <v>21.473507675281549</v>
      </c>
      <c r="G29" s="9">
        <v>20.930959649775311</v>
      </c>
      <c r="I29" s="9">
        <f t="shared" si="1"/>
        <v>21.867245099138248</v>
      </c>
      <c r="J29" s="189">
        <f t="shared" si="2"/>
        <v>21.314748933574425</v>
      </c>
    </row>
    <row r="30" spans="1:10" x14ac:dyDescent="0.25">
      <c r="B30" t="s">
        <v>97</v>
      </c>
      <c r="C30">
        <v>102.303</v>
      </c>
      <c r="D30">
        <f t="shared" si="0"/>
        <v>0.99034849951597292</v>
      </c>
      <c r="F30" s="9">
        <v>21.51506732728485</v>
      </c>
      <c r="G30" s="9">
        <v>20.942957233095811</v>
      </c>
      <c r="I30" s="9">
        <f t="shared" si="1"/>
        <v>21.724743701636559</v>
      </c>
      <c r="J30" s="189">
        <f t="shared" si="2"/>
        <v>21.147058074336012</v>
      </c>
    </row>
    <row r="31" spans="1:10" x14ac:dyDescent="0.25">
      <c r="B31" t="s">
        <v>98</v>
      </c>
      <c r="C31">
        <v>103.02</v>
      </c>
      <c r="D31">
        <f t="shared" si="0"/>
        <v>0.9972894482090997</v>
      </c>
      <c r="F31" s="9">
        <v>21.307454602514021</v>
      </c>
      <c r="G31" s="9">
        <v>20.71749488614924</v>
      </c>
      <c r="I31" s="9">
        <f t="shared" si="1"/>
        <v>21.365366535038813</v>
      </c>
      <c r="J31" s="189">
        <f t="shared" si="2"/>
        <v>20.773803356039764</v>
      </c>
    </row>
    <row r="32" spans="1:10" x14ac:dyDescent="0.25">
      <c r="A32">
        <v>2019</v>
      </c>
      <c r="B32" t="s">
        <v>89</v>
      </c>
      <c r="C32">
        <v>103.108</v>
      </c>
      <c r="D32">
        <f t="shared" si="0"/>
        <v>0.99814133591481125</v>
      </c>
      <c r="F32" s="9">
        <v>21.129186216227762</v>
      </c>
      <c r="G32" s="9">
        <v>20.283992537858069</v>
      </c>
      <c r="I32" s="9">
        <f t="shared" si="1"/>
        <v>21.168531405286959</v>
      </c>
      <c r="J32" s="189">
        <f t="shared" si="2"/>
        <v>20.321763870511877</v>
      </c>
    </row>
    <row r="33" spans="2:10" x14ac:dyDescent="0.25">
      <c r="B33" t="s">
        <v>90</v>
      </c>
      <c r="C33">
        <v>103.07899999999999</v>
      </c>
      <c r="D33">
        <f t="shared" si="0"/>
        <v>0.99786060019361078</v>
      </c>
      <c r="F33" s="9">
        <v>21.225339048142821</v>
      </c>
      <c r="G33" s="9">
        <v>20.20820580915867</v>
      </c>
      <c r="I33" s="9">
        <f t="shared" si="1"/>
        <v>21.270845891725312</v>
      </c>
      <c r="J33" s="189">
        <f t="shared" si="2"/>
        <v>20.251531932654476</v>
      </c>
    </row>
    <row r="34" spans="2:10" x14ac:dyDescent="0.25">
      <c r="B34" t="s">
        <v>82</v>
      </c>
      <c r="C34">
        <v>103.476</v>
      </c>
      <c r="D34">
        <f t="shared" si="0"/>
        <v>1.0017037754114231</v>
      </c>
      <c r="F34" s="9">
        <v>21.633048055608992</v>
      </c>
      <c r="G34" s="9">
        <v>20.820956556015741</v>
      </c>
      <c r="I34" s="9">
        <f t="shared" si="1"/>
        <v>21.59625289095451</v>
      </c>
      <c r="J34" s="189">
        <f t="shared" si="2"/>
        <v>20.785542659519365</v>
      </c>
    </row>
    <row r="35" spans="2:10" x14ac:dyDescent="0.25">
      <c r="B35" t="s">
        <v>83</v>
      </c>
      <c r="C35">
        <v>103.53100000000001</v>
      </c>
      <c r="D35">
        <f t="shared" si="0"/>
        <v>1.0022362052274929</v>
      </c>
      <c r="F35" s="9">
        <v>21.732349494394331</v>
      </c>
      <c r="G35" s="9">
        <v>20.929236444574862</v>
      </c>
      <c r="I35" s="9">
        <f t="shared" si="1"/>
        <v>21.683859933458905</v>
      </c>
      <c r="J35" s="189">
        <f t="shared" si="2"/>
        <v>20.882538802142189</v>
      </c>
    </row>
    <row r="36" spans="2:10" x14ac:dyDescent="0.25">
      <c r="B36" t="s">
        <v>91</v>
      </c>
      <c r="C36" s="9">
        <v>103.23</v>
      </c>
      <c r="D36">
        <f t="shared" si="0"/>
        <v>0.99932236205227498</v>
      </c>
      <c r="F36" s="9">
        <v>21.76895972613605</v>
      </c>
      <c r="G36" s="9">
        <v>20.94668453906317</v>
      </c>
      <c r="I36" s="9">
        <f t="shared" si="1"/>
        <v>21.783721202265365</v>
      </c>
      <c r="J36" s="189">
        <f t="shared" si="2"/>
        <v>20.960888432483053</v>
      </c>
    </row>
    <row r="37" spans="2:10" x14ac:dyDescent="0.25">
      <c r="B37" t="s">
        <v>92</v>
      </c>
      <c r="C37">
        <v>103.3</v>
      </c>
      <c r="D37">
        <f>C37/$C$37</f>
        <v>1</v>
      </c>
      <c r="F37" s="9">
        <v>21.753220543310839</v>
      </c>
      <c r="G37" s="9">
        <v>20.953046321973741</v>
      </c>
      <c r="I37" s="9">
        <f t="shared" si="1"/>
        <v>21.753220543310839</v>
      </c>
      <c r="J37" s="189">
        <f t="shared" si="2"/>
        <v>20.953046321973741</v>
      </c>
    </row>
    <row r="38" spans="2:10" x14ac:dyDescent="0.25">
      <c r="B38" t="s">
        <v>93</v>
      </c>
    </row>
    <row r="39" spans="2:10" x14ac:dyDescent="0.25">
      <c r="B39" t="s">
        <v>94</v>
      </c>
    </row>
    <row r="40" spans="2:10" x14ac:dyDescent="0.25">
      <c r="B40" t="s">
        <v>95</v>
      </c>
    </row>
    <row r="41" spans="2:10" x14ac:dyDescent="0.25">
      <c r="B41" t="s">
        <v>96</v>
      </c>
    </row>
    <row r="42" spans="2:10" x14ac:dyDescent="0.25">
      <c r="B42" t="s">
        <v>97</v>
      </c>
    </row>
    <row r="43" spans="2:10" x14ac:dyDescent="0.25">
      <c r="B43" t="s">
        <v>98</v>
      </c>
    </row>
    <row r="44" spans="2:10" x14ac:dyDescent="0.25">
      <c r="H44" t="s">
        <v>102</v>
      </c>
      <c r="I44" s="12">
        <f>I37/I25-1</f>
        <v>2.6638383287961753E-2</v>
      </c>
      <c r="J44" s="12">
        <f>J37/J25-1</f>
        <v>2.8329266093601424E-2</v>
      </c>
    </row>
    <row r="45" spans="2:10" x14ac:dyDescent="0.25">
      <c r="H45" t="s">
        <v>100</v>
      </c>
      <c r="I45" s="13">
        <f>I37-I25</f>
        <v>0.5644349909502111</v>
      </c>
      <c r="J45" s="13">
        <f>J37-J25</f>
        <v>0.57723186949803562</v>
      </c>
    </row>
    <row r="46" spans="2:10" x14ac:dyDescent="0.25">
      <c r="H46" t="s">
        <v>609</v>
      </c>
      <c r="I46" s="312">
        <f>I37-J37</f>
        <v>0.80017422133709815</v>
      </c>
      <c r="J46" s="312"/>
    </row>
  </sheetData>
  <mergeCells count="2">
    <mergeCell ref="I46:J46"/>
    <mergeCell ref="H1:I1"/>
  </mergeCells>
  <hyperlinks>
    <hyperlink ref="H1:I1" location="Index!A1" display="Regresar al Índice"/>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J46"/>
  <sheetViews>
    <sheetView workbookViewId="0">
      <selection activeCell="J1" sqref="H1:J1"/>
    </sheetView>
  </sheetViews>
  <sheetFormatPr baseColWidth="10" defaultRowHeight="15" x14ac:dyDescent="0.25"/>
  <sheetData>
    <row r="1" spans="1:10" x14ac:dyDescent="0.25">
      <c r="A1" s="2" t="s">
        <v>1502</v>
      </c>
      <c r="H1" s="298" t="s">
        <v>1506</v>
      </c>
      <c r="I1" s="298"/>
    </row>
    <row r="2" spans="1:10" x14ac:dyDescent="0.25">
      <c r="A2" s="3" t="s">
        <v>78</v>
      </c>
    </row>
    <row r="6" spans="1:10" x14ac:dyDescent="0.25">
      <c r="F6" s="177" t="s">
        <v>81</v>
      </c>
      <c r="G6" s="177"/>
      <c r="I6" t="s">
        <v>103</v>
      </c>
    </row>
    <row r="7" spans="1:10" ht="60" x14ac:dyDescent="0.25">
      <c r="C7" s="10" t="s">
        <v>87</v>
      </c>
      <c r="D7" s="10" t="s">
        <v>717</v>
      </c>
      <c r="F7" s="14" t="s">
        <v>88</v>
      </c>
      <c r="G7" s="15" t="s">
        <v>5</v>
      </c>
      <c r="I7" s="14" t="s">
        <v>88</v>
      </c>
      <c r="J7" s="15" t="s">
        <v>5</v>
      </c>
    </row>
    <row r="8" spans="1:10" x14ac:dyDescent="0.25">
      <c r="A8">
        <v>2017</v>
      </c>
      <c r="B8" t="s">
        <v>89</v>
      </c>
      <c r="C8">
        <v>93.603882444858499</v>
      </c>
      <c r="D8">
        <f t="shared" ref="D8:D36" si="0">C8/$C$37</f>
        <v>0.90613632570046954</v>
      </c>
      <c r="F8" s="16">
        <v>17.29504158107288</v>
      </c>
      <c r="G8" s="17">
        <v>17.074084350562789</v>
      </c>
      <c r="I8" s="9">
        <f>F8/D8</f>
        <v>19.086577913873295</v>
      </c>
      <c r="J8" s="9">
        <f>G8/D8</f>
        <v>18.842732452386819</v>
      </c>
    </row>
    <row r="9" spans="1:10" x14ac:dyDescent="0.25">
      <c r="B9" t="s">
        <v>90</v>
      </c>
      <c r="C9">
        <v>94.1447803353567</v>
      </c>
      <c r="D9">
        <f t="shared" si="0"/>
        <v>0.91137251050684132</v>
      </c>
      <c r="F9" s="16">
        <v>17.282406348573581</v>
      </c>
      <c r="G9" s="17">
        <v>17.063389139957991</v>
      </c>
      <c r="I9" s="9">
        <f t="shared" ref="I9:I36" si="1">F9/D9</f>
        <v>18.963054238888905</v>
      </c>
      <c r="J9" s="9">
        <f t="shared" ref="J9:J37" si="2">G9/D9</f>
        <v>18.722738444753542</v>
      </c>
    </row>
    <row r="10" spans="1:10" x14ac:dyDescent="0.25">
      <c r="B10" t="s">
        <v>82</v>
      </c>
      <c r="C10">
        <v>94.722489332291602</v>
      </c>
      <c r="D10">
        <f t="shared" si="0"/>
        <v>0.91696504677920232</v>
      </c>
      <c r="F10" s="16">
        <v>17.165017103965312</v>
      </c>
      <c r="G10" s="17">
        <v>16.95016503161105</v>
      </c>
      <c r="I10" s="9">
        <f t="shared" si="1"/>
        <v>18.71937994175094</v>
      </c>
      <c r="J10" s="9">
        <f t="shared" si="2"/>
        <v>18.48507213131812</v>
      </c>
    </row>
    <row r="11" spans="1:10" x14ac:dyDescent="0.25">
      <c r="B11" t="s">
        <v>83</v>
      </c>
      <c r="C11">
        <v>94.838932628162794</v>
      </c>
      <c r="D11">
        <f t="shared" si="0"/>
        <v>0.91809228100835238</v>
      </c>
      <c r="F11" s="16">
        <v>17.096567448794211</v>
      </c>
      <c r="G11" s="17">
        <v>16.884861004193489</v>
      </c>
      <c r="I11" s="9">
        <f t="shared" si="1"/>
        <v>18.62183987650657</v>
      </c>
      <c r="J11" s="9">
        <f t="shared" si="2"/>
        <v>18.391246014669278</v>
      </c>
    </row>
    <row r="12" spans="1:10" x14ac:dyDescent="0.25">
      <c r="B12" t="s">
        <v>91</v>
      </c>
      <c r="C12">
        <v>94.725494320572096</v>
      </c>
      <c r="D12">
        <f t="shared" si="0"/>
        <v>0.91699413669479279</v>
      </c>
      <c r="F12" s="16">
        <v>16.977144997417859</v>
      </c>
      <c r="G12" s="17">
        <v>16.769005501677931</v>
      </c>
      <c r="I12" s="9">
        <f t="shared" si="1"/>
        <v>18.513907906336414</v>
      </c>
      <c r="J12" s="9">
        <f t="shared" si="2"/>
        <v>18.28692772466356</v>
      </c>
    </row>
    <row r="13" spans="1:10" x14ac:dyDescent="0.25">
      <c r="B13" t="s">
        <v>92</v>
      </c>
      <c r="C13">
        <v>94.963639641805401</v>
      </c>
      <c r="D13">
        <f t="shared" si="0"/>
        <v>0.91929951250537656</v>
      </c>
      <c r="F13" s="16">
        <v>16.798098860527329</v>
      </c>
      <c r="G13" s="17">
        <v>16.596291976021469</v>
      </c>
      <c r="I13" s="9">
        <f t="shared" si="1"/>
        <v>18.272715945151862</v>
      </c>
      <c r="J13" s="9">
        <f t="shared" si="2"/>
        <v>18.053193491630839</v>
      </c>
    </row>
    <row r="14" spans="1:10" x14ac:dyDescent="0.25">
      <c r="B14" t="s">
        <v>93</v>
      </c>
      <c r="C14">
        <v>95.322735741330604</v>
      </c>
      <c r="D14">
        <f t="shared" si="0"/>
        <v>0.92277575741849571</v>
      </c>
      <c r="F14" s="16">
        <v>16.67310163391986</v>
      </c>
      <c r="G14" s="17">
        <v>16.47503569764655</v>
      </c>
      <c r="I14" s="9">
        <f t="shared" si="1"/>
        <v>18.068421823914804</v>
      </c>
      <c r="J14" s="9">
        <f t="shared" si="2"/>
        <v>17.853780363428879</v>
      </c>
    </row>
    <row r="15" spans="1:10" x14ac:dyDescent="0.25">
      <c r="B15" t="s">
        <v>94</v>
      </c>
      <c r="C15">
        <v>95.793767654306095</v>
      </c>
      <c r="D15">
        <f t="shared" si="0"/>
        <v>0.9273356016873775</v>
      </c>
      <c r="F15" s="16">
        <v>16.724186704817789</v>
      </c>
      <c r="G15" s="17">
        <v>16.526460474998672</v>
      </c>
      <c r="I15" s="9">
        <f t="shared" si="1"/>
        <v>18.034664769029142</v>
      </c>
      <c r="J15" s="9">
        <f t="shared" si="2"/>
        <v>17.821445057136991</v>
      </c>
    </row>
    <row r="16" spans="1:10" x14ac:dyDescent="0.25">
      <c r="B16" t="s">
        <v>95</v>
      </c>
      <c r="C16">
        <v>96.093515235290596</v>
      </c>
      <c r="D16">
        <f t="shared" si="0"/>
        <v>0.93023732076757593</v>
      </c>
      <c r="F16" s="16">
        <v>16.974092088207939</v>
      </c>
      <c r="G16" s="17">
        <v>16.767631564541311</v>
      </c>
      <c r="I16" s="9">
        <f t="shared" si="1"/>
        <v>18.247055573089604</v>
      </c>
      <c r="J16" s="9">
        <f t="shared" si="2"/>
        <v>18.025111646462076</v>
      </c>
    </row>
    <row r="17" spans="1:10" x14ac:dyDescent="0.25">
      <c r="B17" t="s">
        <v>96</v>
      </c>
      <c r="C17">
        <v>96.698269126750404</v>
      </c>
      <c r="D17">
        <f t="shared" si="0"/>
        <v>0.93609166628025564</v>
      </c>
      <c r="F17" s="16">
        <v>17.164741891937378</v>
      </c>
      <c r="G17" s="17">
        <v>16.956786293674451</v>
      </c>
      <c r="I17" s="9">
        <f t="shared" si="1"/>
        <v>18.336603679151271</v>
      </c>
      <c r="J17" s="9">
        <f t="shared" si="2"/>
        <v>18.114450651030339</v>
      </c>
    </row>
    <row r="18" spans="1:10" x14ac:dyDescent="0.25">
      <c r="B18" t="s">
        <v>97</v>
      </c>
      <c r="C18">
        <v>97.695173988821495</v>
      </c>
      <c r="D18">
        <f t="shared" si="0"/>
        <v>0.94574224577755561</v>
      </c>
      <c r="F18" s="16">
        <v>17.28620397592946</v>
      </c>
      <c r="G18" s="17">
        <v>17.081183084758919</v>
      </c>
      <c r="I18" s="9">
        <f t="shared" si="1"/>
        <v>18.277923031467584</v>
      </c>
      <c r="J18" s="9">
        <f t="shared" si="2"/>
        <v>18.06113997870041</v>
      </c>
    </row>
    <row r="19" spans="1:10" x14ac:dyDescent="0.25">
      <c r="B19" t="s">
        <v>98</v>
      </c>
      <c r="C19">
        <v>98.272882985756297</v>
      </c>
      <c r="D19">
        <f t="shared" si="0"/>
        <v>0.95133478204991573</v>
      </c>
      <c r="F19" s="16">
        <v>17.438814814857619</v>
      </c>
      <c r="G19" s="17">
        <v>17.23930150116276</v>
      </c>
      <c r="I19" s="9">
        <f t="shared" si="1"/>
        <v>18.330891652338028</v>
      </c>
      <c r="J19" s="9">
        <f t="shared" si="2"/>
        <v>18.121172300686709</v>
      </c>
    </row>
    <row r="20" spans="1:10" x14ac:dyDescent="0.25">
      <c r="A20">
        <v>2018</v>
      </c>
      <c r="B20" t="s">
        <v>89</v>
      </c>
      <c r="C20">
        <v>98.794999699501204</v>
      </c>
      <c r="D20">
        <f t="shared" si="0"/>
        <v>0.95638915488384513</v>
      </c>
      <c r="F20" s="16">
        <v>18.011950528884949</v>
      </c>
      <c r="G20" s="17">
        <v>17.76971987010295</v>
      </c>
      <c r="I20" s="9">
        <f t="shared" si="1"/>
        <v>18.833286049832431</v>
      </c>
      <c r="J20" s="9">
        <f t="shared" si="2"/>
        <v>18.580009799735869</v>
      </c>
    </row>
    <row r="21" spans="1:10" x14ac:dyDescent="0.25">
      <c r="B21" t="s">
        <v>90</v>
      </c>
      <c r="C21">
        <v>99.171374481639504</v>
      </c>
      <c r="D21">
        <f t="shared" si="0"/>
        <v>0.96003266681161192</v>
      </c>
      <c r="F21" s="16">
        <v>18.763416026440691</v>
      </c>
      <c r="G21" s="17">
        <v>18.427488682229381</v>
      </c>
      <c r="I21" s="9">
        <f t="shared" si="1"/>
        <v>19.544559966648148</v>
      </c>
      <c r="J21" s="9">
        <f t="shared" si="2"/>
        <v>19.194647556555932</v>
      </c>
    </row>
    <row r="22" spans="1:10" x14ac:dyDescent="0.25">
      <c r="B22" t="s">
        <v>82</v>
      </c>
      <c r="C22">
        <v>99.492156980587794</v>
      </c>
      <c r="D22">
        <f t="shared" si="0"/>
        <v>0.96313801530094667</v>
      </c>
      <c r="F22" s="16">
        <v>19.039995411934889</v>
      </c>
      <c r="G22" s="7">
        <v>18.682696501316531</v>
      </c>
      <c r="I22" s="9">
        <f t="shared" si="1"/>
        <v>19.768709270587312</v>
      </c>
      <c r="J22" s="9">
        <f t="shared" si="2"/>
        <v>19.397735531681665</v>
      </c>
    </row>
    <row r="23" spans="1:10" x14ac:dyDescent="0.25">
      <c r="B23" t="s">
        <v>83</v>
      </c>
      <c r="C23">
        <v>99.154847046096506</v>
      </c>
      <c r="D23">
        <f t="shared" si="0"/>
        <v>0.9598726722758617</v>
      </c>
      <c r="F23" s="16">
        <v>19.115374504622199</v>
      </c>
      <c r="G23" s="7">
        <v>18.77384268477196</v>
      </c>
      <c r="I23" s="9">
        <f t="shared" si="1"/>
        <v>19.914489761750978</v>
      </c>
      <c r="J23" s="9">
        <f t="shared" si="2"/>
        <v>19.558680257308616</v>
      </c>
    </row>
    <row r="24" spans="1:10" x14ac:dyDescent="0.25">
      <c r="B24" t="s">
        <v>91</v>
      </c>
      <c r="C24">
        <v>98.994080173087298</v>
      </c>
      <c r="D24">
        <f t="shared" si="0"/>
        <v>0.9583163617917454</v>
      </c>
      <c r="F24" s="16">
        <v>19.320473765124351</v>
      </c>
      <c r="G24" s="7">
        <v>18.918296066307079</v>
      </c>
      <c r="I24" s="9">
        <f t="shared" si="1"/>
        <v>20.16085140088941</v>
      </c>
      <c r="J24" s="9">
        <f t="shared" si="2"/>
        <v>19.741180283028779</v>
      </c>
    </row>
    <row r="25" spans="1:10" x14ac:dyDescent="0.25">
      <c r="B25" t="s">
        <v>92</v>
      </c>
      <c r="C25">
        <v>99.376464931786799</v>
      </c>
      <c r="D25">
        <f t="shared" si="0"/>
        <v>0.96201805355069503</v>
      </c>
      <c r="F25" s="16">
        <v>19.613671225689892</v>
      </c>
      <c r="G25" s="7">
        <v>19.165521317518792</v>
      </c>
      <c r="I25" s="9">
        <f t="shared" si="1"/>
        <v>20.388049011448537</v>
      </c>
      <c r="J25" s="9">
        <f t="shared" si="2"/>
        <v>19.922205458391467</v>
      </c>
    </row>
    <row r="26" spans="1:10" x14ac:dyDescent="0.25">
      <c r="B26" t="s">
        <v>93</v>
      </c>
      <c r="C26">
        <v>99.909099104513501</v>
      </c>
      <c r="D26">
        <f t="shared" si="0"/>
        <v>0.9671742410891917</v>
      </c>
      <c r="F26" s="18">
        <v>19.9021330010569</v>
      </c>
      <c r="G26" s="7">
        <v>19.52668602213253</v>
      </c>
      <c r="I26" s="9">
        <f t="shared" si="1"/>
        <v>20.577608620597609</v>
      </c>
      <c r="J26" s="9">
        <f t="shared" si="2"/>
        <v>20.18941902354883</v>
      </c>
    </row>
    <row r="27" spans="1:10" x14ac:dyDescent="0.25">
      <c r="B27" t="s">
        <v>94</v>
      </c>
      <c r="C27">
        <v>100.492</v>
      </c>
      <c r="D27">
        <f t="shared" si="0"/>
        <v>0.97281703775411432</v>
      </c>
      <c r="F27" s="18">
        <v>20.337231359372939</v>
      </c>
      <c r="G27" s="7">
        <v>20.039352656801849</v>
      </c>
      <c r="I27" s="9">
        <f t="shared" si="1"/>
        <v>20.905504910074676</v>
      </c>
      <c r="J27" s="9">
        <f t="shared" si="2"/>
        <v>20.59930272506897</v>
      </c>
    </row>
    <row r="28" spans="1:10" x14ac:dyDescent="0.25">
      <c r="B28" t="s">
        <v>95</v>
      </c>
      <c r="C28">
        <v>100.917</v>
      </c>
      <c r="D28">
        <f t="shared" si="0"/>
        <v>0.9769312681510165</v>
      </c>
      <c r="F28" s="18">
        <v>20.58862846534457</v>
      </c>
      <c r="G28" s="7">
        <v>20.315129744863111</v>
      </c>
      <c r="I28" s="9">
        <f t="shared" si="1"/>
        <v>21.074797313337633</v>
      </c>
      <c r="J28" s="9">
        <f t="shared" si="2"/>
        <v>20.794840340521013</v>
      </c>
    </row>
    <row r="29" spans="1:10" x14ac:dyDescent="0.25">
      <c r="B29" t="s">
        <v>96</v>
      </c>
      <c r="C29">
        <v>101.44</v>
      </c>
      <c r="D29">
        <f t="shared" si="0"/>
        <v>0.98199419167473379</v>
      </c>
      <c r="F29" s="18">
        <v>20.861956725190311</v>
      </c>
      <c r="G29" s="7">
        <v>20.602132938796451</v>
      </c>
      <c r="I29" s="9">
        <f t="shared" si="1"/>
        <v>21.244480773976331</v>
      </c>
      <c r="J29" s="9">
        <f t="shared" si="2"/>
        <v>20.979892868470756</v>
      </c>
    </row>
    <row r="30" spans="1:10" x14ac:dyDescent="0.25">
      <c r="B30" t="s">
        <v>97</v>
      </c>
      <c r="C30">
        <v>102.303</v>
      </c>
      <c r="D30">
        <f t="shared" si="0"/>
        <v>0.99034849951597292</v>
      </c>
      <c r="F30" s="18">
        <v>21.03285175538732</v>
      </c>
      <c r="G30" s="7">
        <v>20.772260984045019</v>
      </c>
      <c r="I30" s="9">
        <f t="shared" si="1"/>
        <v>21.237828669066499</v>
      </c>
      <c r="J30" s="9">
        <f t="shared" si="2"/>
        <v>20.974698294789501</v>
      </c>
    </row>
    <row r="31" spans="1:10" x14ac:dyDescent="0.25">
      <c r="B31" t="s">
        <v>98</v>
      </c>
      <c r="C31">
        <v>103.02</v>
      </c>
      <c r="D31">
        <f t="shared" si="0"/>
        <v>0.9972894482090997</v>
      </c>
      <c r="F31" s="18">
        <v>20.94155386999191</v>
      </c>
      <c r="G31" s="7">
        <v>20.683731901078641</v>
      </c>
      <c r="I31" s="9">
        <f t="shared" si="1"/>
        <v>20.998471314018293</v>
      </c>
      <c r="J31" s="9">
        <f t="shared" si="2"/>
        <v>20.739948605915586</v>
      </c>
    </row>
    <row r="32" spans="1:10" x14ac:dyDescent="0.25">
      <c r="A32">
        <v>2019</v>
      </c>
      <c r="B32" t="s">
        <v>89</v>
      </c>
      <c r="C32">
        <v>103.108</v>
      </c>
      <c r="D32">
        <f t="shared" si="0"/>
        <v>0.99814133591481125</v>
      </c>
      <c r="F32" s="16">
        <v>20.954846124182431</v>
      </c>
      <c r="G32" s="17">
        <v>20.620650193942922</v>
      </c>
      <c r="I32" s="9">
        <f t="shared" si="1"/>
        <v>20.993866670171521</v>
      </c>
      <c r="J32" s="9">
        <f t="shared" si="2"/>
        <v>20.659048425285174</v>
      </c>
    </row>
    <row r="33" spans="2:10" x14ac:dyDescent="0.25">
      <c r="B33" t="s">
        <v>90</v>
      </c>
      <c r="C33">
        <v>103.07899999999999</v>
      </c>
      <c r="D33">
        <f t="shared" si="0"/>
        <v>0.99786060019361078</v>
      </c>
      <c r="F33" s="16">
        <v>21.773247454581469</v>
      </c>
      <c r="G33" s="17">
        <v>21.401188142940711</v>
      </c>
      <c r="I33" s="9">
        <f t="shared" si="1"/>
        <v>21.819929006473345</v>
      </c>
      <c r="J33" s="9">
        <f t="shared" si="2"/>
        <v>21.447072004635043</v>
      </c>
    </row>
    <row r="34" spans="2:10" x14ac:dyDescent="0.25">
      <c r="B34" t="s">
        <v>82</v>
      </c>
      <c r="C34">
        <v>103.476</v>
      </c>
      <c r="D34">
        <f t="shared" si="0"/>
        <v>1.0017037754114231</v>
      </c>
      <c r="F34" s="16">
        <v>21.917852922489931</v>
      </c>
      <c r="G34" s="7">
        <v>21.529828781989441</v>
      </c>
      <c r="I34" s="9">
        <f t="shared" si="1"/>
        <v>21.880573339646002</v>
      </c>
      <c r="J34" s="9">
        <f t="shared" si="2"/>
        <v>21.493209180674835</v>
      </c>
    </row>
    <row r="35" spans="2:10" x14ac:dyDescent="0.25">
      <c r="B35" t="s">
        <v>83</v>
      </c>
      <c r="C35">
        <v>103.53100000000001</v>
      </c>
      <c r="D35">
        <f t="shared" si="0"/>
        <v>1.0022362052274929</v>
      </c>
      <c r="F35" s="16">
        <v>21.756098981598001</v>
      </c>
      <c r="G35" s="7">
        <v>21.357074914873731</v>
      </c>
      <c r="I35" s="9">
        <f t="shared" si="1"/>
        <v>21.70755643043217</v>
      </c>
      <c r="J35" s="9">
        <f t="shared" si="2"/>
        <v>21.309422672498634</v>
      </c>
    </row>
    <row r="36" spans="2:10" x14ac:dyDescent="0.25">
      <c r="B36" t="s">
        <v>91</v>
      </c>
      <c r="C36" s="9">
        <v>103.23</v>
      </c>
      <c r="D36">
        <f t="shared" si="0"/>
        <v>0.99932236205227498</v>
      </c>
      <c r="F36" s="111">
        <v>21.6611315101472</v>
      </c>
      <c r="G36" s="111">
        <v>21.24614892955633</v>
      </c>
      <c r="I36" s="9">
        <f t="shared" si="1"/>
        <v>21.675819868237969</v>
      </c>
      <c r="J36" s="9">
        <f t="shared" si="2"/>
        <v>21.260555889016455</v>
      </c>
    </row>
    <row r="37" spans="2:10" x14ac:dyDescent="0.25">
      <c r="B37" t="s">
        <v>92</v>
      </c>
      <c r="C37">
        <v>103.3</v>
      </c>
      <c r="D37">
        <f>C37/$C$37</f>
        <v>1</v>
      </c>
      <c r="F37" s="111">
        <v>21.457464946027141</v>
      </c>
      <c r="G37" s="111">
        <v>21.040902524395051</v>
      </c>
      <c r="I37" s="9">
        <f>F37/D37</f>
        <v>21.457464946027141</v>
      </c>
      <c r="J37" s="9">
        <f t="shared" si="2"/>
        <v>21.040902524395051</v>
      </c>
    </row>
    <row r="38" spans="2:10" x14ac:dyDescent="0.25">
      <c r="B38" t="s">
        <v>93</v>
      </c>
    </row>
    <row r="39" spans="2:10" x14ac:dyDescent="0.25">
      <c r="B39" t="s">
        <v>94</v>
      </c>
    </row>
    <row r="40" spans="2:10" x14ac:dyDescent="0.25">
      <c r="B40" t="s">
        <v>95</v>
      </c>
    </row>
    <row r="41" spans="2:10" x14ac:dyDescent="0.25">
      <c r="B41" t="s">
        <v>96</v>
      </c>
    </row>
    <row r="42" spans="2:10" x14ac:dyDescent="0.25">
      <c r="B42" t="s">
        <v>97</v>
      </c>
    </row>
    <row r="43" spans="2:10" x14ac:dyDescent="0.25">
      <c r="B43" t="s">
        <v>98</v>
      </c>
    </row>
    <row r="44" spans="2:10" x14ac:dyDescent="0.25">
      <c r="H44" t="s">
        <v>99</v>
      </c>
      <c r="I44" s="12">
        <f>I37/I25-1</f>
        <v>5.2453078466610181E-2</v>
      </c>
      <c r="J44" s="12">
        <f>J37/J25-1</f>
        <v>5.6153274211534487E-2</v>
      </c>
    </row>
    <row r="45" spans="2:10" x14ac:dyDescent="0.25">
      <c r="H45" t="s">
        <v>100</v>
      </c>
      <c r="I45" s="13">
        <f>I37-I25</f>
        <v>1.0694159345786041</v>
      </c>
      <c r="J45" s="13">
        <f>J37-J25</f>
        <v>1.118697066003584</v>
      </c>
    </row>
    <row r="46" spans="2:10" x14ac:dyDescent="0.25">
      <c r="H46" t="s">
        <v>609</v>
      </c>
      <c r="I46" s="312">
        <f>I37-J37</f>
        <v>0.41656242163209001</v>
      </c>
      <c r="J46" s="312"/>
    </row>
  </sheetData>
  <mergeCells count="2">
    <mergeCell ref="I46:J46"/>
    <mergeCell ref="H1:I1"/>
  </mergeCells>
  <hyperlinks>
    <hyperlink ref="H1:I1" location="Index!A1" display="Regresar al Índic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I51"/>
  <sheetViews>
    <sheetView workbookViewId="0">
      <selection activeCell="J1" sqref="H1:J4"/>
    </sheetView>
  </sheetViews>
  <sheetFormatPr baseColWidth="10" defaultRowHeight="15" x14ac:dyDescent="0.25"/>
  <sheetData>
    <row r="1" spans="1:9" x14ac:dyDescent="0.25">
      <c r="A1" t="s">
        <v>1503</v>
      </c>
      <c r="H1" s="298" t="s">
        <v>1506</v>
      </c>
      <c r="I1" s="298"/>
    </row>
    <row r="2" spans="1:9" x14ac:dyDescent="0.25">
      <c r="A2" s="3" t="s">
        <v>78</v>
      </c>
    </row>
    <row r="4" spans="1:9" x14ac:dyDescent="0.25">
      <c r="A4" s="190" t="s">
        <v>104</v>
      </c>
    </row>
    <row r="5" spans="1:9" ht="17.25" x14ac:dyDescent="0.25">
      <c r="A5" s="11" t="s">
        <v>105</v>
      </c>
    </row>
    <row r="6" spans="1:9" x14ac:dyDescent="0.25">
      <c r="A6" s="11" t="s">
        <v>106</v>
      </c>
    </row>
    <row r="8" spans="1:9" x14ac:dyDescent="0.25">
      <c r="A8" s="11" t="s">
        <v>107</v>
      </c>
    </row>
    <row r="9" spans="1:9" x14ac:dyDescent="0.25">
      <c r="A9" s="145" t="s">
        <v>108</v>
      </c>
      <c r="B9" s="11" t="s">
        <v>79</v>
      </c>
      <c r="C9" s="11" t="s">
        <v>80</v>
      </c>
      <c r="D9" s="11" t="s">
        <v>81</v>
      </c>
      <c r="E9" s="11" t="s">
        <v>610</v>
      </c>
      <c r="F9" s="11" t="s">
        <v>611</v>
      </c>
      <c r="G9" s="11" t="s">
        <v>612</v>
      </c>
    </row>
    <row r="10" spans="1:9" x14ac:dyDescent="0.25">
      <c r="A10" s="112" t="s">
        <v>109</v>
      </c>
      <c r="B10" s="9">
        <v>16.1611795918597</v>
      </c>
      <c r="C10" s="113">
        <v>18.208137277969019</v>
      </c>
      <c r="D10" s="9">
        <v>20.452550654423511</v>
      </c>
      <c r="E10">
        <f t="shared" ref="E10:E42" si="0">_xlfn.RANK.EQ(B10,$B$10:$B$42,0)</f>
        <v>33</v>
      </c>
      <c r="F10">
        <f t="shared" ref="F10:F42" si="1">_xlfn.RANK.EQ(C10,$C$10:$C$42,0)</f>
        <v>33</v>
      </c>
      <c r="G10">
        <f t="shared" ref="G10:G42" si="2">_xlfn.RANK.EQ(D10,$D$10:$D$42,0)</f>
        <v>30</v>
      </c>
    </row>
    <row r="11" spans="1:9" x14ac:dyDescent="0.25">
      <c r="A11" s="112" t="s">
        <v>110</v>
      </c>
      <c r="B11" s="9">
        <v>17.23044543317825</v>
      </c>
      <c r="C11" s="113">
        <v>19.164890892946389</v>
      </c>
      <c r="D11" s="9">
        <v>20.153156700593101</v>
      </c>
      <c r="E11">
        <f t="shared" si="0"/>
        <v>32</v>
      </c>
      <c r="F11">
        <f t="shared" si="1"/>
        <v>32</v>
      </c>
      <c r="G11">
        <f t="shared" si="2"/>
        <v>32</v>
      </c>
    </row>
    <row r="12" spans="1:9" x14ac:dyDescent="0.25">
      <c r="A12" s="112" t="s">
        <v>111</v>
      </c>
      <c r="B12" s="9">
        <v>18.333788616019831</v>
      </c>
      <c r="C12" s="113">
        <v>20.25308142668608</v>
      </c>
      <c r="D12" s="9">
        <v>20.112778806315259</v>
      </c>
      <c r="E12">
        <f t="shared" si="0"/>
        <v>31</v>
      </c>
      <c r="F12">
        <f t="shared" si="1"/>
        <v>29</v>
      </c>
      <c r="G12">
        <f t="shared" si="2"/>
        <v>33</v>
      </c>
    </row>
    <row r="13" spans="1:9" x14ac:dyDescent="0.25">
      <c r="A13" s="112" t="s">
        <v>112</v>
      </c>
      <c r="B13" s="9">
        <v>18.39025017469794</v>
      </c>
      <c r="C13" s="113">
        <v>19.892546594749021</v>
      </c>
      <c r="D13" s="9">
        <v>20.170852862007841</v>
      </c>
      <c r="E13">
        <f t="shared" si="0"/>
        <v>30</v>
      </c>
      <c r="F13">
        <f t="shared" si="1"/>
        <v>31</v>
      </c>
      <c r="G13">
        <f t="shared" si="2"/>
        <v>31</v>
      </c>
    </row>
    <row r="14" spans="1:9" x14ac:dyDescent="0.25">
      <c r="A14" s="112" t="s">
        <v>113</v>
      </c>
      <c r="B14" s="9">
        <v>18.806591723950611</v>
      </c>
      <c r="C14" s="113">
        <v>20.09570188531556</v>
      </c>
      <c r="D14" s="9">
        <v>20.578191083434259</v>
      </c>
      <c r="E14">
        <f t="shared" si="0"/>
        <v>29</v>
      </c>
      <c r="F14">
        <f t="shared" si="1"/>
        <v>30</v>
      </c>
      <c r="G14">
        <f t="shared" si="2"/>
        <v>29</v>
      </c>
    </row>
    <row r="15" spans="1:9" x14ac:dyDescent="0.25">
      <c r="A15" s="112" t="s">
        <v>114</v>
      </c>
      <c r="B15" s="9">
        <v>18.98047967865552</v>
      </c>
      <c r="C15" s="113">
        <v>20.92595973139268</v>
      </c>
      <c r="D15" s="9">
        <v>21.23729571970069</v>
      </c>
      <c r="E15">
        <f t="shared" si="0"/>
        <v>28</v>
      </c>
      <c r="F15">
        <f t="shared" si="1"/>
        <v>19</v>
      </c>
      <c r="G15">
        <f t="shared" si="2"/>
        <v>15</v>
      </c>
    </row>
    <row r="16" spans="1:9" x14ac:dyDescent="0.25">
      <c r="A16" s="112" t="s">
        <v>115</v>
      </c>
      <c r="B16" s="9">
        <v>19.05618455090627</v>
      </c>
      <c r="C16" s="113">
        <v>20.64592461819505</v>
      </c>
      <c r="D16" s="9">
        <v>20.597414186158161</v>
      </c>
      <c r="E16">
        <f t="shared" si="0"/>
        <v>27</v>
      </c>
      <c r="F16">
        <f t="shared" si="1"/>
        <v>24</v>
      </c>
      <c r="G16">
        <f t="shared" si="2"/>
        <v>28</v>
      </c>
    </row>
    <row r="17" spans="1:7" x14ac:dyDescent="0.25">
      <c r="A17" s="112" t="s">
        <v>120</v>
      </c>
      <c r="B17" s="9">
        <v>19.09575164473079</v>
      </c>
      <c r="C17" s="113">
        <v>20.580950662367279</v>
      </c>
      <c r="D17" s="9">
        <v>20.835081325885682</v>
      </c>
      <c r="E17">
        <f t="shared" si="0"/>
        <v>26</v>
      </c>
      <c r="F17">
        <f t="shared" si="1"/>
        <v>25</v>
      </c>
      <c r="G17">
        <f t="shared" si="2"/>
        <v>23</v>
      </c>
    </row>
    <row r="18" spans="1:7" x14ac:dyDescent="0.25">
      <c r="A18" s="112" t="s">
        <v>116</v>
      </c>
      <c r="B18" s="9">
        <v>19.120468455466941</v>
      </c>
      <c r="C18" s="113">
        <v>20.566819932807221</v>
      </c>
      <c r="D18" s="9">
        <v>20.74659310262383</v>
      </c>
      <c r="E18">
        <f t="shared" si="0"/>
        <v>25</v>
      </c>
      <c r="F18">
        <f t="shared" si="1"/>
        <v>27</v>
      </c>
      <c r="G18">
        <f t="shared" si="2"/>
        <v>25</v>
      </c>
    </row>
    <row r="19" spans="1:7" x14ac:dyDescent="0.25">
      <c r="A19" s="112" t="s">
        <v>117</v>
      </c>
      <c r="B19" s="9">
        <v>19.149779829010019</v>
      </c>
      <c r="C19" s="113">
        <v>20.522115184489209</v>
      </c>
      <c r="D19" s="9">
        <v>20.7430661289401</v>
      </c>
      <c r="E19">
        <f t="shared" si="0"/>
        <v>24</v>
      </c>
      <c r="F19">
        <f t="shared" si="1"/>
        <v>28</v>
      </c>
      <c r="G19">
        <f t="shared" si="2"/>
        <v>26</v>
      </c>
    </row>
    <row r="20" spans="1:7" x14ac:dyDescent="0.25">
      <c r="A20" s="112" t="s">
        <v>119</v>
      </c>
      <c r="B20" s="9">
        <v>19.180721092067511</v>
      </c>
      <c r="C20" s="113">
        <v>20.726815857991639</v>
      </c>
      <c r="D20" s="9">
        <v>20.95592117893165</v>
      </c>
      <c r="E20">
        <f t="shared" si="0"/>
        <v>23</v>
      </c>
      <c r="F20">
        <f t="shared" si="1"/>
        <v>23</v>
      </c>
      <c r="G20">
        <f t="shared" si="2"/>
        <v>21</v>
      </c>
    </row>
    <row r="21" spans="1:7" x14ac:dyDescent="0.25">
      <c r="A21" s="112" t="s">
        <v>118</v>
      </c>
      <c r="B21" s="9">
        <v>19.1931473903567</v>
      </c>
      <c r="C21" s="113">
        <v>20.573800191324921</v>
      </c>
      <c r="D21" s="9">
        <v>20.77776719912924</v>
      </c>
      <c r="E21">
        <f t="shared" si="0"/>
        <v>22</v>
      </c>
      <c r="F21">
        <f t="shared" si="1"/>
        <v>26</v>
      </c>
      <c r="G21">
        <f t="shared" si="2"/>
        <v>24</v>
      </c>
    </row>
    <row r="22" spans="1:7" x14ac:dyDescent="0.25">
      <c r="A22" s="112" t="s">
        <v>121</v>
      </c>
      <c r="B22" s="9">
        <v>19.308381571479519</v>
      </c>
      <c r="C22" s="113">
        <v>20.913755659655489</v>
      </c>
      <c r="D22" s="9">
        <v>20.73215222237452</v>
      </c>
      <c r="E22">
        <f t="shared" si="0"/>
        <v>21</v>
      </c>
      <c r="F22">
        <f t="shared" si="1"/>
        <v>20</v>
      </c>
      <c r="G22">
        <f t="shared" si="2"/>
        <v>27</v>
      </c>
    </row>
    <row r="23" spans="1:7" x14ac:dyDescent="0.25">
      <c r="A23" s="112" t="s">
        <v>5</v>
      </c>
      <c r="B23" s="9">
        <v>19.33080035540867</v>
      </c>
      <c r="C23" s="113">
        <v>20.953046321973741</v>
      </c>
      <c r="D23" s="9">
        <v>21.040902524395051</v>
      </c>
      <c r="E23">
        <f t="shared" si="0"/>
        <v>20</v>
      </c>
      <c r="F23">
        <f t="shared" si="1"/>
        <v>18</v>
      </c>
      <c r="G23">
        <f t="shared" si="2"/>
        <v>20</v>
      </c>
    </row>
    <row r="24" spans="1:7" x14ac:dyDescent="0.25">
      <c r="A24" s="112" t="s">
        <v>122</v>
      </c>
      <c r="B24" s="9">
        <v>19.39463079773104</v>
      </c>
      <c r="C24" s="113">
        <v>20.90128221476035</v>
      </c>
      <c r="D24" s="9">
        <v>20.89223862900155</v>
      </c>
      <c r="E24">
        <f t="shared" si="0"/>
        <v>19</v>
      </c>
      <c r="F24">
        <f t="shared" si="1"/>
        <v>21</v>
      </c>
      <c r="G24">
        <f t="shared" si="2"/>
        <v>22</v>
      </c>
    </row>
    <row r="25" spans="1:7" x14ac:dyDescent="0.25">
      <c r="A25" s="112" t="s">
        <v>125</v>
      </c>
      <c r="B25" s="9">
        <v>19.511619033245569</v>
      </c>
      <c r="C25" s="113">
        <v>21.16236130133824</v>
      </c>
      <c r="D25" s="9">
        <v>21.31319243258584</v>
      </c>
      <c r="E25">
        <f t="shared" si="0"/>
        <v>18</v>
      </c>
      <c r="F25">
        <f t="shared" si="1"/>
        <v>13</v>
      </c>
      <c r="G25">
        <f t="shared" si="2"/>
        <v>11</v>
      </c>
    </row>
    <row r="26" spans="1:7" x14ac:dyDescent="0.25">
      <c r="A26" s="112" t="s">
        <v>123</v>
      </c>
      <c r="B26" s="9">
        <v>19.512066746512641</v>
      </c>
      <c r="C26" s="113">
        <v>20.87142350678339</v>
      </c>
      <c r="D26" s="9">
        <v>21.27368964743745</v>
      </c>
      <c r="E26">
        <f t="shared" si="0"/>
        <v>17</v>
      </c>
      <c r="F26">
        <f t="shared" si="1"/>
        <v>22</v>
      </c>
      <c r="G26">
        <f t="shared" si="2"/>
        <v>14</v>
      </c>
    </row>
    <row r="27" spans="1:7" x14ac:dyDescent="0.25">
      <c r="A27" s="112" t="s">
        <v>128</v>
      </c>
      <c r="B27" s="9">
        <v>19.639505733943949</v>
      </c>
      <c r="C27" s="114">
        <v>21.34719643751043</v>
      </c>
      <c r="D27" s="9">
        <v>21.15719947438274</v>
      </c>
      <c r="E27">
        <f t="shared" si="0"/>
        <v>16</v>
      </c>
      <c r="F27">
        <f t="shared" si="1"/>
        <v>9</v>
      </c>
      <c r="G27">
        <f t="shared" si="2"/>
        <v>19</v>
      </c>
    </row>
    <row r="28" spans="1:7" x14ac:dyDescent="0.25">
      <c r="A28" s="112" t="s">
        <v>127</v>
      </c>
      <c r="B28" s="9">
        <v>19.650479204083741</v>
      </c>
      <c r="C28" s="113">
        <v>21.00715159714699</v>
      </c>
      <c r="D28" s="9">
        <v>21.433393798548241</v>
      </c>
      <c r="E28">
        <f t="shared" si="0"/>
        <v>15</v>
      </c>
      <c r="F28">
        <f t="shared" si="1"/>
        <v>16</v>
      </c>
      <c r="G28">
        <f t="shared" si="2"/>
        <v>6</v>
      </c>
    </row>
    <row r="29" spans="1:7" x14ac:dyDescent="0.25">
      <c r="A29" s="112" t="s">
        <v>126</v>
      </c>
      <c r="B29" s="9">
        <v>19.65087366508617</v>
      </c>
      <c r="C29" s="113">
        <v>21.664926892065989</v>
      </c>
      <c r="D29" s="9">
        <v>21.296486914549451</v>
      </c>
      <c r="E29">
        <f t="shared" si="0"/>
        <v>14</v>
      </c>
      <c r="F29">
        <f t="shared" si="1"/>
        <v>5</v>
      </c>
      <c r="G29">
        <f t="shared" si="2"/>
        <v>13</v>
      </c>
    </row>
    <row r="30" spans="1:7" x14ac:dyDescent="0.25">
      <c r="A30" s="112" t="s">
        <v>124</v>
      </c>
      <c r="B30" s="9">
        <v>19.663405789600169</v>
      </c>
      <c r="C30" s="113">
        <v>21.00418302969701</v>
      </c>
      <c r="D30" s="9">
        <v>21.337747416079761</v>
      </c>
      <c r="E30">
        <f t="shared" si="0"/>
        <v>13</v>
      </c>
      <c r="F30">
        <f t="shared" si="1"/>
        <v>17</v>
      </c>
      <c r="G30">
        <f t="shared" si="2"/>
        <v>8</v>
      </c>
    </row>
    <row r="31" spans="1:7" x14ac:dyDescent="0.25">
      <c r="A31" s="112" t="s">
        <v>129</v>
      </c>
      <c r="B31" s="9">
        <v>19.68257069330226</v>
      </c>
      <c r="C31" s="113">
        <v>21.04580041074199</v>
      </c>
      <c r="D31" s="9">
        <v>21.195582178484528</v>
      </c>
      <c r="E31">
        <f t="shared" si="0"/>
        <v>12</v>
      </c>
      <c r="F31">
        <f t="shared" si="1"/>
        <v>15</v>
      </c>
      <c r="G31">
        <f t="shared" si="2"/>
        <v>16</v>
      </c>
    </row>
    <row r="32" spans="1:7" x14ac:dyDescent="0.25">
      <c r="A32" s="112" t="s">
        <v>130</v>
      </c>
      <c r="B32" s="9">
        <v>19.735442154810801</v>
      </c>
      <c r="C32" s="113">
        <v>21.150932254731849</v>
      </c>
      <c r="D32" s="9">
        <v>21.175990420329551</v>
      </c>
      <c r="E32">
        <f t="shared" si="0"/>
        <v>11</v>
      </c>
      <c r="F32">
        <f t="shared" si="1"/>
        <v>14</v>
      </c>
      <c r="G32">
        <f t="shared" si="2"/>
        <v>18</v>
      </c>
    </row>
    <row r="33" spans="1:7" x14ac:dyDescent="0.25">
      <c r="A33" s="112" t="s">
        <v>132</v>
      </c>
      <c r="B33" s="9">
        <v>19.75374884485899</v>
      </c>
      <c r="C33" s="113">
        <v>21.225646338767909</v>
      </c>
      <c r="D33" s="9">
        <v>21.32655900253468</v>
      </c>
      <c r="E33">
        <f t="shared" si="0"/>
        <v>10</v>
      </c>
      <c r="F33">
        <f t="shared" si="1"/>
        <v>12</v>
      </c>
      <c r="G33">
        <f t="shared" si="2"/>
        <v>10</v>
      </c>
    </row>
    <row r="34" spans="1:7" x14ac:dyDescent="0.25">
      <c r="A34" s="112" t="s">
        <v>131</v>
      </c>
      <c r="B34" s="9">
        <v>19.837527141260122</v>
      </c>
      <c r="C34" s="113">
        <v>22.333447103439429</v>
      </c>
      <c r="D34" s="9">
        <v>21.61818281220053</v>
      </c>
      <c r="E34">
        <f t="shared" si="0"/>
        <v>9</v>
      </c>
      <c r="F34">
        <f t="shared" si="1"/>
        <v>1</v>
      </c>
      <c r="G34">
        <f t="shared" si="2"/>
        <v>2</v>
      </c>
    </row>
    <row r="35" spans="1:7" x14ac:dyDescent="0.25">
      <c r="A35" s="112" t="s">
        <v>136</v>
      </c>
      <c r="B35" s="9">
        <v>19.857522594373179</v>
      </c>
      <c r="C35" s="113">
        <v>21.44616658725489</v>
      </c>
      <c r="D35" s="9">
        <v>21.356343887981271</v>
      </c>
      <c r="E35">
        <f t="shared" si="0"/>
        <v>8</v>
      </c>
      <c r="F35">
        <f t="shared" si="1"/>
        <v>8</v>
      </c>
      <c r="G35">
        <f t="shared" si="2"/>
        <v>7</v>
      </c>
    </row>
    <row r="36" spans="1:7" x14ac:dyDescent="0.25">
      <c r="A36" s="112" t="s">
        <v>133</v>
      </c>
      <c r="B36" s="9">
        <v>19.98287776981541</v>
      </c>
      <c r="C36" s="113">
        <v>21.342670579321251</v>
      </c>
      <c r="D36" s="9">
        <v>21.52939916812138</v>
      </c>
      <c r="E36">
        <f t="shared" si="0"/>
        <v>7</v>
      </c>
      <c r="F36">
        <f t="shared" si="1"/>
        <v>10</v>
      </c>
      <c r="G36">
        <f t="shared" si="2"/>
        <v>4</v>
      </c>
    </row>
    <row r="37" spans="1:7" x14ac:dyDescent="0.25">
      <c r="A37" s="112" t="s">
        <v>143</v>
      </c>
      <c r="B37" s="9">
        <v>19.986317444966289</v>
      </c>
      <c r="C37" s="113">
        <v>21.276092332515152</v>
      </c>
      <c r="D37" s="9">
        <v>21.19181368120341</v>
      </c>
      <c r="E37">
        <f t="shared" si="0"/>
        <v>6</v>
      </c>
      <c r="F37">
        <f t="shared" si="1"/>
        <v>11</v>
      </c>
      <c r="G37">
        <f t="shared" si="2"/>
        <v>17</v>
      </c>
    </row>
    <row r="38" spans="1:7" x14ac:dyDescent="0.25">
      <c r="A38" s="112" t="s">
        <v>135</v>
      </c>
      <c r="B38" s="9">
        <v>20.002025714976469</v>
      </c>
      <c r="C38" s="113">
        <v>21.53641316201719</v>
      </c>
      <c r="D38" s="9">
        <v>21.29941096371796</v>
      </c>
      <c r="E38">
        <f t="shared" si="0"/>
        <v>5</v>
      </c>
      <c r="F38">
        <f t="shared" si="1"/>
        <v>7</v>
      </c>
      <c r="G38">
        <f t="shared" si="2"/>
        <v>12</v>
      </c>
    </row>
    <row r="39" spans="1:7" x14ac:dyDescent="0.25">
      <c r="A39" s="112" t="s">
        <v>138</v>
      </c>
      <c r="B39" s="9">
        <v>20.368339463286119</v>
      </c>
      <c r="C39" s="113">
        <v>22.158501838709679</v>
      </c>
      <c r="D39" s="9">
        <v>21.555139169855391</v>
      </c>
      <c r="E39">
        <f t="shared" si="0"/>
        <v>4</v>
      </c>
      <c r="F39">
        <f t="shared" si="1"/>
        <v>2</v>
      </c>
      <c r="G39">
        <f t="shared" si="2"/>
        <v>3</v>
      </c>
    </row>
    <row r="40" spans="1:7" x14ac:dyDescent="0.25">
      <c r="A40" s="112" t="s">
        <v>49</v>
      </c>
      <c r="B40" s="9">
        <v>20.397384407359809</v>
      </c>
      <c r="C40" s="113">
        <v>21.61214454430128</v>
      </c>
      <c r="D40" s="9">
        <v>21.337525635012689</v>
      </c>
      <c r="E40">
        <f t="shared" si="0"/>
        <v>3</v>
      </c>
      <c r="F40">
        <f t="shared" si="1"/>
        <v>6</v>
      </c>
      <c r="G40">
        <f t="shared" si="2"/>
        <v>9</v>
      </c>
    </row>
    <row r="41" spans="1:7" x14ac:dyDescent="0.25">
      <c r="A41" s="112" t="s">
        <v>137</v>
      </c>
      <c r="B41" s="9">
        <v>20.429057634469459</v>
      </c>
      <c r="C41" s="113">
        <v>21.769015861470489</v>
      </c>
      <c r="D41" s="9">
        <v>21.753495001897079</v>
      </c>
      <c r="E41">
        <f t="shared" si="0"/>
        <v>2</v>
      </c>
      <c r="F41">
        <f t="shared" si="1"/>
        <v>3</v>
      </c>
      <c r="G41">
        <f t="shared" si="2"/>
        <v>1</v>
      </c>
    </row>
    <row r="42" spans="1:7" x14ac:dyDescent="0.25">
      <c r="A42" s="112" t="s">
        <v>88</v>
      </c>
      <c r="B42" s="9">
        <v>20.5215777285099</v>
      </c>
      <c r="C42" s="113">
        <v>21.753220543310839</v>
      </c>
      <c r="D42" s="9">
        <v>21.457464946027141</v>
      </c>
      <c r="E42">
        <f t="shared" si="0"/>
        <v>1</v>
      </c>
      <c r="F42">
        <f t="shared" si="1"/>
        <v>4</v>
      </c>
      <c r="G42">
        <f t="shared" si="2"/>
        <v>5</v>
      </c>
    </row>
    <row r="44" spans="1:7" x14ac:dyDescent="0.25">
      <c r="A44" s="19" t="s">
        <v>139</v>
      </c>
      <c r="B44" s="13" t="s">
        <v>140</v>
      </c>
      <c r="C44" s="13" t="s">
        <v>140</v>
      </c>
      <c r="D44" s="13" t="s">
        <v>140</v>
      </c>
    </row>
    <row r="45" spans="1:7" x14ac:dyDescent="0.25">
      <c r="A45" t="str">
        <f>LOOKUP(B45,B10:B42,A10:A42)</f>
        <v>Jalisco</v>
      </c>
      <c r="B45" s="9">
        <f>MAX(B10:B42)</f>
        <v>20.5215777285099</v>
      </c>
    </row>
    <row r="46" spans="1:7" x14ac:dyDescent="0.25">
      <c r="A46" t="str">
        <f>LOOKUP(C46,C10:C42,A10:A42)</f>
        <v>Sinaloa</v>
      </c>
      <c r="C46" s="9">
        <f>MAX(C10:C42)</f>
        <v>22.333447103439429</v>
      </c>
    </row>
    <row r="47" spans="1:7" x14ac:dyDescent="0.25">
      <c r="A47" t="str">
        <f>LOOKUP(D47,D10:D42,A10:A42)</f>
        <v>Baja California Sur</v>
      </c>
      <c r="D47" s="9">
        <f>MAX(D10:D42)</f>
        <v>21.753495001897079</v>
      </c>
    </row>
    <row r="48" spans="1:7" x14ac:dyDescent="0.25">
      <c r="B48" s="1" t="s">
        <v>141</v>
      </c>
      <c r="C48" s="1" t="s">
        <v>141</v>
      </c>
      <c r="D48" s="1" t="s">
        <v>141</v>
      </c>
    </row>
    <row r="49" spans="1:5" x14ac:dyDescent="0.25">
      <c r="A49" t="str">
        <f>LOOKUP(B49,B10:B42,A10:A42)</f>
        <v>Tamaulipas</v>
      </c>
      <c r="B49" s="9">
        <f>MIN(B10:B42)</f>
        <v>16.1611795918597</v>
      </c>
    </row>
    <row r="50" spans="1:5" x14ac:dyDescent="0.25">
      <c r="A50" t="str">
        <f>LOOKUP(C50,C10:C42,A10:A42)</f>
        <v>Tamaulipas</v>
      </c>
      <c r="C50" s="9">
        <f>MIN(C10:C42)</f>
        <v>18.208137277969019</v>
      </c>
    </row>
    <row r="51" spans="1:5" x14ac:dyDescent="0.25">
      <c r="A51" t="e">
        <f>LOOKUP(D51,D10:D42,A10:A42)</f>
        <v>#N/A</v>
      </c>
      <c r="D51" s="9">
        <f xml:space="preserve"> MIN(D10:D42)</f>
        <v>20.112778806315259</v>
      </c>
      <c r="E51" t="str">
        <f>LOOKUP(33,G10:G42,A10:A42)</f>
        <v>Jalisco</v>
      </c>
    </row>
  </sheetData>
  <autoFilter ref="A9:G42">
    <sortState ref="A10:G42">
      <sortCondition ref="B9:B42"/>
    </sortState>
  </autoFilter>
  <mergeCells count="1">
    <mergeCell ref="H1:I1"/>
  </mergeCells>
  <hyperlinks>
    <hyperlink ref="H1:I1" location="Index!A1" display="Regresar al Índice"/>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I29"/>
  <sheetViews>
    <sheetView workbookViewId="0">
      <selection activeCell="J1" sqref="H1:J1"/>
    </sheetView>
  </sheetViews>
  <sheetFormatPr baseColWidth="10" defaultRowHeight="15" x14ac:dyDescent="0.25"/>
  <cols>
    <col min="1" max="1" width="11.42578125" customWidth="1"/>
    <col min="3" max="6" width="11.42578125" customWidth="1"/>
  </cols>
  <sheetData>
    <row r="1" spans="1:9" x14ac:dyDescent="0.25">
      <c r="A1" t="s">
        <v>1430</v>
      </c>
      <c r="H1" s="298" t="s">
        <v>1506</v>
      </c>
      <c r="I1" s="298"/>
    </row>
    <row r="2" spans="1:9" x14ac:dyDescent="0.25">
      <c r="A2" t="s">
        <v>163</v>
      </c>
    </row>
    <row r="6" spans="1:9" x14ac:dyDescent="0.25">
      <c r="A6" t="s">
        <v>781</v>
      </c>
    </row>
    <row r="7" spans="1:9" x14ac:dyDescent="0.25">
      <c r="C7" t="s">
        <v>165</v>
      </c>
      <c r="D7" t="s">
        <v>782</v>
      </c>
      <c r="E7" t="s">
        <v>783</v>
      </c>
      <c r="F7" t="s">
        <v>720</v>
      </c>
      <c r="G7" t="s">
        <v>784</v>
      </c>
    </row>
    <row r="8" spans="1:9" x14ac:dyDescent="0.25">
      <c r="A8">
        <v>1998</v>
      </c>
      <c r="B8" t="s">
        <v>785</v>
      </c>
      <c r="C8" s="110">
        <v>893005</v>
      </c>
      <c r="D8" s="110">
        <v>4984</v>
      </c>
      <c r="E8" s="8">
        <v>5.6124798850478719E-3</v>
      </c>
      <c r="F8" s="109"/>
      <c r="G8" s="110">
        <v>30526</v>
      </c>
    </row>
    <row r="9" spans="1:9" x14ac:dyDescent="0.25">
      <c r="A9">
        <v>1999</v>
      </c>
      <c r="B9" t="s">
        <v>786</v>
      </c>
      <c r="C9" s="110">
        <v>957237</v>
      </c>
      <c r="D9" s="110">
        <v>2253</v>
      </c>
      <c r="E9" s="8">
        <v>2.3592018295595096E-3</v>
      </c>
      <c r="F9" s="8">
        <v>7.1927928735001423E-2</v>
      </c>
      <c r="G9" s="110">
        <v>30947</v>
      </c>
    </row>
    <row r="10" spans="1:9" x14ac:dyDescent="0.25">
      <c r="A10">
        <v>2000</v>
      </c>
      <c r="B10" t="s">
        <v>787</v>
      </c>
      <c r="C10" s="110">
        <v>1006280</v>
      </c>
      <c r="D10" s="110">
        <v>3839</v>
      </c>
      <c r="E10" s="8">
        <v>3.8296518199076868E-3</v>
      </c>
      <c r="F10" s="8">
        <v>5.1233915947670239E-2</v>
      </c>
      <c r="G10" s="110">
        <v>20159</v>
      </c>
    </row>
    <row r="11" spans="1:9" x14ac:dyDescent="0.25">
      <c r="A11">
        <v>2001</v>
      </c>
      <c r="B11" t="s">
        <v>788</v>
      </c>
      <c r="C11" s="110">
        <v>1012668</v>
      </c>
      <c r="D11" s="110">
        <v>-4500</v>
      </c>
      <c r="E11" s="8">
        <v>-4.42404794488227E-3</v>
      </c>
      <c r="F11" s="8">
        <v>6.3481337202369037E-3</v>
      </c>
      <c r="G11" s="110">
        <v>-21547</v>
      </c>
    </row>
    <row r="12" spans="1:9" x14ac:dyDescent="0.25">
      <c r="A12">
        <v>2002</v>
      </c>
      <c r="B12" t="s">
        <v>789</v>
      </c>
      <c r="C12" s="110">
        <v>1017493</v>
      </c>
      <c r="D12" s="110">
        <v>-3123</v>
      </c>
      <c r="E12" s="8">
        <v>-3.0599167561551344E-3</v>
      </c>
      <c r="F12" s="8">
        <v>4.7646415212092563E-3</v>
      </c>
      <c r="G12" s="110">
        <v>5770</v>
      </c>
    </row>
    <row r="13" spans="1:9" x14ac:dyDescent="0.25">
      <c r="A13">
        <v>2003</v>
      </c>
      <c r="B13" t="s">
        <v>790</v>
      </c>
      <c r="C13" s="110">
        <v>1025662</v>
      </c>
      <c r="D13" s="110">
        <v>-1089</v>
      </c>
      <c r="E13" s="8">
        <v>-1.0606271627687791E-3</v>
      </c>
      <c r="F13" s="8">
        <v>8.0285564618134408E-3</v>
      </c>
      <c r="G13" s="110">
        <v>-4029</v>
      </c>
    </row>
    <row r="14" spans="1:9" x14ac:dyDescent="0.25">
      <c r="A14">
        <v>2004</v>
      </c>
      <c r="B14" t="s">
        <v>791</v>
      </c>
      <c r="C14" s="110">
        <v>1052893</v>
      </c>
      <c r="D14" s="110">
        <v>-1025</v>
      </c>
      <c r="E14" s="8">
        <v>-9.7256143267310247E-4</v>
      </c>
      <c r="F14" s="8">
        <v>2.6549682059001878E-2</v>
      </c>
      <c r="G14" s="110">
        <v>11612</v>
      </c>
    </row>
    <row r="15" spans="1:9" x14ac:dyDescent="0.25">
      <c r="A15">
        <v>2005</v>
      </c>
      <c r="B15" t="s">
        <v>792</v>
      </c>
      <c r="C15" s="110">
        <v>1077808</v>
      </c>
      <c r="D15" s="110">
        <v>1005</v>
      </c>
      <c r="E15" s="8">
        <v>9.3331835071031044E-4</v>
      </c>
      <c r="F15" s="8">
        <v>2.3663373201265436E-2</v>
      </c>
      <c r="G15" s="110">
        <v>14913</v>
      </c>
    </row>
    <row r="16" spans="1:9" x14ac:dyDescent="0.25">
      <c r="A16">
        <v>2006</v>
      </c>
      <c r="B16" t="s">
        <v>793</v>
      </c>
      <c r="C16" s="110">
        <v>1129262</v>
      </c>
      <c r="D16" s="110">
        <v>7983</v>
      </c>
      <c r="E16" s="8">
        <v>7.1195483015378258E-3</v>
      </c>
      <c r="F16" s="8">
        <v>4.7739486068019588E-2</v>
      </c>
      <c r="G16" s="110">
        <v>33516</v>
      </c>
    </row>
    <row r="17" spans="1:7" x14ac:dyDescent="0.25">
      <c r="A17">
        <v>2007</v>
      </c>
      <c r="B17" t="s">
        <v>794</v>
      </c>
      <c r="C17" s="110">
        <v>1181306</v>
      </c>
      <c r="D17" s="110">
        <v>3756</v>
      </c>
      <c r="E17" s="8">
        <v>3.1896734745870958E-3</v>
      </c>
      <c r="F17" s="8">
        <v>4.6086736293260655E-2</v>
      </c>
      <c r="G17" s="110">
        <v>34163</v>
      </c>
    </row>
    <row r="18" spans="1:7" x14ac:dyDescent="0.25">
      <c r="A18">
        <v>2008</v>
      </c>
      <c r="B18" t="s">
        <v>795</v>
      </c>
      <c r="C18" s="110">
        <v>1219272</v>
      </c>
      <c r="D18" s="110">
        <v>3256</v>
      </c>
      <c r="E18" s="8">
        <v>2.6775963474163778E-3</v>
      </c>
      <c r="F18" s="8">
        <v>3.2139005473603044E-2</v>
      </c>
      <c r="G18" s="110">
        <v>24886</v>
      </c>
    </row>
    <row r="19" spans="1:7" x14ac:dyDescent="0.25">
      <c r="A19">
        <v>2009</v>
      </c>
      <c r="B19" t="s">
        <v>796</v>
      </c>
      <c r="C19" s="110">
        <v>1194763</v>
      </c>
      <c r="D19" s="110">
        <v>4501</v>
      </c>
      <c r="E19" s="8">
        <v>3.7815203711450973E-3</v>
      </c>
      <c r="F19" s="8">
        <v>-2.0101339159760867E-2</v>
      </c>
      <c r="G19" s="110">
        <v>-9827</v>
      </c>
    </row>
    <row r="20" spans="1:7" x14ac:dyDescent="0.25">
      <c r="A20">
        <v>2010</v>
      </c>
      <c r="B20" t="s">
        <v>797</v>
      </c>
      <c r="C20" s="110">
        <v>1236525</v>
      </c>
      <c r="D20" s="110">
        <v>3326</v>
      </c>
      <c r="E20" s="8">
        <v>2.6970505165833103E-3</v>
      </c>
      <c r="F20" s="8">
        <v>3.4954212676489016E-2</v>
      </c>
      <c r="G20" s="110">
        <v>28506</v>
      </c>
    </row>
    <row r="21" spans="1:7" x14ac:dyDescent="0.25">
      <c r="A21">
        <v>2011</v>
      </c>
      <c r="B21" t="s">
        <v>798</v>
      </c>
      <c r="C21" s="110">
        <v>1288822</v>
      </c>
      <c r="D21" s="110">
        <v>3012</v>
      </c>
      <c r="E21" s="8">
        <v>2.3424922811301485E-3</v>
      </c>
      <c r="F21" s="8">
        <v>4.2293524190776477E-2</v>
      </c>
      <c r="G21" s="110">
        <v>25335</v>
      </c>
    </row>
    <row r="22" spans="1:7" x14ac:dyDescent="0.25">
      <c r="A22">
        <v>2012</v>
      </c>
      <c r="B22" t="s">
        <v>799</v>
      </c>
      <c r="C22" s="110">
        <v>1328013</v>
      </c>
      <c r="D22" s="110">
        <v>2230</v>
      </c>
      <c r="E22" s="8">
        <v>1.6820248864255483E-3</v>
      </c>
      <c r="F22" s="8">
        <v>3.040838843533078E-2</v>
      </c>
      <c r="G22" s="110">
        <v>19731</v>
      </c>
    </row>
    <row r="23" spans="1:7" x14ac:dyDescent="0.25">
      <c r="A23">
        <v>2013</v>
      </c>
      <c r="B23" t="s">
        <v>800</v>
      </c>
      <c r="C23" s="110">
        <v>1380069</v>
      </c>
      <c r="D23" s="110">
        <v>1751</v>
      </c>
      <c r="E23" s="8">
        <v>1.2703889813525659E-3</v>
      </c>
      <c r="F23" s="8">
        <v>3.9198411461333516E-2</v>
      </c>
      <c r="G23" s="110">
        <v>30412</v>
      </c>
    </row>
    <row r="24" spans="1:7" x14ac:dyDescent="0.25">
      <c r="A24">
        <v>2014</v>
      </c>
      <c r="B24" t="s">
        <v>801</v>
      </c>
      <c r="C24" s="110">
        <v>1423620</v>
      </c>
      <c r="D24" s="110">
        <v>2311</v>
      </c>
      <c r="E24" s="8">
        <v>1.6259659229624912E-3</v>
      </c>
      <c r="F24" s="8">
        <v>3.1557117796284118E-2</v>
      </c>
      <c r="G24" s="110">
        <v>26372</v>
      </c>
    </row>
    <row r="25" spans="1:7" x14ac:dyDescent="0.25">
      <c r="A25">
        <v>2015</v>
      </c>
      <c r="B25" t="s">
        <v>802</v>
      </c>
      <c r="C25" s="110">
        <v>1494289</v>
      </c>
      <c r="D25" s="110">
        <v>-2301</v>
      </c>
      <c r="E25" s="8">
        <v>-1.5374952391770114E-3</v>
      </c>
      <c r="F25" s="8">
        <v>4.9640353465109976E-2</v>
      </c>
      <c r="G25" s="110">
        <v>30949</v>
      </c>
    </row>
    <row r="26" spans="1:7" x14ac:dyDescent="0.25">
      <c r="A26">
        <v>2016</v>
      </c>
      <c r="B26" t="s">
        <v>803</v>
      </c>
      <c r="C26" s="110">
        <v>1576839</v>
      </c>
      <c r="D26" s="110">
        <v>5603</v>
      </c>
      <c r="E26" s="8">
        <v>3.565982449485583E-3</v>
      </c>
      <c r="F26" s="8">
        <v>5.5243664378175739E-2</v>
      </c>
      <c r="G26" s="110">
        <v>41584</v>
      </c>
    </row>
    <row r="27" spans="1:7" x14ac:dyDescent="0.25">
      <c r="A27">
        <v>2017</v>
      </c>
      <c r="B27" t="s">
        <v>804</v>
      </c>
      <c r="C27" s="110">
        <v>1672581</v>
      </c>
      <c r="D27" s="110">
        <v>7966</v>
      </c>
      <c r="E27" s="8">
        <v>4.7854909393463263E-3</v>
      </c>
      <c r="F27" s="8">
        <v>6.0717676313180924E-2</v>
      </c>
      <c r="G27" s="110">
        <v>48344</v>
      </c>
    </row>
    <row r="28" spans="1:7" x14ac:dyDescent="0.25">
      <c r="A28">
        <v>2018</v>
      </c>
      <c r="B28" t="s">
        <v>805</v>
      </c>
      <c r="C28" s="110">
        <v>1755753</v>
      </c>
      <c r="D28" s="110">
        <v>2830</v>
      </c>
      <c r="E28" s="8">
        <v>1.6144462706007001E-3</v>
      </c>
      <c r="F28" s="8">
        <v>4.972673969153063E-2</v>
      </c>
      <c r="G28" s="110">
        <v>37885</v>
      </c>
    </row>
    <row r="29" spans="1:7" x14ac:dyDescent="0.25">
      <c r="A29" s="194">
        <v>2019</v>
      </c>
      <c r="B29" s="194" t="s">
        <v>806</v>
      </c>
      <c r="C29" s="195">
        <v>1796535</v>
      </c>
      <c r="D29" s="195">
        <v>-2326</v>
      </c>
      <c r="E29" s="196">
        <v>-1.2930404294717603E-3</v>
      </c>
      <c r="F29" s="196">
        <v>2.3227640790020009E-2</v>
      </c>
      <c r="G29" s="195">
        <v>35535</v>
      </c>
    </row>
  </sheetData>
  <mergeCells count="1">
    <mergeCell ref="H1:I1"/>
  </mergeCells>
  <hyperlinks>
    <hyperlink ref="H1:I1" location="Index!A1" display="Regresar al Índice"/>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I76"/>
  <sheetViews>
    <sheetView topLeftCell="B1" zoomScaleNormal="100" workbookViewId="0">
      <selection activeCell="H1" sqref="H1:I1"/>
    </sheetView>
  </sheetViews>
  <sheetFormatPr baseColWidth="10" defaultRowHeight="15" x14ac:dyDescent="0.25"/>
  <cols>
    <col min="1" max="1" width="11.42578125" style="197" customWidth="1"/>
    <col min="2" max="4" width="11.42578125" customWidth="1"/>
  </cols>
  <sheetData>
    <row r="1" spans="1:9" x14ac:dyDescent="0.25">
      <c r="A1" t="s">
        <v>1431</v>
      </c>
      <c r="H1" s="298" t="s">
        <v>1506</v>
      </c>
      <c r="I1" s="298"/>
    </row>
    <row r="2" spans="1:9" x14ac:dyDescent="0.25">
      <c r="A2" t="s">
        <v>163</v>
      </c>
    </row>
    <row r="5" spans="1:9" x14ac:dyDescent="0.25">
      <c r="B5" t="s">
        <v>283</v>
      </c>
      <c r="C5" t="s">
        <v>284</v>
      </c>
      <c r="D5" t="s">
        <v>807</v>
      </c>
      <c r="E5" t="s">
        <v>808</v>
      </c>
      <c r="F5" t="s">
        <v>809</v>
      </c>
    </row>
    <row r="6" spans="1:9" x14ac:dyDescent="0.25">
      <c r="A6" s="198" t="s">
        <v>131</v>
      </c>
      <c r="B6" s="199">
        <v>550550</v>
      </c>
      <c r="C6" s="200">
        <v>540249</v>
      </c>
      <c r="D6" s="199">
        <v>-10301</v>
      </c>
      <c r="E6">
        <v>32</v>
      </c>
      <c r="F6" s="201">
        <v>-1.8710380528562345E-2</v>
      </c>
    </row>
    <row r="7" spans="1:9" x14ac:dyDescent="0.25">
      <c r="A7" s="198" t="s">
        <v>113</v>
      </c>
      <c r="B7" s="199">
        <v>751068</v>
      </c>
      <c r="C7" s="200">
        <v>743675</v>
      </c>
      <c r="D7" s="199">
        <v>-7393</v>
      </c>
      <c r="E7">
        <v>31</v>
      </c>
      <c r="F7" s="201">
        <v>-9.8433164507075264E-3</v>
      </c>
    </row>
    <row r="8" spans="1:9" x14ac:dyDescent="0.25">
      <c r="A8" s="198" t="s">
        <v>133</v>
      </c>
      <c r="B8" s="199">
        <v>216706</v>
      </c>
      <c r="C8" s="200">
        <v>210534</v>
      </c>
      <c r="D8" s="199">
        <v>-6172</v>
      </c>
      <c r="E8">
        <v>30</v>
      </c>
      <c r="F8" s="201">
        <v>-2.8480983452234824E-2</v>
      </c>
    </row>
    <row r="9" spans="1:9" x14ac:dyDescent="0.25">
      <c r="A9" s="198" t="s">
        <v>136</v>
      </c>
      <c r="B9" s="199">
        <v>450760</v>
      </c>
      <c r="C9" s="200">
        <v>446900</v>
      </c>
      <c r="D9" s="199">
        <v>-3860</v>
      </c>
      <c r="E9">
        <v>29</v>
      </c>
      <c r="F9" s="201">
        <v>-8.5633152897328958E-3</v>
      </c>
    </row>
    <row r="10" spans="1:9" x14ac:dyDescent="0.25">
      <c r="A10" s="198" t="s">
        <v>110</v>
      </c>
      <c r="B10" s="199">
        <v>898444</v>
      </c>
      <c r="C10" s="200">
        <v>896052</v>
      </c>
      <c r="D10" s="199">
        <v>-2392</v>
      </c>
      <c r="E10">
        <v>28</v>
      </c>
      <c r="F10" s="201">
        <v>-2.6623807382541373E-3</v>
      </c>
    </row>
    <row r="11" spans="1:9" x14ac:dyDescent="0.25">
      <c r="A11" s="198" t="s">
        <v>88</v>
      </c>
      <c r="B11" s="199">
        <v>1798861</v>
      </c>
      <c r="C11" s="200">
        <v>1796535</v>
      </c>
      <c r="D11" s="199">
        <v>-2326</v>
      </c>
      <c r="E11">
        <v>27</v>
      </c>
      <c r="F11" s="201">
        <v>-1.2930404294717603E-3</v>
      </c>
    </row>
    <row r="12" spans="1:9" x14ac:dyDescent="0.25">
      <c r="A12" s="198" t="s">
        <v>135</v>
      </c>
      <c r="B12" s="199">
        <v>1015816</v>
      </c>
      <c r="C12" s="200">
        <v>1014597</v>
      </c>
      <c r="D12" s="199">
        <v>-1219</v>
      </c>
      <c r="E12">
        <v>26</v>
      </c>
      <c r="F12" s="201">
        <v>-1.2000204761492238E-3</v>
      </c>
    </row>
    <row r="13" spans="1:9" x14ac:dyDescent="0.25">
      <c r="A13" s="198" t="s">
        <v>112</v>
      </c>
      <c r="B13" s="199">
        <v>167389</v>
      </c>
      <c r="C13" s="200">
        <v>166177</v>
      </c>
      <c r="D13" s="199">
        <v>-1212</v>
      </c>
      <c r="E13">
        <v>25</v>
      </c>
      <c r="F13" s="201">
        <v>-7.2406191565754022E-3</v>
      </c>
    </row>
    <row r="14" spans="1:9" x14ac:dyDescent="0.25">
      <c r="A14" s="198" t="s">
        <v>129</v>
      </c>
      <c r="B14" s="199">
        <v>247115</v>
      </c>
      <c r="C14" s="200">
        <v>245916</v>
      </c>
      <c r="D14" s="199">
        <v>-1199</v>
      </c>
      <c r="E14">
        <v>24</v>
      </c>
      <c r="F14" s="201">
        <v>-4.8519919875361674E-3</v>
      </c>
    </row>
    <row r="15" spans="1:9" x14ac:dyDescent="0.25">
      <c r="A15" s="198" t="s">
        <v>114</v>
      </c>
      <c r="B15" s="199">
        <v>625991</v>
      </c>
      <c r="C15" s="200">
        <v>625026</v>
      </c>
      <c r="D15" s="199">
        <v>-965</v>
      </c>
      <c r="E15">
        <v>23</v>
      </c>
      <c r="F15" s="201">
        <v>-1.5415557092673857E-3</v>
      </c>
    </row>
    <row r="16" spans="1:9" x14ac:dyDescent="0.25">
      <c r="A16" s="198" t="s">
        <v>137</v>
      </c>
      <c r="B16" s="199">
        <v>187327</v>
      </c>
      <c r="C16" s="200">
        <v>186515</v>
      </c>
      <c r="D16" s="199">
        <v>-812</v>
      </c>
      <c r="E16">
        <v>22</v>
      </c>
      <c r="F16" s="201">
        <v>-4.3346661186054337E-3</v>
      </c>
    </row>
    <row r="17" spans="1:6" x14ac:dyDescent="0.25">
      <c r="A17" s="198" t="s">
        <v>143</v>
      </c>
      <c r="B17" s="199">
        <v>1645164</v>
      </c>
      <c r="C17" s="200">
        <v>1644363</v>
      </c>
      <c r="D17" s="199">
        <v>-801</v>
      </c>
      <c r="E17">
        <v>21</v>
      </c>
      <c r="F17" s="201">
        <v>-4.8688155101862183E-4</v>
      </c>
    </row>
    <row r="18" spans="1:6" x14ac:dyDescent="0.25">
      <c r="A18" s="198" t="s">
        <v>119</v>
      </c>
      <c r="B18" s="199">
        <v>788960</v>
      </c>
      <c r="C18" s="200">
        <v>788167</v>
      </c>
      <c r="D18" s="199">
        <v>-793</v>
      </c>
      <c r="E18">
        <v>20</v>
      </c>
      <c r="F18" s="201">
        <v>-1.0051206651794768E-3</v>
      </c>
    </row>
    <row r="19" spans="1:6" x14ac:dyDescent="0.25">
      <c r="A19" s="198" t="s">
        <v>128</v>
      </c>
      <c r="B19" s="199">
        <v>154740</v>
      </c>
      <c r="C19" s="200">
        <v>153959</v>
      </c>
      <c r="D19" s="199">
        <v>-781</v>
      </c>
      <c r="E19">
        <v>19</v>
      </c>
      <c r="F19" s="201">
        <v>-5.0471759079746669E-3</v>
      </c>
    </row>
    <row r="20" spans="1:6" x14ac:dyDescent="0.25">
      <c r="A20" s="198" t="s">
        <v>109</v>
      </c>
      <c r="B20" s="199">
        <v>684150</v>
      </c>
      <c r="C20" s="200">
        <v>683513</v>
      </c>
      <c r="D20" s="199">
        <v>-637</v>
      </c>
      <c r="E20">
        <v>18</v>
      </c>
      <c r="F20" s="201">
        <v>-9.3108236497844044E-4</v>
      </c>
    </row>
    <row r="21" spans="1:6" x14ac:dyDescent="0.25">
      <c r="A21" s="198" t="s">
        <v>121</v>
      </c>
      <c r="B21" s="199">
        <v>445124</v>
      </c>
      <c r="C21" s="200">
        <v>444495</v>
      </c>
      <c r="D21" s="199">
        <v>-629</v>
      </c>
      <c r="E21">
        <v>17</v>
      </c>
      <c r="F21" s="201">
        <v>-1.413089386328304E-3</v>
      </c>
    </row>
    <row r="22" spans="1:6" x14ac:dyDescent="0.25">
      <c r="A22" s="198" t="s">
        <v>120</v>
      </c>
      <c r="B22" s="199">
        <v>221608</v>
      </c>
      <c r="C22" s="200">
        <v>221222</v>
      </c>
      <c r="D22" s="199">
        <v>-386</v>
      </c>
      <c r="E22">
        <v>16</v>
      </c>
      <c r="F22" s="201">
        <v>-1.741814374932313E-3</v>
      </c>
    </row>
    <row r="23" spans="1:6" x14ac:dyDescent="0.25">
      <c r="A23" s="198" t="s">
        <v>123</v>
      </c>
      <c r="B23" s="199">
        <v>207856</v>
      </c>
      <c r="C23" s="200">
        <v>207807</v>
      </c>
      <c r="D23" s="199">
        <v>-49</v>
      </c>
      <c r="E23">
        <v>15</v>
      </c>
      <c r="F23" s="201">
        <v>-2.3574012778077128E-4</v>
      </c>
    </row>
    <row r="24" spans="1:6" x14ac:dyDescent="0.25">
      <c r="A24" s="198" t="s">
        <v>116</v>
      </c>
      <c r="B24" s="199">
        <v>233231</v>
      </c>
      <c r="C24" s="200">
        <v>233233</v>
      </c>
      <c r="D24" s="199">
        <v>2</v>
      </c>
      <c r="E24">
        <v>14</v>
      </c>
      <c r="F24" s="201">
        <v>8.5751894044960256E-6</v>
      </c>
    </row>
    <row r="25" spans="1:6" x14ac:dyDescent="0.25">
      <c r="A25" s="198" t="s">
        <v>138</v>
      </c>
      <c r="B25" s="199">
        <v>150904</v>
      </c>
      <c r="C25" s="200">
        <v>150910</v>
      </c>
      <c r="D25" s="199">
        <v>6</v>
      </c>
      <c r="E25">
        <v>13</v>
      </c>
      <c r="F25" s="201">
        <v>3.9760377458516712E-5</v>
      </c>
    </row>
    <row r="26" spans="1:6" x14ac:dyDescent="0.25">
      <c r="A26" s="198" t="s">
        <v>124</v>
      </c>
      <c r="B26" s="199">
        <v>129621</v>
      </c>
      <c r="C26" s="200">
        <v>129670</v>
      </c>
      <c r="D26" s="199">
        <v>49</v>
      </c>
      <c r="E26">
        <v>12</v>
      </c>
      <c r="F26" s="201">
        <v>3.7802516567531498E-4</v>
      </c>
    </row>
    <row r="27" spans="1:6" x14ac:dyDescent="0.25">
      <c r="A27" s="198" t="s">
        <v>118</v>
      </c>
      <c r="B27" s="199">
        <v>103476</v>
      </c>
      <c r="C27" s="200">
        <v>103890</v>
      </c>
      <c r="D27" s="199">
        <v>414</v>
      </c>
      <c r="E27">
        <v>11</v>
      </c>
      <c r="F27" s="201">
        <v>4.0009277513626349E-3</v>
      </c>
    </row>
    <row r="28" spans="1:6" x14ac:dyDescent="0.25">
      <c r="A28" s="198" t="s">
        <v>125</v>
      </c>
      <c r="B28" s="199">
        <v>134229</v>
      </c>
      <c r="C28" s="200">
        <v>135072</v>
      </c>
      <c r="D28" s="199">
        <v>843</v>
      </c>
      <c r="E28">
        <v>10</v>
      </c>
      <c r="F28" s="201">
        <v>6.2803120041123751E-3</v>
      </c>
    </row>
    <row r="29" spans="1:6" x14ac:dyDescent="0.25">
      <c r="A29" s="198" t="s">
        <v>130</v>
      </c>
      <c r="B29" s="199">
        <v>186385</v>
      </c>
      <c r="C29" s="200">
        <v>187724</v>
      </c>
      <c r="D29" s="199">
        <v>1339</v>
      </c>
      <c r="E29">
        <v>9</v>
      </c>
      <c r="F29" s="201">
        <v>7.1840545108243694E-3</v>
      </c>
    </row>
    <row r="30" spans="1:6" x14ac:dyDescent="0.25">
      <c r="A30" s="198" t="s">
        <v>115</v>
      </c>
      <c r="B30" s="199">
        <v>381670</v>
      </c>
      <c r="C30" s="200">
        <v>383011</v>
      </c>
      <c r="D30" s="199">
        <v>1341</v>
      </c>
      <c r="E30">
        <v>8</v>
      </c>
      <c r="F30" s="201">
        <v>3.5135064322582336E-3</v>
      </c>
    </row>
    <row r="31" spans="1:6" x14ac:dyDescent="0.25">
      <c r="A31" s="198" t="s">
        <v>117</v>
      </c>
      <c r="B31" s="199">
        <v>625132</v>
      </c>
      <c r="C31" s="200">
        <v>627073</v>
      </c>
      <c r="D31" s="199">
        <v>1941</v>
      </c>
      <c r="E31">
        <v>7</v>
      </c>
      <c r="F31" s="201">
        <v>3.1049442357774038E-3</v>
      </c>
    </row>
    <row r="32" spans="1:6" x14ac:dyDescent="0.25">
      <c r="A32" s="198" t="s">
        <v>122</v>
      </c>
      <c r="B32" s="199">
        <v>463226</v>
      </c>
      <c r="C32" s="200">
        <v>465591</v>
      </c>
      <c r="D32" s="199">
        <v>2365</v>
      </c>
      <c r="E32">
        <v>6</v>
      </c>
      <c r="F32" s="201">
        <v>5.1054992595406992E-3</v>
      </c>
    </row>
    <row r="33" spans="1:6" x14ac:dyDescent="0.25">
      <c r="A33" s="198" t="s">
        <v>49</v>
      </c>
      <c r="B33" s="199">
        <v>3452240</v>
      </c>
      <c r="C33" s="200">
        <v>3455126</v>
      </c>
      <c r="D33" s="199">
        <v>2886</v>
      </c>
      <c r="E33">
        <v>5</v>
      </c>
      <c r="F33" s="201">
        <v>8.3597895858920587E-4</v>
      </c>
    </row>
    <row r="34" spans="1:6" x14ac:dyDescent="0.25">
      <c r="A34" s="198" t="s">
        <v>132</v>
      </c>
      <c r="B34" s="199">
        <v>604499</v>
      </c>
      <c r="C34" s="200">
        <v>607498</v>
      </c>
      <c r="D34" s="199">
        <v>2999</v>
      </c>
      <c r="E34">
        <v>4</v>
      </c>
      <c r="F34" s="201">
        <v>4.9611331036114202E-3</v>
      </c>
    </row>
    <row r="35" spans="1:6" x14ac:dyDescent="0.25">
      <c r="A35" s="198" t="s">
        <v>127</v>
      </c>
      <c r="B35" s="199">
        <v>326169</v>
      </c>
      <c r="C35" s="200">
        <v>329569</v>
      </c>
      <c r="D35" s="199">
        <v>3400</v>
      </c>
      <c r="E35">
        <v>3</v>
      </c>
      <c r="F35" s="201">
        <v>1.0424043977202003E-2</v>
      </c>
    </row>
    <row r="36" spans="1:6" x14ac:dyDescent="0.25">
      <c r="A36" s="198" t="s">
        <v>111</v>
      </c>
      <c r="B36" s="199">
        <v>895631</v>
      </c>
      <c r="C36" s="200">
        <v>900396</v>
      </c>
      <c r="D36" s="199">
        <v>4765</v>
      </c>
      <c r="E36">
        <v>2</v>
      </c>
      <c r="F36" s="201">
        <v>5.3202714064162588E-3</v>
      </c>
    </row>
    <row r="37" spans="1:6" x14ac:dyDescent="0.25">
      <c r="A37" s="198" t="s">
        <v>126</v>
      </c>
      <c r="B37" s="199">
        <v>1638868</v>
      </c>
      <c r="C37" s="200">
        <v>1644201</v>
      </c>
      <c r="D37" s="199">
        <v>5333</v>
      </c>
      <c r="E37">
        <v>1</v>
      </c>
      <c r="F37" s="201">
        <v>3.2540753739776478E-3</v>
      </c>
    </row>
    <row r="38" spans="1:6" x14ac:dyDescent="0.25">
      <c r="A38" s="202" t="s">
        <v>5</v>
      </c>
      <c r="B38" s="203">
        <v>20382910</v>
      </c>
      <c r="C38" s="203">
        <v>20368666</v>
      </c>
      <c r="D38" s="203">
        <v>-14244</v>
      </c>
      <c r="E38" s="202"/>
      <c r="F38" s="204">
        <v>-6.9882072775673352E-4</v>
      </c>
    </row>
    <row r="39" spans="1:6" x14ac:dyDescent="0.25">
      <c r="A39"/>
    </row>
    <row r="40" spans="1:6" x14ac:dyDescent="0.25">
      <c r="A40"/>
    </row>
    <row r="41" spans="1:6" x14ac:dyDescent="0.25">
      <c r="A41"/>
    </row>
    <row r="42" spans="1:6" x14ac:dyDescent="0.25">
      <c r="A42" t="s">
        <v>810</v>
      </c>
      <c r="D42" t="s">
        <v>811</v>
      </c>
    </row>
    <row r="43" spans="1:6" x14ac:dyDescent="0.25">
      <c r="B43" t="s">
        <v>283</v>
      </c>
    </row>
    <row r="44" spans="1:6" x14ac:dyDescent="0.25">
      <c r="A44" s="205" t="s">
        <v>127</v>
      </c>
      <c r="B44">
        <v>326169</v>
      </c>
      <c r="D44" t="s">
        <v>812</v>
      </c>
      <c r="E44" t="s">
        <v>127</v>
      </c>
    </row>
    <row r="45" spans="1:6" x14ac:dyDescent="0.25">
      <c r="A45" s="205" t="s">
        <v>111</v>
      </c>
      <c r="B45">
        <v>895631</v>
      </c>
      <c r="D45" t="s">
        <v>813</v>
      </c>
      <c r="E45" t="s">
        <v>111</v>
      </c>
    </row>
    <row r="46" spans="1:6" x14ac:dyDescent="0.25">
      <c r="A46" s="205" t="s">
        <v>137</v>
      </c>
      <c r="B46">
        <v>187327</v>
      </c>
      <c r="D46" t="s">
        <v>814</v>
      </c>
      <c r="E46" t="s">
        <v>137</v>
      </c>
    </row>
    <row r="47" spans="1:6" x14ac:dyDescent="0.25">
      <c r="A47" s="205" t="s">
        <v>124</v>
      </c>
      <c r="B47">
        <v>129621</v>
      </c>
      <c r="D47" t="s">
        <v>815</v>
      </c>
      <c r="E47" t="s">
        <v>124</v>
      </c>
    </row>
    <row r="48" spans="1:6" x14ac:dyDescent="0.25">
      <c r="A48" s="205" t="s">
        <v>120</v>
      </c>
      <c r="B48">
        <v>221608</v>
      </c>
      <c r="D48" t="s">
        <v>816</v>
      </c>
      <c r="E48" t="s">
        <v>120</v>
      </c>
    </row>
    <row r="49" spans="1:5" x14ac:dyDescent="0.25">
      <c r="A49" s="205" t="s">
        <v>110</v>
      </c>
      <c r="B49">
        <v>898444</v>
      </c>
      <c r="D49" t="s">
        <v>817</v>
      </c>
      <c r="E49" t="s">
        <v>110</v>
      </c>
    </row>
    <row r="50" spans="1:5" x14ac:dyDescent="0.25">
      <c r="A50" s="205" t="s">
        <v>49</v>
      </c>
      <c r="B50">
        <v>3452240</v>
      </c>
      <c r="D50" t="s">
        <v>818</v>
      </c>
      <c r="E50" t="s">
        <v>119</v>
      </c>
    </row>
    <row r="51" spans="1:5" x14ac:dyDescent="0.25">
      <c r="A51" s="205" t="s">
        <v>119</v>
      </c>
      <c r="B51">
        <v>788960</v>
      </c>
      <c r="D51" t="s">
        <v>819</v>
      </c>
      <c r="E51" t="s">
        <v>125</v>
      </c>
    </row>
    <row r="52" spans="1:5" x14ac:dyDescent="0.25">
      <c r="A52" s="205" t="s">
        <v>125</v>
      </c>
      <c r="B52">
        <v>134229</v>
      </c>
      <c r="D52" t="s">
        <v>820</v>
      </c>
      <c r="E52" t="s">
        <v>49</v>
      </c>
    </row>
    <row r="53" spans="1:5" x14ac:dyDescent="0.25">
      <c r="A53" s="205" t="s">
        <v>129</v>
      </c>
      <c r="B53">
        <v>247115</v>
      </c>
      <c r="D53" t="s">
        <v>821</v>
      </c>
      <c r="E53" t="s">
        <v>129</v>
      </c>
    </row>
    <row r="54" spans="1:5" x14ac:dyDescent="0.25">
      <c r="A54" s="205" t="s">
        <v>143</v>
      </c>
      <c r="B54">
        <v>1645164</v>
      </c>
      <c r="D54" t="s">
        <v>822</v>
      </c>
      <c r="E54" t="s">
        <v>143</v>
      </c>
    </row>
    <row r="55" spans="1:5" x14ac:dyDescent="0.25">
      <c r="A55" s="205" t="s">
        <v>135</v>
      </c>
      <c r="B55">
        <v>1015816</v>
      </c>
      <c r="D55" t="s">
        <v>823</v>
      </c>
      <c r="E55" t="s">
        <v>135</v>
      </c>
    </row>
    <row r="56" spans="1:5" x14ac:dyDescent="0.25">
      <c r="A56" s="205" t="s">
        <v>128</v>
      </c>
      <c r="B56">
        <v>154740</v>
      </c>
      <c r="D56" t="s">
        <v>824</v>
      </c>
      <c r="E56" t="s">
        <v>128</v>
      </c>
    </row>
    <row r="57" spans="1:5" x14ac:dyDescent="0.25">
      <c r="A57" s="205" t="s">
        <v>116</v>
      </c>
      <c r="B57">
        <v>233231</v>
      </c>
      <c r="D57" t="s">
        <v>825</v>
      </c>
      <c r="E57" t="s">
        <v>116</v>
      </c>
    </row>
    <row r="58" spans="1:5" x14ac:dyDescent="0.25">
      <c r="A58" s="205" t="s">
        <v>88</v>
      </c>
      <c r="B58">
        <v>1798861</v>
      </c>
      <c r="D58" t="s">
        <v>165</v>
      </c>
      <c r="E58" t="s">
        <v>88</v>
      </c>
    </row>
    <row r="59" spans="1:5" x14ac:dyDescent="0.25">
      <c r="A59" s="205" t="s">
        <v>136</v>
      </c>
      <c r="B59">
        <v>450760</v>
      </c>
      <c r="D59" t="s">
        <v>826</v>
      </c>
      <c r="E59" t="s">
        <v>136</v>
      </c>
    </row>
    <row r="60" spans="1:5" x14ac:dyDescent="0.25">
      <c r="A60" s="205" t="s">
        <v>123</v>
      </c>
      <c r="B60">
        <v>207856</v>
      </c>
      <c r="D60" t="s">
        <v>827</v>
      </c>
      <c r="E60" t="s">
        <v>123</v>
      </c>
    </row>
    <row r="61" spans="1:5" x14ac:dyDescent="0.25">
      <c r="A61" s="205" t="s">
        <v>138</v>
      </c>
      <c r="B61">
        <v>150904</v>
      </c>
      <c r="D61" t="s">
        <v>828</v>
      </c>
      <c r="E61" t="s">
        <v>138</v>
      </c>
    </row>
    <row r="62" spans="1:5" x14ac:dyDescent="0.25">
      <c r="A62" s="205" t="s">
        <v>126</v>
      </c>
      <c r="B62">
        <v>1638868</v>
      </c>
      <c r="D62" t="s">
        <v>829</v>
      </c>
      <c r="E62" t="s">
        <v>126</v>
      </c>
    </row>
    <row r="63" spans="1:5" x14ac:dyDescent="0.25">
      <c r="A63" s="205" t="s">
        <v>133</v>
      </c>
      <c r="B63">
        <v>216706</v>
      </c>
      <c r="D63" t="s">
        <v>830</v>
      </c>
      <c r="E63" t="s">
        <v>133</v>
      </c>
    </row>
    <row r="64" spans="1:5" x14ac:dyDescent="0.25">
      <c r="A64" s="205" t="s">
        <v>117</v>
      </c>
      <c r="B64">
        <v>625132</v>
      </c>
      <c r="D64" t="s">
        <v>831</v>
      </c>
      <c r="E64" t="s">
        <v>117</v>
      </c>
    </row>
    <row r="65" spans="1:5" x14ac:dyDescent="0.25">
      <c r="A65" s="205" t="s">
        <v>132</v>
      </c>
      <c r="B65">
        <v>604499</v>
      </c>
      <c r="D65" t="s">
        <v>832</v>
      </c>
      <c r="E65" t="s">
        <v>132</v>
      </c>
    </row>
    <row r="66" spans="1:5" x14ac:dyDescent="0.25">
      <c r="A66" s="205" t="s">
        <v>122</v>
      </c>
      <c r="B66">
        <v>463226</v>
      </c>
      <c r="D66" t="s">
        <v>833</v>
      </c>
      <c r="E66" t="s">
        <v>122</v>
      </c>
    </row>
    <row r="67" spans="1:5" x14ac:dyDescent="0.25">
      <c r="A67" s="205" t="s">
        <v>121</v>
      </c>
      <c r="B67">
        <v>445124</v>
      </c>
      <c r="D67" t="s">
        <v>834</v>
      </c>
      <c r="E67" t="s">
        <v>121</v>
      </c>
    </row>
    <row r="68" spans="1:5" x14ac:dyDescent="0.25">
      <c r="A68" s="205" t="s">
        <v>131</v>
      </c>
      <c r="B68">
        <v>550550</v>
      </c>
      <c r="D68" t="s">
        <v>835</v>
      </c>
      <c r="E68" t="s">
        <v>131</v>
      </c>
    </row>
    <row r="69" spans="1:5" x14ac:dyDescent="0.25">
      <c r="A69" s="205" t="s">
        <v>114</v>
      </c>
      <c r="B69">
        <v>625991</v>
      </c>
      <c r="D69" t="s">
        <v>836</v>
      </c>
      <c r="E69" t="s">
        <v>114</v>
      </c>
    </row>
    <row r="70" spans="1:5" x14ac:dyDescent="0.25">
      <c r="A70" s="205" t="s">
        <v>112</v>
      </c>
      <c r="B70">
        <v>167389</v>
      </c>
      <c r="D70" t="s">
        <v>837</v>
      </c>
      <c r="E70" t="s">
        <v>112</v>
      </c>
    </row>
    <row r="71" spans="1:5" x14ac:dyDescent="0.25">
      <c r="A71" s="205" t="s">
        <v>109</v>
      </c>
      <c r="B71">
        <v>684150</v>
      </c>
      <c r="D71" t="s">
        <v>838</v>
      </c>
      <c r="E71" t="s">
        <v>109</v>
      </c>
    </row>
    <row r="72" spans="1:5" x14ac:dyDescent="0.25">
      <c r="A72" s="205" t="s">
        <v>118</v>
      </c>
      <c r="B72">
        <v>103476</v>
      </c>
      <c r="D72" t="s">
        <v>839</v>
      </c>
      <c r="E72" t="s">
        <v>118</v>
      </c>
    </row>
    <row r="73" spans="1:5" x14ac:dyDescent="0.25">
      <c r="A73" s="205" t="s">
        <v>113</v>
      </c>
      <c r="B73">
        <v>751068</v>
      </c>
      <c r="D73" t="s">
        <v>840</v>
      </c>
      <c r="E73" t="s">
        <v>113</v>
      </c>
    </row>
    <row r="74" spans="1:5" x14ac:dyDescent="0.25">
      <c r="A74" s="205" t="s">
        <v>115</v>
      </c>
      <c r="B74">
        <v>381670</v>
      </c>
      <c r="D74" t="s">
        <v>841</v>
      </c>
      <c r="E74" t="s">
        <v>115</v>
      </c>
    </row>
    <row r="75" spans="1:5" x14ac:dyDescent="0.25">
      <c r="A75" s="205" t="s">
        <v>130</v>
      </c>
      <c r="B75">
        <v>186385</v>
      </c>
      <c r="D75" t="s">
        <v>842</v>
      </c>
      <c r="E75" t="s">
        <v>130</v>
      </c>
    </row>
    <row r="76" spans="1:5" x14ac:dyDescent="0.25">
      <c r="A76"/>
    </row>
  </sheetData>
  <mergeCells count="1">
    <mergeCell ref="H1:I1"/>
  </mergeCells>
  <hyperlinks>
    <hyperlink ref="H1:I1" location="Index!A1" display="Regresar al Índice"/>
  </hyperlink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4"/>
  <sheetViews>
    <sheetView workbookViewId="0">
      <selection activeCell="J1" sqref="H1:J1"/>
    </sheetView>
  </sheetViews>
  <sheetFormatPr baseColWidth="10" defaultRowHeight="15" x14ac:dyDescent="0.25"/>
  <cols>
    <col min="1" max="1" width="22.5703125" style="22" customWidth="1"/>
    <col min="2" max="2" width="12.140625" style="22" customWidth="1"/>
    <col min="3" max="3" width="12.7109375" style="22" customWidth="1"/>
    <col min="4" max="4" width="11.85546875" style="22" customWidth="1"/>
    <col min="5" max="16384" width="11.42578125" style="22"/>
  </cols>
  <sheetData>
    <row r="1" spans="1:10" s="86" customFormat="1" x14ac:dyDescent="0.25">
      <c r="A1" s="107" t="s">
        <v>687</v>
      </c>
      <c r="G1" s="20"/>
      <c r="H1" s="298" t="s">
        <v>1506</v>
      </c>
      <c r="I1" s="298"/>
      <c r="J1"/>
    </row>
    <row r="2" spans="1:10" s="86" customFormat="1" x14ac:dyDescent="0.25">
      <c r="A2" s="87" t="s">
        <v>150</v>
      </c>
    </row>
    <row r="3" spans="1:10" s="86" customFormat="1" x14ac:dyDescent="0.25">
      <c r="A3"/>
      <c r="B3"/>
    </row>
    <row r="4" spans="1:10" s="86" customFormat="1" x14ac:dyDescent="0.25"/>
    <row r="5" spans="1:10" s="86" customFormat="1" ht="45.75" thickBot="1" x14ac:dyDescent="0.3">
      <c r="A5" s="99" t="s">
        <v>151</v>
      </c>
      <c r="B5" s="100" t="s">
        <v>586</v>
      </c>
      <c r="C5" s="100" t="s">
        <v>686</v>
      </c>
      <c r="D5" s="99" t="s">
        <v>153</v>
      </c>
      <c r="E5" s="99" t="s">
        <v>162</v>
      </c>
    </row>
    <row r="6" spans="1:10" s="86" customFormat="1" ht="26.25" thickBot="1" x14ac:dyDescent="0.3">
      <c r="A6" s="101" t="s">
        <v>154</v>
      </c>
      <c r="B6" s="102">
        <v>104719</v>
      </c>
      <c r="C6" s="102">
        <v>100408</v>
      </c>
      <c r="D6" s="102">
        <v>-4311</v>
      </c>
      <c r="E6" s="103">
        <v>-4.1167314431955981E-2</v>
      </c>
    </row>
    <row r="7" spans="1:10" s="86" customFormat="1" ht="15.75" thickBot="1" x14ac:dyDescent="0.3">
      <c r="A7" s="95" t="s">
        <v>155</v>
      </c>
      <c r="B7" s="92">
        <v>356187</v>
      </c>
      <c r="C7" s="92">
        <v>357687</v>
      </c>
      <c r="D7" s="102">
        <v>1500</v>
      </c>
      <c r="E7" s="103">
        <v>4.2112710458270808E-3</v>
      </c>
    </row>
    <row r="8" spans="1:10" s="86" customFormat="1" ht="15.75" thickBot="1" x14ac:dyDescent="0.3">
      <c r="A8" s="95" t="s">
        <v>156</v>
      </c>
      <c r="B8" s="92">
        <v>149419</v>
      </c>
      <c r="C8" s="92">
        <v>149522</v>
      </c>
      <c r="D8" s="102">
        <v>103</v>
      </c>
      <c r="E8" s="103">
        <v>6.8933669747495152E-4</v>
      </c>
    </row>
    <row r="9" spans="1:10" s="86" customFormat="1" ht="26.25" thickBot="1" x14ac:dyDescent="0.3">
      <c r="A9" s="91" t="s">
        <v>157</v>
      </c>
      <c r="B9" s="92">
        <v>9687</v>
      </c>
      <c r="C9" s="92">
        <v>9644</v>
      </c>
      <c r="D9" s="102">
        <v>-43</v>
      </c>
      <c r="E9" s="103">
        <v>-4.4389387839371963E-3</v>
      </c>
    </row>
    <row r="10" spans="1:10" s="86" customFormat="1" ht="15.75" thickBot="1" x14ac:dyDescent="0.3">
      <c r="A10" s="95" t="s">
        <v>158</v>
      </c>
      <c r="B10" s="92">
        <v>460324</v>
      </c>
      <c r="C10" s="92">
        <v>460017</v>
      </c>
      <c r="D10" s="102">
        <v>-307</v>
      </c>
      <c r="E10" s="103">
        <v>-6.669215595971334E-4</v>
      </c>
    </row>
    <row r="11" spans="1:10" s="86" customFormat="1" ht="15.75" thickBot="1" x14ac:dyDescent="0.3">
      <c r="A11" s="95" t="s">
        <v>159</v>
      </c>
      <c r="B11" s="92">
        <v>2806</v>
      </c>
      <c r="C11" s="92">
        <v>2833</v>
      </c>
      <c r="D11" s="102">
        <v>27</v>
      </c>
      <c r="E11" s="103">
        <v>9.6222380612971392E-3</v>
      </c>
    </row>
    <row r="12" spans="1:10" s="86" customFormat="1" ht="15.75" thickBot="1" x14ac:dyDescent="0.3">
      <c r="A12" s="95" t="s">
        <v>160</v>
      </c>
      <c r="B12" s="92">
        <v>631923</v>
      </c>
      <c r="C12" s="92">
        <v>632194</v>
      </c>
      <c r="D12" s="102">
        <v>271</v>
      </c>
      <c r="E12" s="103">
        <v>4.2884971744983069E-4</v>
      </c>
    </row>
    <row r="13" spans="1:10" s="86" customFormat="1" ht="15.75" thickBot="1" x14ac:dyDescent="0.3">
      <c r="A13" s="95" t="s">
        <v>161</v>
      </c>
      <c r="B13" s="92">
        <v>83796</v>
      </c>
      <c r="C13" s="92">
        <v>84230</v>
      </c>
      <c r="D13" s="102">
        <v>434</v>
      </c>
      <c r="E13" s="103">
        <v>5.1792448326888341E-3</v>
      </c>
    </row>
    <row r="14" spans="1:10" s="86" customFormat="1" ht="15.75" thickBot="1" x14ac:dyDescent="0.3">
      <c r="A14" s="96" t="s">
        <v>149</v>
      </c>
      <c r="B14" s="97">
        <v>1798861</v>
      </c>
      <c r="C14" s="97">
        <v>1796535</v>
      </c>
      <c r="D14" s="104">
        <v>-2326</v>
      </c>
      <c r="E14" s="105">
        <v>-1.293040429471759E-3</v>
      </c>
    </row>
  </sheetData>
  <mergeCells count="1">
    <mergeCell ref="H1:I1"/>
  </mergeCells>
  <hyperlinks>
    <hyperlink ref="H1:I1" location="Index!A1" display="Regresar al Índice"/>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P39"/>
  <sheetViews>
    <sheetView zoomScaleNormal="100" workbookViewId="0">
      <selection activeCell="H1" sqref="H1:I1"/>
    </sheetView>
  </sheetViews>
  <sheetFormatPr baseColWidth="10" defaultRowHeight="15" x14ac:dyDescent="0.25"/>
  <cols>
    <col min="1" max="1" width="11.42578125" style="197" customWidth="1"/>
    <col min="2" max="4" width="11.42578125" customWidth="1"/>
  </cols>
  <sheetData>
    <row r="1" spans="1:16" x14ac:dyDescent="0.25">
      <c r="A1" t="s">
        <v>1432</v>
      </c>
      <c r="H1" s="298" t="s">
        <v>1506</v>
      </c>
      <c r="I1" s="298"/>
    </row>
    <row r="2" spans="1:16" x14ac:dyDescent="0.25">
      <c r="A2" t="s">
        <v>163</v>
      </c>
    </row>
    <row r="5" spans="1:16" x14ac:dyDescent="0.25">
      <c r="B5" t="s">
        <v>283</v>
      </c>
      <c r="C5" t="s">
        <v>284</v>
      </c>
      <c r="D5" t="s">
        <v>807</v>
      </c>
      <c r="E5" t="s">
        <v>808</v>
      </c>
      <c r="F5" t="s">
        <v>809</v>
      </c>
    </row>
    <row r="6" spans="1:16" x14ac:dyDescent="0.25">
      <c r="A6" s="198" t="s">
        <v>133</v>
      </c>
      <c r="B6" s="199">
        <v>216706</v>
      </c>
      <c r="C6" s="200">
        <v>210534</v>
      </c>
      <c r="D6" s="199">
        <v>-6172</v>
      </c>
      <c r="E6">
        <v>30</v>
      </c>
      <c r="F6" s="201">
        <v>-2.8480983452234824E-2</v>
      </c>
      <c r="O6" s="206"/>
      <c r="P6" s="206"/>
    </row>
    <row r="7" spans="1:16" x14ac:dyDescent="0.25">
      <c r="A7" s="198" t="s">
        <v>131</v>
      </c>
      <c r="B7" s="199">
        <v>550550</v>
      </c>
      <c r="C7" s="200">
        <v>540249</v>
      </c>
      <c r="D7" s="199">
        <v>-10301</v>
      </c>
      <c r="E7">
        <v>32</v>
      </c>
      <c r="F7" s="201">
        <v>-1.8710380528562345E-2</v>
      </c>
    </row>
    <row r="8" spans="1:16" x14ac:dyDescent="0.25">
      <c r="A8" s="198" t="s">
        <v>113</v>
      </c>
      <c r="B8" s="199">
        <v>751068</v>
      </c>
      <c r="C8" s="200">
        <v>743675</v>
      </c>
      <c r="D8" s="199">
        <v>-7393</v>
      </c>
      <c r="E8">
        <v>31</v>
      </c>
      <c r="F8" s="201">
        <v>-9.8433164507075264E-3</v>
      </c>
    </row>
    <row r="9" spans="1:16" x14ac:dyDescent="0.25">
      <c r="A9" s="198" t="s">
        <v>136</v>
      </c>
      <c r="B9" s="199">
        <v>450760</v>
      </c>
      <c r="C9" s="200">
        <v>446900</v>
      </c>
      <c r="D9" s="199">
        <v>-3860</v>
      </c>
      <c r="E9">
        <v>29</v>
      </c>
      <c r="F9" s="201">
        <v>-8.5633152897328958E-3</v>
      </c>
    </row>
    <row r="10" spans="1:16" x14ac:dyDescent="0.25">
      <c r="A10" s="198" t="s">
        <v>112</v>
      </c>
      <c r="B10" s="199">
        <v>167389</v>
      </c>
      <c r="C10" s="200">
        <v>166177</v>
      </c>
      <c r="D10" s="199">
        <v>-1212</v>
      </c>
      <c r="E10">
        <v>25</v>
      </c>
      <c r="F10" s="201">
        <v>-7.2406191565754022E-3</v>
      </c>
    </row>
    <row r="11" spans="1:16" x14ac:dyDescent="0.25">
      <c r="A11" s="198" t="s">
        <v>128</v>
      </c>
      <c r="B11" s="199">
        <v>154740</v>
      </c>
      <c r="C11" s="200">
        <v>153959</v>
      </c>
      <c r="D11" s="199">
        <v>-781</v>
      </c>
      <c r="E11">
        <v>19</v>
      </c>
      <c r="F11" s="201">
        <v>-5.0471759079746669E-3</v>
      </c>
    </row>
    <row r="12" spans="1:16" x14ac:dyDescent="0.25">
      <c r="A12" s="198" t="s">
        <v>129</v>
      </c>
      <c r="B12" s="199">
        <v>247115</v>
      </c>
      <c r="C12" s="200">
        <v>245916</v>
      </c>
      <c r="D12" s="199">
        <v>-1199</v>
      </c>
      <c r="E12">
        <v>24</v>
      </c>
      <c r="F12" s="201">
        <v>-4.8519919875361674E-3</v>
      </c>
    </row>
    <row r="13" spans="1:16" x14ac:dyDescent="0.25">
      <c r="A13" s="198" t="s">
        <v>137</v>
      </c>
      <c r="B13" s="199">
        <v>187327</v>
      </c>
      <c r="C13" s="200">
        <v>186515</v>
      </c>
      <c r="D13" s="199">
        <v>-812</v>
      </c>
      <c r="E13">
        <v>22</v>
      </c>
      <c r="F13" s="201">
        <v>-4.3346661186054337E-3</v>
      </c>
    </row>
    <row r="14" spans="1:16" x14ac:dyDescent="0.25">
      <c r="A14" s="198" t="s">
        <v>110</v>
      </c>
      <c r="B14" s="199">
        <v>898444</v>
      </c>
      <c r="C14" s="200">
        <v>896052</v>
      </c>
      <c r="D14" s="199">
        <v>-2392</v>
      </c>
      <c r="E14">
        <v>28</v>
      </c>
      <c r="F14" s="201">
        <v>-2.6623807382541373E-3</v>
      </c>
    </row>
    <row r="15" spans="1:16" x14ac:dyDescent="0.25">
      <c r="A15" s="198" t="s">
        <v>120</v>
      </c>
      <c r="B15" s="199">
        <v>221608</v>
      </c>
      <c r="C15" s="200">
        <v>221222</v>
      </c>
      <c r="D15" s="199">
        <v>-386</v>
      </c>
      <c r="E15">
        <v>16</v>
      </c>
      <c r="F15" s="201">
        <v>-1.741814374932313E-3</v>
      </c>
    </row>
    <row r="16" spans="1:16" x14ac:dyDescent="0.25">
      <c r="A16" s="198" t="s">
        <v>114</v>
      </c>
      <c r="B16" s="199">
        <v>625991</v>
      </c>
      <c r="C16" s="200">
        <v>625026</v>
      </c>
      <c r="D16" s="199">
        <v>-965</v>
      </c>
      <c r="E16">
        <v>23</v>
      </c>
      <c r="F16" s="201">
        <v>-1.5415557092673857E-3</v>
      </c>
    </row>
    <row r="17" spans="1:6" x14ac:dyDescent="0.25">
      <c r="A17" s="198" t="s">
        <v>121</v>
      </c>
      <c r="B17" s="199">
        <v>445124</v>
      </c>
      <c r="C17" s="200">
        <v>444495</v>
      </c>
      <c r="D17" s="199">
        <v>-629</v>
      </c>
      <c r="E17">
        <v>17</v>
      </c>
      <c r="F17" s="201">
        <v>-1.413089386328304E-3</v>
      </c>
    </row>
    <row r="18" spans="1:6" x14ac:dyDescent="0.25">
      <c r="A18" s="198" t="s">
        <v>88</v>
      </c>
      <c r="B18" s="199">
        <v>1798861</v>
      </c>
      <c r="C18" s="200">
        <v>1796535</v>
      </c>
      <c r="D18" s="199">
        <v>-2326</v>
      </c>
      <c r="E18">
        <v>27</v>
      </c>
      <c r="F18" s="201">
        <v>-1.2930404294717603E-3</v>
      </c>
    </row>
    <row r="19" spans="1:6" x14ac:dyDescent="0.25">
      <c r="A19" s="198" t="s">
        <v>135</v>
      </c>
      <c r="B19" s="199">
        <v>1015816</v>
      </c>
      <c r="C19" s="200">
        <v>1014597</v>
      </c>
      <c r="D19" s="199">
        <v>-1219</v>
      </c>
      <c r="E19">
        <v>26</v>
      </c>
      <c r="F19" s="201">
        <v>-1.2000204761492238E-3</v>
      </c>
    </row>
    <row r="20" spans="1:6" x14ac:dyDescent="0.25">
      <c r="A20" s="198" t="s">
        <v>119</v>
      </c>
      <c r="B20" s="199">
        <v>788960</v>
      </c>
      <c r="C20" s="200">
        <v>788167</v>
      </c>
      <c r="D20" s="199">
        <v>-793</v>
      </c>
      <c r="E20">
        <v>20</v>
      </c>
      <c r="F20" s="201">
        <v>-1.0051206651794768E-3</v>
      </c>
    </row>
    <row r="21" spans="1:6" x14ac:dyDescent="0.25">
      <c r="A21" s="198" t="s">
        <v>109</v>
      </c>
      <c r="B21" s="199">
        <v>684150</v>
      </c>
      <c r="C21" s="200">
        <v>683513</v>
      </c>
      <c r="D21" s="199">
        <v>-637</v>
      </c>
      <c r="E21">
        <v>18</v>
      </c>
      <c r="F21" s="201">
        <v>-9.3108236497844044E-4</v>
      </c>
    </row>
    <row r="22" spans="1:6" x14ac:dyDescent="0.25">
      <c r="A22" s="207" t="s">
        <v>5</v>
      </c>
      <c r="B22" s="208">
        <v>20382910</v>
      </c>
      <c r="C22" s="208">
        <v>20368666</v>
      </c>
      <c r="D22" s="208">
        <v>-14244</v>
      </c>
      <c r="E22" s="207"/>
      <c r="F22" s="209">
        <v>-6.9882072775673352E-4</v>
      </c>
    </row>
    <row r="23" spans="1:6" x14ac:dyDescent="0.25">
      <c r="A23" s="198" t="s">
        <v>143</v>
      </c>
      <c r="B23" s="199">
        <v>1645164</v>
      </c>
      <c r="C23" s="200">
        <v>1644363</v>
      </c>
      <c r="D23" s="199">
        <v>-801</v>
      </c>
      <c r="E23">
        <v>21</v>
      </c>
      <c r="F23" s="201">
        <v>-4.8688155101862183E-4</v>
      </c>
    </row>
    <row r="24" spans="1:6" x14ac:dyDescent="0.25">
      <c r="A24" s="198" t="s">
        <v>123</v>
      </c>
      <c r="B24" s="199">
        <v>207856</v>
      </c>
      <c r="C24" s="200">
        <v>207807</v>
      </c>
      <c r="D24" s="199">
        <v>-49</v>
      </c>
      <c r="E24">
        <v>15</v>
      </c>
      <c r="F24" s="201">
        <v>-2.3574012778077128E-4</v>
      </c>
    </row>
    <row r="25" spans="1:6" x14ac:dyDescent="0.25">
      <c r="A25" s="198" t="s">
        <v>116</v>
      </c>
      <c r="B25" s="199">
        <v>233231</v>
      </c>
      <c r="C25" s="200">
        <v>233233</v>
      </c>
      <c r="D25" s="199">
        <v>2</v>
      </c>
      <c r="E25">
        <v>14</v>
      </c>
      <c r="F25" s="201">
        <v>8.5751894044960256E-6</v>
      </c>
    </row>
    <row r="26" spans="1:6" x14ac:dyDescent="0.25">
      <c r="A26" s="198" t="s">
        <v>138</v>
      </c>
      <c r="B26" s="199">
        <v>150904</v>
      </c>
      <c r="C26" s="200">
        <v>150910</v>
      </c>
      <c r="D26" s="199">
        <v>6</v>
      </c>
      <c r="E26">
        <v>13</v>
      </c>
      <c r="F26" s="201">
        <v>3.9760377458516712E-5</v>
      </c>
    </row>
    <row r="27" spans="1:6" x14ac:dyDescent="0.25">
      <c r="A27" s="198" t="s">
        <v>124</v>
      </c>
      <c r="B27" s="199">
        <v>129621</v>
      </c>
      <c r="C27" s="200">
        <v>129670</v>
      </c>
      <c r="D27" s="199">
        <v>49</v>
      </c>
      <c r="E27">
        <v>12</v>
      </c>
      <c r="F27" s="201">
        <v>3.7802516567531498E-4</v>
      </c>
    </row>
    <row r="28" spans="1:6" x14ac:dyDescent="0.25">
      <c r="A28" s="198" t="s">
        <v>49</v>
      </c>
      <c r="B28" s="199">
        <v>3452240</v>
      </c>
      <c r="C28" s="200">
        <v>3455126</v>
      </c>
      <c r="D28" s="199">
        <v>2886</v>
      </c>
      <c r="E28">
        <v>5</v>
      </c>
      <c r="F28" s="201">
        <v>8.3597895858920587E-4</v>
      </c>
    </row>
    <row r="29" spans="1:6" x14ac:dyDescent="0.25">
      <c r="A29" s="198" t="s">
        <v>117</v>
      </c>
      <c r="B29" s="199">
        <v>625132</v>
      </c>
      <c r="C29" s="200">
        <v>627073</v>
      </c>
      <c r="D29" s="199">
        <v>1941</v>
      </c>
      <c r="E29">
        <v>7</v>
      </c>
      <c r="F29" s="201">
        <v>3.1049442357774038E-3</v>
      </c>
    </row>
    <row r="30" spans="1:6" x14ac:dyDescent="0.25">
      <c r="A30" s="198" t="s">
        <v>126</v>
      </c>
      <c r="B30" s="199">
        <v>1638868</v>
      </c>
      <c r="C30" s="200">
        <v>1644201</v>
      </c>
      <c r="D30" s="199">
        <v>5333</v>
      </c>
      <c r="E30">
        <v>1</v>
      </c>
      <c r="F30" s="201">
        <v>3.2540753739776478E-3</v>
      </c>
    </row>
    <row r="31" spans="1:6" x14ac:dyDescent="0.25">
      <c r="A31" s="198" t="s">
        <v>115</v>
      </c>
      <c r="B31" s="199">
        <v>381670</v>
      </c>
      <c r="C31" s="200">
        <v>383011</v>
      </c>
      <c r="D31" s="199">
        <v>1341</v>
      </c>
      <c r="E31">
        <v>8</v>
      </c>
      <c r="F31" s="201">
        <v>3.5135064322582336E-3</v>
      </c>
    </row>
    <row r="32" spans="1:6" x14ac:dyDescent="0.25">
      <c r="A32" s="198" t="s">
        <v>118</v>
      </c>
      <c r="B32" s="199">
        <v>103476</v>
      </c>
      <c r="C32" s="200">
        <v>103890</v>
      </c>
      <c r="D32" s="199">
        <v>414</v>
      </c>
      <c r="E32">
        <v>11</v>
      </c>
      <c r="F32" s="201">
        <v>4.0009277513626349E-3</v>
      </c>
    </row>
    <row r="33" spans="1:6" x14ac:dyDescent="0.25">
      <c r="A33" s="198" t="s">
        <v>132</v>
      </c>
      <c r="B33" s="199">
        <v>604499</v>
      </c>
      <c r="C33" s="200">
        <v>607498</v>
      </c>
      <c r="D33" s="199">
        <v>2999</v>
      </c>
      <c r="E33">
        <v>4</v>
      </c>
      <c r="F33" s="201">
        <v>4.9611331036114202E-3</v>
      </c>
    </row>
    <row r="34" spans="1:6" x14ac:dyDescent="0.25">
      <c r="A34" s="198" t="s">
        <v>122</v>
      </c>
      <c r="B34" s="199">
        <v>463226</v>
      </c>
      <c r="C34" s="200">
        <v>465591</v>
      </c>
      <c r="D34" s="199">
        <v>2365</v>
      </c>
      <c r="E34">
        <v>6</v>
      </c>
      <c r="F34" s="201">
        <v>5.1054992595406992E-3</v>
      </c>
    </row>
    <row r="35" spans="1:6" x14ac:dyDescent="0.25">
      <c r="A35" s="198" t="s">
        <v>111</v>
      </c>
      <c r="B35" s="199">
        <v>895631</v>
      </c>
      <c r="C35" s="200">
        <v>900396</v>
      </c>
      <c r="D35" s="199">
        <v>4765</v>
      </c>
      <c r="E35">
        <v>2</v>
      </c>
      <c r="F35" s="201">
        <v>5.3202714064162588E-3</v>
      </c>
    </row>
    <row r="36" spans="1:6" x14ac:dyDescent="0.25">
      <c r="A36" s="198" t="s">
        <v>125</v>
      </c>
      <c r="B36" s="199">
        <v>134229</v>
      </c>
      <c r="C36" s="200">
        <v>135072</v>
      </c>
      <c r="D36" s="199">
        <v>843</v>
      </c>
      <c r="E36">
        <v>10</v>
      </c>
      <c r="F36" s="201">
        <v>6.2803120041123751E-3</v>
      </c>
    </row>
    <row r="37" spans="1:6" x14ac:dyDescent="0.25">
      <c r="A37" s="198" t="s">
        <v>130</v>
      </c>
      <c r="B37" s="199">
        <v>186385</v>
      </c>
      <c r="C37" s="200">
        <v>187724</v>
      </c>
      <c r="D37" s="199">
        <v>1339</v>
      </c>
      <c r="E37">
        <v>9</v>
      </c>
      <c r="F37" s="201">
        <v>7.1840545108243694E-3</v>
      </c>
    </row>
    <row r="38" spans="1:6" x14ac:dyDescent="0.25">
      <c r="A38" s="198" t="s">
        <v>127</v>
      </c>
      <c r="B38" s="199">
        <v>326169</v>
      </c>
      <c r="C38" s="200">
        <v>329569</v>
      </c>
      <c r="D38" s="199">
        <v>3400</v>
      </c>
      <c r="E38">
        <v>3</v>
      </c>
      <c r="F38" s="201">
        <v>1.0424043977202003E-2</v>
      </c>
    </row>
    <row r="39" spans="1:6" x14ac:dyDescent="0.25">
      <c r="A39"/>
    </row>
  </sheetData>
  <mergeCells count="1">
    <mergeCell ref="H1:I1"/>
  </mergeCells>
  <hyperlinks>
    <hyperlink ref="H1:I1" location="Index!A1" display="Regresar al Índice"/>
  </hyperlinks>
  <pageMargins left="0.7" right="0.7" top="0.75" bottom="0.75" header="0.3" footer="0.3"/>
  <pageSetup paperSize="9"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I29"/>
  <sheetViews>
    <sheetView workbookViewId="0">
      <selection activeCell="J1" sqref="H1:J1"/>
    </sheetView>
  </sheetViews>
  <sheetFormatPr baseColWidth="10" defaultRowHeight="15" x14ac:dyDescent="0.25"/>
  <sheetData>
    <row r="1" spans="1:9" x14ac:dyDescent="0.25">
      <c r="A1" t="s">
        <v>1433</v>
      </c>
      <c r="H1" s="298" t="s">
        <v>1506</v>
      </c>
      <c r="I1" s="298"/>
    </row>
    <row r="2" spans="1:9" x14ac:dyDescent="0.25">
      <c r="A2" t="s">
        <v>163</v>
      </c>
    </row>
    <row r="7" spans="1:9" x14ac:dyDescent="0.25">
      <c r="C7" t="s">
        <v>165</v>
      </c>
      <c r="D7" t="s">
        <v>782</v>
      </c>
      <c r="E7" t="s">
        <v>783</v>
      </c>
      <c r="F7" t="s">
        <v>720</v>
      </c>
      <c r="G7" t="s">
        <v>843</v>
      </c>
      <c r="H7" t="s">
        <v>784</v>
      </c>
    </row>
    <row r="8" spans="1:9" x14ac:dyDescent="0.25">
      <c r="A8">
        <v>1998</v>
      </c>
      <c r="B8" t="s">
        <v>785</v>
      </c>
      <c r="C8" s="110">
        <v>893005</v>
      </c>
      <c r="D8" s="110">
        <v>4984</v>
      </c>
      <c r="E8" s="8">
        <v>5.6124798850478719E-3</v>
      </c>
      <c r="F8" s="109"/>
      <c r="G8">
        <v>6</v>
      </c>
      <c r="H8" s="110">
        <v>30526</v>
      </c>
    </row>
    <row r="9" spans="1:9" x14ac:dyDescent="0.25">
      <c r="A9">
        <v>1999</v>
      </c>
      <c r="B9" t="s">
        <v>786</v>
      </c>
      <c r="C9" s="110">
        <v>957237</v>
      </c>
      <c r="D9" s="110">
        <v>2253</v>
      </c>
      <c r="E9" s="8">
        <v>2.3592018295595096E-3</v>
      </c>
      <c r="F9" s="8">
        <v>7.1927928735001423E-2</v>
      </c>
      <c r="G9">
        <v>6</v>
      </c>
      <c r="H9" s="110">
        <v>30947</v>
      </c>
    </row>
    <row r="10" spans="1:9" x14ac:dyDescent="0.25">
      <c r="A10">
        <v>2000</v>
      </c>
      <c r="B10" t="s">
        <v>787</v>
      </c>
      <c r="C10" s="110">
        <v>1006280</v>
      </c>
      <c r="D10" s="110">
        <v>3839</v>
      </c>
      <c r="E10" s="8">
        <v>3.8296518199076868E-3</v>
      </c>
      <c r="F10" s="8">
        <v>5.1233915947670239E-2</v>
      </c>
      <c r="G10">
        <v>6</v>
      </c>
      <c r="H10" s="110">
        <v>20159</v>
      </c>
    </row>
    <row r="11" spans="1:9" x14ac:dyDescent="0.25">
      <c r="A11">
        <v>2001</v>
      </c>
      <c r="B11" t="s">
        <v>788</v>
      </c>
      <c r="C11" s="110">
        <v>1012668</v>
      </c>
      <c r="D11" s="110">
        <v>-4500</v>
      </c>
      <c r="E11" s="8">
        <v>-4.42404794488227E-3</v>
      </c>
      <c r="F11" s="8">
        <v>6.3481337202369037E-3</v>
      </c>
      <c r="G11">
        <v>6</v>
      </c>
      <c r="H11" s="110">
        <v>-21547</v>
      </c>
    </row>
    <row r="12" spans="1:9" x14ac:dyDescent="0.25">
      <c r="A12">
        <v>2002</v>
      </c>
      <c r="B12" t="s">
        <v>789</v>
      </c>
      <c r="C12" s="110">
        <v>1017493</v>
      </c>
      <c r="D12" s="110">
        <v>-3123</v>
      </c>
      <c r="E12" s="8">
        <v>-3.0599167561551344E-3</v>
      </c>
      <c r="F12" s="8">
        <v>4.7646415212092563E-3</v>
      </c>
      <c r="G12">
        <v>6</v>
      </c>
      <c r="H12" s="110">
        <v>5770</v>
      </c>
    </row>
    <row r="13" spans="1:9" x14ac:dyDescent="0.25">
      <c r="A13">
        <v>2003</v>
      </c>
      <c r="B13" t="s">
        <v>790</v>
      </c>
      <c r="C13" s="110">
        <v>1025662</v>
      </c>
      <c r="D13" s="110">
        <v>-1089</v>
      </c>
      <c r="E13" s="8">
        <v>-1.0606271627687791E-3</v>
      </c>
      <c r="F13" s="8">
        <v>8.0285564618134408E-3</v>
      </c>
      <c r="G13">
        <v>6</v>
      </c>
      <c r="H13" s="110">
        <v>-4029</v>
      </c>
    </row>
    <row r="14" spans="1:9" x14ac:dyDescent="0.25">
      <c r="A14">
        <v>2004</v>
      </c>
      <c r="B14" t="s">
        <v>791</v>
      </c>
      <c r="C14" s="110">
        <v>1052893</v>
      </c>
      <c r="D14" s="110">
        <v>-1025</v>
      </c>
      <c r="E14" s="8">
        <v>-9.7256143267310247E-4</v>
      </c>
      <c r="F14" s="8">
        <v>2.6549682059001878E-2</v>
      </c>
      <c r="G14">
        <v>6</v>
      </c>
      <c r="H14" s="110">
        <v>11612</v>
      </c>
    </row>
    <row r="15" spans="1:9" x14ac:dyDescent="0.25">
      <c r="A15">
        <v>2005</v>
      </c>
      <c r="B15" t="s">
        <v>792</v>
      </c>
      <c r="C15" s="110">
        <v>1077808</v>
      </c>
      <c r="D15" s="110">
        <v>1005</v>
      </c>
      <c r="E15" s="8">
        <v>9.3331835071031044E-4</v>
      </c>
      <c r="F15" s="8">
        <v>2.3663373201265436E-2</v>
      </c>
      <c r="G15">
        <v>6</v>
      </c>
      <c r="H15" s="110">
        <v>14913</v>
      </c>
    </row>
    <row r="16" spans="1:9" x14ac:dyDescent="0.25">
      <c r="A16">
        <v>2006</v>
      </c>
      <c r="B16" t="s">
        <v>793</v>
      </c>
      <c r="C16" s="110">
        <v>1129262</v>
      </c>
      <c r="D16" s="110">
        <v>7983</v>
      </c>
      <c r="E16" s="8">
        <v>7.1195483015378258E-3</v>
      </c>
      <c r="F16" s="8">
        <v>4.7739486068019588E-2</v>
      </c>
      <c r="G16">
        <v>6</v>
      </c>
      <c r="H16" s="110">
        <v>33516</v>
      </c>
    </row>
    <row r="17" spans="1:8" x14ac:dyDescent="0.25">
      <c r="A17">
        <v>2007</v>
      </c>
      <c r="B17" t="s">
        <v>794</v>
      </c>
      <c r="C17" s="110">
        <v>1181306</v>
      </c>
      <c r="D17" s="110">
        <v>3756</v>
      </c>
      <c r="E17" s="8">
        <v>3.1896734745870958E-3</v>
      </c>
      <c r="F17" s="8">
        <v>4.6086736293260655E-2</v>
      </c>
      <c r="G17">
        <v>6</v>
      </c>
      <c r="H17" s="110">
        <v>34163</v>
      </c>
    </row>
    <row r="18" spans="1:8" x14ac:dyDescent="0.25">
      <c r="A18">
        <v>2008</v>
      </c>
      <c r="B18" t="s">
        <v>795</v>
      </c>
      <c r="C18" s="110">
        <v>1219272</v>
      </c>
      <c r="D18" s="110">
        <v>3256</v>
      </c>
      <c r="E18" s="8">
        <v>2.6775963474163778E-3</v>
      </c>
      <c r="F18" s="8">
        <v>3.2139005473603044E-2</v>
      </c>
      <c r="G18">
        <v>6</v>
      </c>
      <c r="H18" s="110">
        <v>24886</v>
      </c>
    </row>
    <row r="19" spans="1:8" x14ac:dyDescent="0.25">
      <c r="A19">
        <v>2009</v>
      </c>
      <c r="B19" t="s">
        <v>796</v>
      </c>
      <c r="C19" s="110">
        <v>1194763</v>
      </c>
      <c r="D19" s="110">
        <v>4501</v>
      </c>
      <c r="E19" s="8">
        <v>3.7815203711450973E-3</v>
      </c>
      <c r="F19" s="8">
        <v>-2.0101339159760867E-2</v>
      </c>
      <c r="G19">
        <v>6</v>
      </c>
      <c r="H19" s="110">
        <v>-9827</v>
      </c>
    </row>
    <row r="20" spans="1:8" x14ac:dyDescent="0.25">
      <c r="A20">
        <v>2010</v>
      </c>
      <c r="B20" t="s">
        <v>797</v>
      </c>
      <c r="C20" s="110">
        <v>1236525</v>
      </c>
      <c r="D20" s="110">
        <v>3326</v>
      </c>
      <c r="E20" s="8">
        <v>2.6970505165833103E-3</v>
      </c>
      <c r="F20" s="8">
        <v>3.4954212676489016E-2</v>
      </c>
      <c r="G20">
        <v>6</v>
      </c>
      <c r="H20" s="110">
        <v>28506</v>
      </c>
    </row>
    <row r="21" spans="1:8" x14ac:dyDescent="0.25">
      <c r="A21">
        <v>2011</v>
      </c>
      <c r="B21" t="s">
        <v>798</v>
      </c>
      <c r="C21" s="110">
        <v>1288822</v>
      </c>
      <c r="D21" s="110">
        <v>3012</v>
      </c>
      <c r="E21" s="8">
        <v>2.3424922811301485E-3</v>
      </c>
      <c r="F21" s="8">
        <v>4.2293524190776477E-2</v>
      </c>
      <c r="G21">
        <v>6</v>
      </c>
      <c r="H21" s="110">
        <v>25335</v>
      </c>
    </row>
    <row r="22" spans="1:8" x14ac:dyDescent="0.25">
      <c r="A22">
        <v>2012</v>
      </c>
      <c r="B22" t="s">
        <v>799</v>
      </c>
      <c r="C22" s="110">
        <v>1328013</v>
      </c>
      <c r="D22" s="110">
        <v>2230</v>
      </c>
      <c r="E22" s="8">
        <v>1.6820248864255483E-3</v>
      </c>
      <c r="F22" s="8">
        <v>3.040838843533078E-2</v>
      </c>
      <c r="G22">
        <v>6</v>
      </c>
      <c r="H22" s="110">
        <v>19731</v>
      </c>
    </row>
    <row r="23" spans="1:8" x14ac:dyDescent="0.25">
      <c r="A23">
        <v>2013</v>
      </c>
      <c r="B23" t="s">
        <v>800</v>
      </c>
      <c r="C23" s="110">
        <v>1380069</v>
      </c>
      <c r="D23" s="110">
        <v>1751</v>
      </c>
      <c r="E23" s="8">
        <v>1.2703889813525659E-3</v>
      </c>
      <c r="F23" s="8">
        <v>3.9198411461333516E-2</v>
      </c>
      <c r="G23">
        <v>6</v>
      </c>
      <c r="H23" s="110">
        <v>30412</v>
      </c>
    </row>
    <row r="24" spans="1:8" x14ac:dyDescent="0.25">
      <c r="A24">
        <v>2014</v>
      </c>
      <c r="B24" t="s">
        <v>801</v>
      </c>
      <c r="C24" s="110">
        <v>1423620</v>
      </c>
      <c r="D24" s="110">
        <v>2311</v>
      </c>
      <c r="E24" s="8">
        <v>1.6259659229624912E-3</v>
      </c>
      <c r="F24" s="8">
        <v>3.1557117796284118E-2</v>
      </c>
      <c r="G24">
        <v>6</v>
      </c>
      <c r="H24" s="110">
        <v>26372</v>
      </c>
    </row>
    <row r="25" spans="1:8" x14ac:dyDescent="0.25">
      <c r="A25">
        <v>2015</v>
      </c>
      <c r="B25" t="s">
        <v>802</v>
      </c>
      <c r="C25" s="110">
        <v>1494289</v>
      </c>
      <c r="D25" s="110">
        <v>-2301</v>
      </c>
      <c r="E25" s="8">
        <v>-1.5374952391770114E-3</v>
      </c>
      <c r="F25" s="8">
        <v>4.9640353465109976E-2</v>
      </c>
      <c r="G25">
        <v>6</v>
      </c>
      <c r="H25" s="110">
        <v>30949</v>
      </c>
    </row>
    <row r="26" spans="1:8" x14ac:dyDescent="0.25">
      <c r="A26">
        <v>2016</v>
      </c>
      <c r="B26" t="s">
        <v>803</v>
      </c>
      <c r="C26" s="110">
        <v>1576839</v>
      </c>
      <c r="D26" s="110">
        <v>5603</v>
      </c>
      <c r="E26" s="8">
        <v>3.565982449485583E-3</v>
      </c>
      <c r="F26" s="8">
        <v>5.5243664378175739E-2</v>
      </c>
      <c r="G26">
        <v>6</v>
      </c>
      <c r="H26" s="110">
        <v>41584</v>
      </c>
    </row>
    <row r="27" spans="1:8" x14ac:dyDescent="0.25">
      <c r="A27">
        <v>2017</v>
      </c>
      <c r="B27" t="s">
        <v>804</v>
      </c>
      <c r="C27" s="110">
        <v>1672581</v>
      </c>
      <c r="D27" s="110">
        <v>7966</v>
      </c>
      <c r="E27" s="8">
        <v>4.7854909393463263E-3</v>
      </c>
      <c r="F27" s="8">
        <v>6.0717676313180924E-2</v>
      </c>
      <c r="G27">
        <v>6</v>
      </c>
      <c r="H27" s="110">
        <v>48344</v>
      </c>
    </row>
    <row r="28" spans="1:8" x14ac:dyDescent="0.25">
      <c r="A28">
        <v>2018</v>
      </c>
      <c r="B28" t="s">
        <v>805</v>
      </c>
      <c r="C28" s="110">
        <v>1755753</v>
      </c>
      <c r="D28" s="110">
        <v>2830</v>
      </c>
      <c r="E28" s="8">
        <v>1.6144462706007001E-3</v>
      </c>
      <c r="F28" s="8">
        <v>4.972673969153063E-2</v>
      </c>
      <c r="G28">
        <v>6</v>
      </c>
      <c r="H28" s="110">
        <v>37885</v>
      </c>
    </row>
    <row r="29" spans="1:8" x14ac:dyDescent="0.25">
      <c r="A29" s="194">
        <v>2019</v>
      </c>
      <c r="B29" s="194" t="s">
        <v>806</v>
      </c>
      <c r="C29" s="195">
        <v>1796535</v>
      </c>
      <c r="D29" s="195">
        <v>-2326</v>
      </c>
      <c r="E29" s="196">
        <v>-1.2930404294717603E-3</v>
      </c>
      <c r="F29" s="196">
        <v>2.3227640790020009E-2</v>
      </c>
      <c r="G29" s="194">
        <v>6</v>
      </c>
      <c r="H29" s="195">
        <v>35535</v>
      </c>
    </row>
  </sheetData>
  <mergeCells count="1">
    <mergeCell ref="H1:I1"/>
  </mergeCells>
  <hyperlinks>
    <hyperlink ref="H1:I1" location="Index!A1" display="Regresar al Índice"/>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I77"/>
  <sheetViews>
    <sheetView workbookViewId="0">
      <selection activeCell="J1" sqref="H1:J1"/>
    </sheetView>
  </sheetViews>
  <sheetFormatPr baseColWidth="10" defaultRowHeight="15" x14ac:dyDescent="0.25"/>
  <cols>
    <col min="1" max="1" width="11.42578125" style="197" customWidth="1"/>
    <col min="2" max="2" width="14.5703125" bestFit="1" customWidth="1"/>
    <col min="3" max="6" width="11.42578125" customWidth="1"/>
  </cols>
  <sheetData>
    <row r="1" spans="1:9" x14ac:dyDescent="0.25">
      <c r="A1" t="s">
        <v>1434</v>
      </c>
      <c r="H1" s="298" t="s">
        <v>1506</v>
      </c>
      <c r="I1" s="298"/>
    </row>
    <row r="2" spans="1:9" x14ac:dyDescent="0.25">
      <c r="A2" t="s">
        <v>163</v>
      </c>
    </row>
    <row r="6" spans="1:9" x14ac:dyDescent="0.25">
      <c r="A6"/>
      <c r="B6" t="s">
        <v>152</v>
      </c>
      <c r="C6" t="s">
        <v>713</v>
      </c>
      <c r="D6" t="s">
        <v>844</v>
      </c>
      <c r="E6" t="s">
        <v>808</v>
      </c>
      <c r="F6" t="s">
        <v>237</v>
      </c>
    </row>
    <row r="7" spans="1:9" x14ac:dyDescent="0.25">
      <c r="A7" s="198" t="s">
        <v>131</v>
      </c>
      <c r="B7" s="199">
        <v>562199</v>
      </c>
      <c r="C7" s="200">
        <v>540249</v>
      </c>
      <c r="D7" s="199">
        <v>-21950</v>
      </c>
      <c r="E7">
        <v>32</v>
      </c>
      <c r="F7" s="201">
        <v>-3.9043114626671337E-2</v>
      </c>
    </row>
    <row r="8" spans="1:9" ht="15.75" customHeight="1" x14ac:dyDescent="0.25">
      <c r="A8" s="198" t="s">
        <v>113</v>
      </c>
      <c r="B8" s="199">
        <v>752659</v>
      </c>
      <c r="C8" s="200">
        <v>743675</v>
      </c>
      <c r="D8" s="199">
        <v>-8984</v>
      </c>
      <c r="E8">
        <v>31</v>
      </c>
      <c r="F8" s="201">
        <v>-1.193634833304325E-2</v>
      </c>
    </row>
    <row r="9" spans="1:9" ht="15.75" customHeight="1" x14ac:dyDescent="0.25">
      <c r="A9" s="198" t="s">
        <v>133</v>
      </c>
      <c r="B9" s="199">
        <v>215491</v>
      </c>
      <c r="C9" s="200">
        <v>210534</v>
      </c>
      <c r="D9" s="199">
        <v>-4957</v>
      </c>
      <c r="E9">
        <v>30</v>
      </c>
      <c r="F9" s="201">
        <v>-2.3003280879479886E-2</v>
      </c>
    </row>
    <row r="10" spans="1:9" ht="15.75" customHeight="1" x14ac:dyDescent="0.25">
      <c r="A10" s="198" t="s">
        <v>120</v>
      </c>
      <c r="B10" s="199">
        <v>225667</v>
      </c>
      <c r="C10" s="200">
        <v>221222</v>
      </c>
      <c r="D10" s="199">
        <v>-4445</v>
      </c>
      <c r="E10">
        <v>29</v>
      </c>
      <c r="F10" s="201">
        <v>-1.9697164405960997E-2</v>
      </c>
    </row>
    <row r="11" spans="1:9" ht="15.75" customHeight="1" x14ac:dyDescent="0.25">
      <c r="A11" s="198" t="s">
        <v>123</v>
      </c>
      <c r="B11" s="199">
        <v>212112</v>
      </c>
      <c r="C11" s="200">
        <v>207807</v>
      </c>
      <c r="D11" s="199">
        <v>-4305</v>
      </c>
      <c r="E11">
        <v>28</v>
      </c>
      <c r="F11" s="201">
        <v>-2.0295881421136003E-2</v>
      </c>
    </row>
    <row r="12" spans="1:9" ht="15.75" customHeight="1" x14ac:dyDescent="0.25">
      <c r="A12" s="198" t="s">
        <v>128</v>
      </c>
      <c r="B12" s="199">
        <v>157793</v>
      </c>
      <c r="C12" s="200">
        <v>153959</v>
      </c>
      <c r="D12" s="199">
        <v>-3834</v>
      </c>
      <c r="E12">
        <v>27</v>
      </c>
      <c r="F12" s="201">
        <v>-2.4297655789547064E-2</v>
      </c>
    </row>
    <row r="13" spans="1:9" ht="15.75" customHeight="1" x14ac:dyDescent="0.25">
      <c r="A13" s="198" t="s">
        <v>136</v>
      </c>
      <c r="B13" s="199">
        <v>447924</v>
      </c>
      <c r="C13" s="200">
        <v>446900</v>
      </c>
      <c r="D13" s="199">
        <v>-1024</v>
      </c>
      <c r="E13">
        <v>26</v>
      </c>
      <c r="F13" s="201">
        <v>-2.2861021066073709E-3</v>
      </c>
    </row>
    <row r="14" spans="1:9" ht="15.75" customHeight="1" x14ac:dyDescent="0.25">
      <c r="A14" s="198" t="s">
        <v>112</v>
      </c>
      <c r="B14" s="199">
        <v>165576</v>
      </c>
      <c r="C14" s="200">
        <v>166177</v>
      </c>
      <c r="D14" s="199">
        <v>601</v>
      </c>
      <c r="E14">
        <v>25</v>
      </c>
      <c r="F14" s="201">
        <v>3.6297531043146349E-3</v>
      </c>
    </row>
    <row r="15" spans="1:9" ht="15.75" customHeight="1" x14ac:dyDescent="0.25">
      <c r="A15" s="198" t="s">
        <v>125</v>
      </c>
      <c r="B15" s="199">
        <v>134121</v>
      </c>
      <c r="C15" s="200">
        <v>135072</v>
      </c>
      <c r="D15" s="199">
        <v>951</v>
      </c>
      <c r="E15">
        <v>24</v>
      </c>
      <c r="F15" s="201">
        <v>7.0906122083790012E-3</v>
      </c>
    </row>
    <row r="16" spans="1:9" ht="15.75" customHeight="1" x14ac:dyDescent="0.25">
      <c r="A16" s="198" t="s">
        <v>129</v>
      </c>
      <c r="B16" s="199">
        <v>243651</v>
      </c>
      <c r="C16" s="200">
        <v>245916</v>
      </c>
      <c r="D16" s="199">
        <v>2265</v>
      </c>
      <c r="E16">
        <v>23</v>
      </c>
      <c r="F16" s="201">
        <v>9.2960833323072756E-3</v>
      </c>
    </row>
    <row r="17" spans="1:6" ht="15.75" customHeight="1" x14ac:dyDescent="0.25">
      <c r="A17" s="198" t="s">
        <v>130</v>
      </c>
      <c r="B17" s="199">
        <v>185244</v>
      </c>
      <c r="C17" s="200">
        <v>187724</v>
      </c>
      <c r="D17" s="199">
        <v>2480</v>
      </c>
      <c r="E17">
        <v>22</v>
      </c>
      <c r="F17" s="201">
        <v>1.3387748051218933E-2</v>
      </c>
    </row>
    <row r="18" spans="1:6" ht="15.75" customHeight="1" x14ac:dyDescent="0.25">
      <c r="A18" s="198" t="s">
        <v>118</v>
      </c>
      <c r="B18" s="199">
        <v>100979</v>
      </c>
      <c r="C18" s="200">
        <v>103890</v>
      </c>
      <c r="D18" s="199">
        <v>2911</v>
      </c>
      <c r="E18">
        <v>21</v>
      </c>
      <c r="F18" s="201">
        <v>2.8827776072252648E-2</v>
      </c>
    </row>
    <row r="19" spans="1:6" ht="15.75" customHeight="1" x14ac:dyDescent="0.25">
      <c r="A19" s="198" t="s">
        <v>124</v>
      </c>
      <c r="B19" s="199">
        <v>125280</v>
      </c>
      <c r="C19" s="200">
        <v>129670</v>
      </c>
      <c r="D19" s="199">
        <v>4390</v>
      </c>
      <c r="E19">
        <v>20</v>
      </c>
      <c r="F19" s="201">
        <v>3.5041507024265645E-2</v>
      </c>
    </row>
    <row r="20" spans="1:6" ht="15.75" customHeight="1" x14ac:dyDescent="0.25">
      <c r="A20" s="198" t="s">
        <v>121</v>
      </c>
      <c r="B20" s="199">
        <v>439816</v>
      </c>
      <c r="C20" s="200">
        <v>444495</v>
      </c>
      <c r="D20" s="199">
        <v>4679</v>
      </c>
      <c r="E20">
        <v>19</v>
      </c>
      <c r="F20" s="201">
        <v>1.0638539752987612E-2</v>
      </c>
    </row>
    <row r="21" spans="1:6" ht="15.75" customHeight="1" x14ac:dyDescent="0.25">
      <c r="A21" s="198" t="s">
        <v>137</v>
      </c>
      <c r="B21" s="199">
        <v>181598</v>
      </c>
      <c r="C21" s="200">
        <v>186515</v>
      </c>
      <c r="D21" s="199">
        <v>4917</v>
      </c>
      <c r="E21">
        <v>18</v>
      </c>
      <c r="F21" s="201">
        <v>2.7076289386446989E-2</v>
      </c>
    </row>
    <row r="22" spans="1:6" ht="15.75" customHeight="1" x14ac:dyDescent="0.25">
      <c r="A22" s="198" t="s">
        <v>116</v>
      </c>
      <c r="B22" s="199">
        <v>226929</v>
      </c>
      <c r="C22" s="200">
        <v>233233</v>
      </c>
      <c r="D22" s="199">
        <v>6304</v>
      </c>
      <c r="E22">
        <v>17</v>
      </c>
      <c r="F22" s="201">
        <v>2.7779613888044279E-2</v>
      </c>
    </row>
    <row r="23" spans="1:6" ht="15.75" customHeight="1" x14ac:dyDescent="0.25">
      <c r="A23" s="198" t="s">
        <v>117</v>
      </c>
      <c r="B23" s="199">
        <v>620188</v>
      </c>
      <c r="C23" s="200">
        <v>627073</v>
      </c>
      <c r="D23" s="199">
        <v>6885</v>
      </c>
      <c r="E23">
        <v>16</v>
      </c>
      <c r="F23" s="201">
        <v>1.1101472456738924E-2</v>
      </c>
    </row>
    <row r="24" spans="1:6" ht="15.75" customHeight="1" x14ac:dyDescent="0.25">
      <c r="A24" s="198" t="s">
        <v>127</v>
      </c>
      <c r="B24" s="199">
        <v>321298</v>
      </c>
      <c r="C24" s="200">
        <v>329569</v>
      </c>
      <c r="D24" s="199">
        <v>8271</v>
      </c>
      <c r="E24">
        <v>15</v>
      </c>
      <c r="F24" s="201">
        <v>2.5742457158152245E-2</v>
      </c>
    </row>
    <row r="25" spans="1:6" ht="15.75" customHeight="1" x14ac:dyDescent="0.25">
      <c r="A25" s="198" t="s">
        <v>115</v>
      </c>
      <c r="B25" s="199">
        <v>374432</v>
      </c>
      <c r="C25" s="200">
        <v>383011</v>
      </c>
      <c r="D25" s="199">
        <v>8579</v>
      </c>
      <c r="E25">
        <v>14</v>
      </c>
      <c r="F25" s="201">
        <v>2.2912037432698061E-2</v>
      </c>
    </row>
    <row r="26" spans="1:6" ht="15.75" customHeight="1" x14ac:dyDescent="0.25">
      <c r="A26" s="198" t="s">
        <v>119</v>
      </c>
      <c r="B26" s="199">
        <v>779580</v>
      </c>
      <c r="C26" s="200">
        <v>788167</v>
      </c>
      <c r="D26" s="199">
        <v>8587</v>
      </c>
      <c r="E26">
        <v>13</v>
      </c>
      <c r="F26" s="201">
        <v>1.101490546191539E-2</v>
      </c>
    </row>
    <row r="27" spans="1:6" ht="15.75" customHeight="1" x14ac:dyDescent="0.25">
      <c r="A27" s="198" t="s">
        <v>109</v>
      </c>
      <c r="B27" s="199">
        <v>674263</v>
      </c>
      <c r="C27" s="200">
        <v>683513</v>
      </c>
      <c r="D27" s="199">
        <v>9250</v>
      </c>
      <c r="E27">
        <v>12</v>
      </c>
      <c r="F27" s="201">
        <v>1.3718682472566343E-2</v>
      </c>
    </row>
    <row r="28" spans="1:6" ht="15.75" customHeight="1" x14ac:dyDescent="0.25">
      <c r="A28" s="198" t="s">
        <v>138</v>
      </c>
      <c r="B28" s="199">
        <v>138808</v>
      </c>
      <c r="C28" s="200">
        <v>150910</v>
      </c>
      <c r="D28" s="199">
        <v>12102</v>
      </c>
      <c r="E28">
        <v>11</v>
      </c>
      <c r="F28" s="201">
        <v>8.7185176646879137E-2</v>
      </c>
    </row>
    <row r="29" spans="1:6" ht="15.75" customHeight="1" x14ac:dyDescent="0.25">
      <c r="A29" s="198" t="s">
        <v>110</v>
      </c>
      <c r="B29" s="199">
        <v>882868</v>
      </c>
      <c r="C29" s="200">
        <v>896052</v>
      </c>
      <c r="D29" s="199">
        <v>13184</v>
      </c>
      <c r="E29">
        <v>10</v>
      </c>
      <c r="F29" s="201">
        <v>1.4933149689421296E-2</v>
      </c>
    </row>
    <row r="30" spans="1:6" ht="15.75" customHeight="1" x14ac:dyDescent="0.25">
      <c r="A30" s="198" t="s">
        <v>143</v>
      </c>
      <c r="B30" s="199">
        <v>1627196</v>
      </c>
      <c r="C30" s="200">
        <v>1644363</v>
      </c>
      <c r="D30" s="199">
        <v>17167</v>
      </c>
      <c r="E30">
        <v>9</v>
      </c>
      <c r="F30" s="201">
        <v>1.0550050516348369E-2</v>
      </c>
    </row>
    <row r="31" spans="1:6" ht="15.75" customHeight="1" x14ac:dyDescent="0.25">
      <c r="A31" s="198" t="s">
        <v>114</v>
      </c>
      <c r="B31" s="199">
        <v>607140</v>
      </c>
      <c r="C31" s="200">
        <v>625026</v>
      </c>
      <c r="D31" s="199">
        <v>17886</v>
      </c>
      <c r="E31">
        <v>8</v>
      </c>
      <c r="F31" s="201">
        <v>2.9459432750271766E-2</v>
      </c>
    </row>
    <row r="32" spans="1:6" ht="15.75" customHeight="1" x14ac:dyDescent="0.25">
      <c r="A32" s="198" t="s">
        <v>122</v>
      </c>
      <c r="B32" s="199">
        <v>447348</v>
      </c>
      <c r="C32" s="200">
        <v>465591</v>
      </c>
      <c r="D32" s="199">
        <v>18243</v>
      </c>
      <c r="E32">
        <v>7</v>
      </c>
      <c r="F32" s="201">
        <v>4.0780332090453071E-2</v>
      </c>
    </row>
    <row r="33" spans="1:6" ht="15.75" customHeight="1" x14ac:dyDescent="0.25">
      <c r="A33" s="198" t="s">
        <v>135</v>
      </c>
      <c r="B33" s="199">
        <v>994870</v>
      </c>
      <c r="C33" s="200">
        <v>1014597</v>
      </c>
      <c r="D33" s="199">
        <v>19727</v>
      </c>
      <c r="E33">
        <v>6</v>
      </c>
      <c r="F33" s="201">
        <v>1.9828721340476644E-2</v>
      </c>
    </row>
    <row r="34" spans="1:6" ht="15.75" customHeight="1" x14ac:dyDescent="0.25">
      <c r="A34" s="198" t="s">
        <v>111</v>
      </c>
      <c r="B34" s="199">
        <v>877445</v>
      </c>
      <c r="C34" s="200">
        <v>900396</v>
      </c>
      <c r="D34" s="199">
        <v>22951</v>
      </c>
      <c r="E34">
        <v>5</v>
      </c>
      <c r="F34" s="201">
        <v>2.6156625201579586E-2</v>
      </c>
    </row>
    <row r="35" spans="1:6" ht="15.75" customHeight="1" x14ac:dyDescent="0.25">
      <c r="A35" s="198" t="s">
        <v>132</v>
      </c>
      <c r="B35" s="199">
        <v>576858</v>
      </c>
      <c r="C35" s="200">
        <v>607498</v>
      </c>
      <c r="D35" s="199">
        <v>30640</v>
      </c>
      <c r="E35">
        <v>4</v>
      </c>
      <c r="F35" s="201">
        <v>5.3115324741964225E-2</v>
      </c>
    </row>
    <row r="36" spans="1:6" ht="15.75" customHeight="1" x14ac:dyDescent="0.25">
      <c r="A36" s="198" t="s">
        <v>88</v>
      </c>
      <c r="B36" s="199">
        <v>1761000</v>
      </c>
      <c r="C36" s="200">
        <v>1796535</v>
      </c>
      <c r="D36" s="199">
        <v>35535</v>
      </c>
      <c r="E36">
        <v>3</v>
      </c>
      <c r="F36" s="201">
        <v>2.0178875638841569E-2</v>
      </c>
    </row>
    <row r="37" spans="1:6" ht="15.75" customHeight="1" x14ac:dyDescent="0.25">
      <c r="A37" s="198" t="s">
        <v>126</v>
      </c>
      <c r="B37" s="199">
        <v>1608191</v>
      </c>
      <c r="C37" s="200">
        <v>1644201</v>
      </c>
      <c r="D37" s="199">
        <v>36010</v>
      </c>
      <c r="E37">
        <v>2</v>
      </c>
      <c r="F37" s="201">
        <v>2.2391618905963286E-2</v>
      </c>
    </row>
    <row r="38" spans="1:6" ht="15.75" customHeight="1" x14ac:dyDescent="0.25">
      <c r="A38" s="198" t="s">
        <v>49</v>
      </c>
      <c r="B38" s="199">
        <v>3410841</v>
      </c>
      <c r="C38" s="200">
        <v>3455126</v>
      </c>
      <c r="D38" s="199">
        <v>44285</v>
      </c>
      <c r="E38">
        <v>1</v>
      </c>
      <c r="F38" s="201">
        <v>1.298360140504937E-2</v>
      </c>
    </row>
    <row r="39" spans="1:6" ht="15.75" customHeight="1" x14ac:dyDescent="0.25">
      <c r="A39" s="202" t="s">
        <v>5</v>
      </c>
      <c r="B39" s="203">
        <v>20079365</v>
      </c>
      <c r="C39" s="203">
        <v>20368666</v>
      </c>
      <c r="D39" s="203">
        <v>289301</v>
      </c>
      <c r="E39" s="202"/>
      <c r="F39" s="204">
        <v>1.440787594627619E-2</v>
      </c>
    </row>
    <row r="41" spans="1:6" x14ac:dyDescent="0.25">
      <c r="A41"/>
    </row>
    <row r="42" spans="1:6" x14ac:dyDescent="0.25">
      <c r="A42"/>
    </row>
    <row r="43" spans="1:6" x14ac:dyDescent="0.25">
      <c r="A43" t="s">
        <v>845</v>
      </c>
      <c r="E43" t="s">
        <v>811</v>
      </c>
    </row>
    <row r="44" spans="1:6" x14ac:dyDescent="0.25">
      <c r="A44"/>
      <c r="B44" t="s">
        <v>171</v>
      </c>
      <c r="C44">
        <v>2018</v>
      </c>
    </row>
    <row r="45" spans="1:6" x14ac:dyDescent="0.25">
      <c r="A45" t="s">
        <v>127</v>
      </c>
      <c r="B45">
        <v>321298</v>
      </c>
      <c r="E45" t="s">
        <v>812</v>
      </c>
      <c r="F45" t="s">
        <v>127</v>
      </c>
    </row>
    <row r="46" spans="1:6" x14ac:dyDescent="0.25">
      <c r="A46" t="s">
        <v>111</v>
      </c>
      <c r="B46">
        <v>877445</v>
      </c>
      <c r="E46" t="s">
        <v>813</v>
      </c>
      <c r="F46" t="s">
        <v>111</v>
      </c>
    </row>
    <row r="47" spans="1:6" x14ac:dyDescent="0.25">
      <c r="A47" t="s">
        <v>137</v>
      </c>
      <c r="B47">
        <v>181598</v>
      </c>
      <c r="E47" t="s">
        <v>814</v>
      </c>
      <c r="F47" t="s">
        <v>137</v>
      </c>
    </row>
    <row r="48" spans="1:6" x14ac:dyDescent="0.25">
      <c r="A48" t="s">
        <v>124</v>
      </c>
      <c r="B48">
        <v>125280</v>
      </c>
      <c r="E48" t="s">
        <v>815</v>
      </c>
      <c r="F48" t="s">
        <v>124</v>
      </c>
    </row>
    <row r="49" spans="1:6" x14ac:dyDescent="0.25">
      <c r="A49" t="s">
        <v>120</v>
      </c>
      <c r="B49">
        <v>225667</v>
      </c>
      <c r="E49" t="s">
        <v>816</v>
      </c>
      <c r="F49" t="s">
        <v>120</v>
      </c>
    </row>
    <row r="50" spans="1:6" x14ac:dyDescent="0.25">
      <c r="A50" t="s">
        <v>110</v>
      </c>
      <c r="B50">
        <v>882868</v>
      </c>
      <c r="E50" t="s">
        <v>817</v>
      </c>
      <c r="F50" t="s">
        <v>110</v>
      </c>
    </row>
    <row r="51" spans="1:6" x14ac:dyDescent="0.25">
      <c r="A51" t="s">
        <v>49</v>
      </c>
      <c r="B51">
        <v>3410841</v>
      </c>
      <c r="E51" t="s">
        <v>818</v>
      </c>
      <c r="F51" t="s">
        <v>119</v>
      </c>
    </row>
    <row r="52" spans="1:6" x14ac:dyDescent="0.25">
      <c r="A52" t="s">
        <v>119</v>
      </c>
      <c r="B52">
        <v>779580</v>
      </c>
      <c r="E52" t="s">
        <v>819</v>
      </c>
      <c r="F52" t="s">
        <v>125</v>
      </c>
    </row>
    <row r="53" spans="1:6" x14ac:dyDescent="0.25">
      <c r="A53" t="s">
        <v>125</v>
      </c>
      <c r="B53">
        <v>134121</v>
      </c>
      <c r="E53" t="s">
        <v>820</v>
      </c>
      <c r="F53" t="s">
        <v>49</v>
      </c>
    </row>
    <row r="54" spans="1:6" x14ac:dyDescent="0.25">
      <c r="A54" t="s">
        <v>129</v>
      </c>
      <c r="B54">
        <v>243651</v>
      </c>
      <c r="E54" t="s">
        <v>821</v>
      </c>
      <c r="F54" t="s">
        <v>129</v>
      </c>
    </row>
    <row r="55" spans="1:6" x14ac:dyDescent="0.25">
      <c r="A55" t="s">
        <v>143</v>
      </c>
      <c r="B55">
        <v>1627196</v>
      </c>
      <c r="E55" t="s">
        <v>822</v>
      </c>
      <c r="F55" t="s">
        <v>143</v>
      </c>
    </row>
    <row r="56" spans="1:6" x14ac:dyDescent="0.25">
      <c r="A56" t="s">
        <v>135</v>
      </c>
      <c r="B56">
        <v>994870</v>
      </c>
      <c r="E56" t="s">
        <v>823</v>
      </c>
      <c r="F56" t="s">
        <v>135</v>
      </c>
    </row>
    <row r="57" spans="1:6" x14ac:dyDescent="0.25">
      <c r="A57" t="s">
        <v>128</v>
      </c>
      <c r="B57">
        <v>157793</v>
      </c>
      <c r="E57" t="s">
        <v>824</v>
      </c>
      <c r="F57" t="s">
        <v>128</v>
      </c>
    </row>
    <row r="58" spans="1:6" x14ac:dyDescent="0.25">
      <c r="A58" t="s">
        <v>116</v>
      </c>
      <c r="B58">
        <v>226929</v>
      </c>
      <c r="E58" t="s">
        <v>825</v>
      </c>
      <c r="F58" t="s">
        <v>116</v>
      </c>
    </row>
    <row r="59" spans="1:6" x14ac:dyDescent="0.25">
      <c r="A59" t="s">
        <v>88</v>
      </c>
      <c r="B59">
        <v>1761000</v>
      </c>
      <c r="E59" t="s">
        <v>165</v>
      </c>
      <c r="F59" t="s">
        <v>88</v>
      </c>
    </row>
    <row r="60" spans="1:6" x14ac:dyDescent="0.25">
      <c r="A60" t="s">
        <v>136</v>
      </c>
      <c r="B60">
        <v>447924</v>
      </c>
      <c r="E60" t="s">
        <v>826</v>
      </c>
      <c r="F60" t="s">
        <v>136</v>
      </c>
    </row>
    <row r="61" spans="1:6" x14ac:dyDescent="0.25">
      <c r="A61" t="s">
        <v>123</v>
      </c>
      <c r="B61">
        <v>212112</v>
      </c>
      <c r="E61" t="s">
        <v>827</v>
      </c>
      <c r="F61" t="s">
        <v>123</v>
      </c>
    </row>
    <row r="62" spans="1:6" x14ac:dyDescent="0.25">
      <c r="A62" t="s">
        <v>138</v>
      </c>
      <c r="B62">
        <v>138808</v>
      </c>
      <c r="E62" t="s">
        <v>828</v>
      </c>
      <c r="F62" t="s">
        <v>138</v>
      </c>
    </row>
    <row r="63" spans="1:6" x14ac:dyDescent="0.25">
      <c r="A63" t="s">
        <v>126</v>
      </c>
      <c r="B63">
        <v>1608191</v>
      </c>
      <c r="E63" t="s">
        <v>829</v>
      </c>
      <c r="F63" t="s">
        <v>126</v>
      </c>
    </row>
    <row r="64" spans="1:6" x14ac:dyDescent="0.25">
      <c r="A64" t="s">
        <v>133</v>
      </c>
      <c r="B64">
        <v>215491</v>
      </c>
      <c r="E64" t="s">
        <v>830</v>
      </c>
      <c r="F64" t="s">
        <v>133</v>
      </c>
    </row>
    <row r="65" spans="1:6" x14ac:dyDescent="0.25">
      <c r="A65" t="s">
        <v>117</v>
      </c>
      <c r="B65">
        <v>620188</v>
      </c>
      <c r="E65" t="s">
        <v>831</v>
      </c>
      <c r="F65" t="s">
        <v>117</v>
      </c>
    </row>
    <row r="66" spans="1:6" x14ac:dyDescent="0.25">
      <c r="A66" t="s">
        <v>132</v>
      </c>
      <c r="B66">
        <v>576858</v>
      </c>
      <c r="E66" t="s">
        <v>832</v>
      </c>
      <c r="F66" t="s">
        <v>132</v>
      </c>
    </row>
    <row r="67" spans="1:6" x14ac:dyDescent="0.25">
      <c r="A67" t="s">
        <v>122</v>
      </c>
      <c r="B67">
        <v>447348</v>
      </c>
      <c r="E67" t="s">
        <v>833</v>
      </c>
      <c r="F67" t="s">
        <v>122</v>
      </c>
    </row>
    <row r="68" spans="1:6" x14ac:dyDescent="0.25">
      <c r="A68" t="s">
        <v>121</v>
      </c>
      <c r="B68">
        <v>439816</v>
      </c>
      <c r="E68" t="s">
        <v>834</v>
      </c>
      <c r="F68" t="s">
        <v>121</v>
      </c>
    </row>
    <row r="69" spans="1:6" x14ac:dyDescent="0.25">
      <c r="A69" t="s">
        <v>131</v>
      </c>
      <c r="B69">
        <v>562199</v>
      </c>
      <c r="E69" t="s">
        <v>835</v>
      </c>
      <c r="F69" t="s">
        <v>131</v>
      </c>
    </row>
    <row r="70" spans="1:6" x14ac:dyDescent="0.25">
      <c r="A70" t="s">
        <v>114</v>
      </c>
      <c r="B70">
        <v>607140</v>
      </c>
      <c r="E70" t="s">
        <v>836</v>
      </c>
      <c r="F70" t="s">
        <v>114</v>
      </c>
    </row>
    <row r="71" spans="1:6" x14ac:dyDescent="0.25">
      <c r="A71" t="s">
        <v>112</v>
      </c>
      <c r="B71">
        <v>165576</v>
      </c>
      <c r="E71" t="s">
        <v>837</v>
      </c>
      <c r="F71" t="s">
        <v>112</v>
      </c>
    </row>
    <row r="72" spans="1:6" x14ac:dyDescent="0.25">
      <c r="A72" t="s">
        <v>109</v>
      </c>
      <c r="B72">
        <v>674263</v>
      </c>
      <c r="E72" t="s">
        <v>838</v>
      </c>
      <c r="F72" t="s">
        <v>109</v>
      </c>
    </row>
    <row r="73" spans="1:6" x14ac:dyDescent="0.25">
      <c r="A73" t="s">
        <v>118</v>
      </c>
      <c r="B73">
        <v>100979</v>
      </c>
      <c r="E73" t="s">
        <v>839</v>
      </c>
      <c r="F73" t="s">
        <v>118</v>
      </c>
    </row>
    <row r="74" spans="1:6" x14ac:dyDescent="0.25">
      <c r="A74" t="s">
        <v>113</v>
      </c>
      <c r="B74">
        <v>752659</v>
      </c>
      <c r="E74" t="s">
        <v>840</v>
      </c>
      <c r="F74" t="s">
        <v>113</v>
      </c>
    </row>
    <row r="75" spans="1:6" x14ac:dyDescent="0.25">
      <c r="A75" t="s">
        <v>115</v>
      </c>
      <c r="B75">
        <v>374432</v>
      </c>
      <c r="E75" t="s">
        <v>841</v>
      </c>
      <c r="F75" t="s">
        <v>115</v>
      </c>
    </row>
    <row r="76" spans="1:6" x14ac:dyDescent="0.25">
      <c r="A76" t="s">
        <v>130</v>
      </c>
      <c r="B76">
        <v>185244</v>
      </c>
      <c r="E76" t="s">
        <v>842</v>
      </c>
      <c r="F76" t="s">
        <v>130</v>
      </c>
    </row>
    <row r="77" spans="1:6" x14ac:dyDescent="0.25">
      <c r="A77"/>
      <c r="B77">
        <f>SUM(B45:B76)</f>
        <v>20079365</v>
      </c>
    </row>
  </sheetData>
  <mergeCells count="1">
    <mergeCell ref="H1:I1"/>
  </mergeCells>
  <hyperlinks>
    <hyperlink ref="H1:I1" location="Index!A1" display="Regresar al Índice"/>
  </hyperlinks>
  <pageMargins left="0.7" right="0.7" top="0.75" bottom="0.75" header="0.3" footer="0.3"/>
  <pageSetup paperSize="9"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78"/>
  <sheetViews>
    <sheetView workbookViewId="0">
      <selection activeCell="J1" sqref="H1:J1"/>
    </sheetView>
  </sheetViews>
  <sheetFormatPr baseColWidth="10" defaultRowHeight="15" x14ac:dyDescent="0.25"/>
  <sheetData>
    <row r="1" spans="1:9" x14ac:dyDescent="0.25">
      <c r="A1" t="s">
        <v>1504</v>
      </c>
      <c r="H1" s="298" t="s">
        <v>1506</v>
      </c>
      <c r="I1" s="298"/>
    </row>
    <row r="2" spans="1:9" x14ac:dyDescent="0.25">
      <c r="A2" t="s">
        <v>163</v>
      </c>
    </row>
    <row r="7" spans="1:9" x14ac:dyDescent="0.25">
      <c r="B7" t="s">
        <v>152</v>
      </c>
      <c r="C7" t="s">
        <v>713</v>
      </c>
      <c r="D7" t="s">
        <v>844</v>
      </c>
      <c r="E7" t="s">
        <v>808</v>
      </c>
      <c r="F7" t="s">
        <v>237</v>
      </c>
    </row>
    <row r="8" spans="1:9" x14ac:dyDescent="0.25">
      <c r="A8" s="198" t="s">
        <v>131</v>
      </c>
      <c r="B8" s="199">
        <v>562199</v>
      </c>
      <c r="C8" s="200">
        <v>540249</v>
      </c>
      <c r="D8" s="199">
        <v>-21950</v>
      </c>
      <c r="E8">
        <v>32</v>
      </c>
      <c r="F8" s="201">
        <v>-3.9043114626671337E-2</v>
      </c>
    </row>
    <row r="9" spans="1:9" x14ac:dyDescent="0.25">
      <c r="A9" s="198" t="s">
        <v>128</v>
      </c>
      <c r="B9" s="199">
        <v>157793</v>
      </c>
      <c r="C9" s="200">
        <v>153959</v>
      </c>
      <c r="D9" s="199">
        <v>-3834</v>
      </c>
      <c r="E9">
        <v>27</v>
      </c>
      <c r="F9" s="201">
        <v>-2.4297655789547064E-2</v>
      </c>
    </row>
    <row r="10" spans="1:9" x14ac:dyDescent="0.25">
      <c r="A10" s="198" t="s">
        <v>133</v>
      </c>
      <c r="B10" s="199">
        <v>215491</v>
      </c>
      <c r="C10" s="200">
        <v>210534</v>
      </c>
      <c r="D10" s="199">
        <v>-4957</v>
      </c>
      <c r="E10">
        <v>30</v>
      </c>
      <c r="F10" s="201">
        <v>-2.3003280879479886E-2</v>
      </c>
    </row>
    <row r="11" spans="1:9" x14ac:dyDescent="0.25">
      <c r="A11" s="198" t="s">
        <v>123</v>
      </c>
      <c r="B11" s="199">
        <v>212112</v>
      </c>
      <c r="C11" s="200">
        <v>207807</v>
      </c>
      <c r="D11" s="199">
        <v>-4305</v>
      </c>
      <c r="E11">
        <v>28</v>
      </c>
      <c r="F11" s="201">
        <v>-2.0295881421136003E-2</v>
      </c>
    </row>
    <row r="12" spans="1:9" x14ac:dyDescent="0.25">
      <c r="A12" s="198" t="s">
        <v>120</v>
      </c>
      <c r="B12" s="199">
        <v>225667</v>
      </c>
      <c r="C12" s="200">
        <v>221222</v>
      </c>
      <c r="D12" s="199">
        <v>-4445</v>
      </c>
      <c r="E12">
        <v>29</v>
      </c>
      <c r="F12" s="201">
        <v>-1.9697164405960997E-2</v>
      </c>
    </row>
    <row r="13" spans="1:9" x14ac:dyDescent="0.25">
      <c r="A13" s="198" t="s">
        <v>113</v>
      </c>
      <c r="B13" s="199">
        <v>752659</v>
      </c>
      <c r="C13" s="200">
        <v>743675</v>
      </c>
      <c r="D13" s="199">
        <v>-8984</v>
      </c>
      <c r="E13">
        <v>31</v>
      </c>
      <c r="F13" s="201">
        <v>-1.193634833304325E-2</v>
      </c>
    </row>
    <row r="14" spans="1:9" x14ac:dyDescent="0.25">
      <c r="A14" s="198" t="s">
        <v>136</v>
      </c>
      <c r="B14" s="199">
        <v>447924</v>
      </c>
      <c r="C14" s="200">
        <v>446900</v>
      </c>
      <c r="D14" s="199">
        <v>-1024</v>
      </c>
      <c r="E14">
        <v>26</v>
      </c>
      <c r="F14" s="201">
        <v>-2.2861021066073709E-3</v>
      </c>
    </row>
    <row r="15" spans="1:9" x14ac:dyDescent="0.25">
      <c r="A15" s="198" t="s">
        <v>112</v>
      </c>
      <c r="B15" s="199">
        <v>165576</v>
      </c>
      <c r="C15" s="200">
        <v>166177</v>
      </c>
      <c r="D15" s="199">
        <v>601</v>
      </c>
      <c r="E15">
        <v>25</v>
      </c>
      <c r="F15" s="201">
        <v>3.6297531043146349E-3</v>
      </c>
    </row>
    <row r="16" spans="1:9" x14ac:dyDescent="0.25">
      <c r="A16" s="198" t="s">
        <v>125</v>
      </c>
      <c r="B16" s="199">
        <v>134121</v>
      </c>
      <c r="C16" s="200">
        <v>135072</v>
      </c>
      <c r="D16" s="199">
        <v>951</v>
      </c>
      <c r="E16">
        <v>24</v>
      </c>
      <c r="F16" s="201">
        <v>7.0906122083790012E-3</v>
      </c>
    </row>
    <row r="17" spans="1:6" x14ac:dyDescent="0.25">
      <c r="A17" s="198" t="s">
        <v>129</v>
      </c>
      <c r="B17" s="199">
        <v>243651</v>
      </c>
      <c r="C17" s="200">
        <v>245916</v>
      </c>
      <c r="D17" s="199">
        <v>2265</v>
      </c>
      <c r="E17">
        <v>23</v>
      </c>
      <c r="F17" s="201">
        <v>9.2960833323072756E-3</v>
      </c>
    </row>
    <row r="18" spans="1:6" x14ac:dyDescent="0.25">
      <c r="A18" s="198" t="s">
        <v>143</v>
      </c>
      <c r="B18" s="199">
        <v>1627196</v>
      </c>
      <c r="C18" s="200">
        <v>1644363</v>
      </c>
      <c r="D18" s="199">
        <v>17167</v>
      </c>
      <c r="E18">
        <v>9</v>
      </c>
      <c r="F18" s="201">
        <v>1.0550050516348369E-2</v>
      </c>
    </row>
    <row r="19" spans="1:6" x14ac:dyDescent="0.25">
      <c r="A19" s="198" t="s">
        <v>121</v>
      </c>
      <c r="B19" s="199">
        <v>439816</v>
      </c>
      <c r="C19" s="200">
        <v>444495</v>
      </c>
      <c r="D19" s="199">
        <v>4679</v>
      </c>
      <c r="E19">
        <v>19</v>
      </c>
      <c r="F19" s="201">
        <v>1.0638539752987612E-2</v>
      </c>
    </row>
    <row r="20" spans="1:6" x14ac:dyDescent="0.25">
      <c r="A20" s="198" t="s">
        <v>119</v>
      </c>
      <c r="B20" s="199">
        <v>779580</v>
      </c>
      <c r="C20" s="200">
        <v>788167</v>
      </c>
      <c r="D20" s="199">
        <v>8587</v>
      </c>
      <c r="E20">
        <v>13</v>
      </c>
      <c r="F20" s="201">
        <v>1.101490546191539E-2</v>
      </c>
    </row>
    <row r="21" spans="1:6" x14ac:dyDescent="0.25">
      <c r="A21" s="198" t="s">
        <v>117</v>
      </c>
      <c r="B21" s="199">
        <v>620188</v>
      </c>
      <c r="C21" s="200">
        <v>627073</v>
      </c>
      <c r="D21" s="199">
        <v>6885</v>
      </c>
      <c r="E21">
        <v>16</v>
      </c>
      <c r="F21" s="201">
        <v>1.1101472456738924E-2</v>
      </c>
    </row>
    <row r="22" spans="1:6" x14ac:dyDescent="0.25">
      <c r="A22" s="198" t="s">
        <v>49</v>
      </c>
      <c r="B22" s="199">
        <v>3410841</v>
      </c>
      <c r="C22" s="200">
        <v>3455126</v>
      </c>
      <c r="D22" s="199">
        <v>44285</v>
      </c>
      <c r="E22">
        <v>1</v>
      </c>
      <c r="F22" s="201">
        <v>1.298360140504937E-2</v>
      </c>
    </row>
    <row r="23" spans="1:6" x14ac:dyDescent="0.25">
      <c r="A23" s="198" t="s">
        <v>130</v>
      </c>
      <c r="B23" s="199">
        <v>185244</v>
      </c>
      <c r="C23" s="200">
        <v>187724</v>
      </c>
      <c r="D23" s="199">
        <v>2480</v>
      </c>
      <c r="E23">
        <v>22</v>
      </c>
      <c r="F23" s="201">
        <v>1.3387748051218933E-2</v>
      </c>
    </row>
    <row r="24" spans="1:6" x14ac:dyDescent="0.25">
      <c r="A24" s="198" t="s">
        <v>109</v>
      </c>
      <c r="B24" s="199">
        <v>674263</v>
      </c>
      <c r="C24" s="200">
        <v>683513</v>
      </c>
      <c r="D24" s="199">
        <v>9250</v>
      </c>
      <c r="E24">
        <v>12</v>
      </c>
      <c r="F24" s="201">
        <v>1.3718682472566343E-2</v>
      </c>
    </row>
    <row r="25" spans="1:6" x14ac:dyDescent="0.25">
      <c r="A25" s="207" t="s">
        <v>5</v>
      </c>
      <c r="B25" s="208">
        <v>20079365</v>
      </c>
      <c r="C25" s="208">
        <v>20368666</v>
      </c>
      <c r="D25" s="208">
        <v>289301</v>
      </c>
      <c r="E25" s="207"/>
      <c r="F25" s="209">
        <v>1.440787594627619E-2</v>
      </c>
    </row>
    <row r="26" spans="1:6" x14ac:dyDescent="0.25">
      <c r="A26" s="198" t="s">
        <v>110</v>
      </c>
      <c r="B26" s="199">
        <v>882868</v>
      </c>
      <c r="C26" s="200">
        <v>896052</v>
      </c>
      <c r="D26" s="199">
        <v>13184</v>
      </c>
      <c r="E26">
        <v>10</v>
      </c>
      <c r="F26" s="201">
        <v>1.4933149689421296E-2</v>
      </c>
    </row>
    <row r="27" spans="1:6" x14ac:dyDescent="0.25">
      <c r="A27" s="198" t="s">
        <v>135</v>
      </c>
      <c r="B27" s="199">
        <v>994870</v>
      </c>
      <c r="C27" s="200">
        <v>1014597</v>
      </c>
      <c r="D27" s="199">
        <v>19727</v>
      </c>
      <c r="E27">
        <v>6</v>
      </c>
      <c r="F27" s="201">
        <v>1.9828721340476644E-2</v>
      </c>
    </row>
    <row r="28" spans="1:6" x14ac:dyDescent="0.25">
      <c r="A28" s="198" t="s">
        <v>88</v>
      </c>
      <c r="B28" s="199">
        <v>1761000</v>
      </c>
      <c r="C28" s="200">
        <v>1796535</v>
      </c>
      <c r="D28" s="199">
        <v>35535</v>
      </c>
      <c r="E28">
        <v>3</v>
      </c>
      <c r="F28" s="201">
        <v>2.0178875638841569E-2</v>
      </c>
    </row>
    <row r="29" spans="1:6" x14ac:dyDescent="0.25">
      <c r="A29" s="198" t="s">
        <v>126</v>
      </c>
      <c r="B29" s="199">
        <v>1608191</v>
      </c>
      <c r="C29" s="200">
        <v>1644201</v>
      </c>
      <c r="D29" s="199">
        <v>36010</v>
      </c>
      <c r="E29">
        <v>2</v>
      </c>
      <c r="F29" s="201">
        <v>2.2391618905963286E-2</v>
      </c>
    </row>
    <row r="30" spans="1:6" x14ac:dyDescent="0.25">
      <c r="A30" s="198" t="s">
        <v>115</v>
      </c>
      <c r="B30" s="199">
        <v>374432</v>
      </c>
      <c r="C30" s="200">
        <v>383011</v>
      </c>
      <c r="D30" s="199">
        <v>8579</v>
      </c>
      <c r="E30">
        <v>14</v>
      </c>
      <c r="F30" s="201">
        <v>2.2912037432698061E-2</v>
      </c>
    </row>
    <row r="31" spans="1:6" x14ac:dyDescent="0.25">
      <c r="A31" s="198" t="s">
        <v>127</v>
      </c>
      <c r="B31" s="199">
        <v>321298</v>
      </c>
      <c r="C31" s="200">
        <v>329569</v>
      </c>
      <c r="D31" s="199">
        <v>8271</v>
      </c>
      <c r="E31">
        <v>15</v>
      </c>
      <c r="F31" s="201">
        <v>2.5742457158152245E-2</v>
      </c>
    </row>
    <row r="32" spans="1:6" x14ac:dyDescent="0.25">
      <c r="A32" s="198" t="s">
        <v>111</v>
      </c>
      <c r="B32" s="199">
        <v>877445</v>
      </c>
      <c r="C32" s="200">
        <v>900396</v>
      </c>
      <c r="D32" s="199">
        <v>22951</v>
      </c>
      <c r="E32">
        <v>5</v>
      </c>
      <c r="F32" s="201">
        <v>2.6156625201579586E-2</v>
      </c>
    </row>
    <row r="33" spans="1:6" x14ac:dyDescent="0.25">
      <c r="A33" s="198" t="s">
        <v>137</v>
      </c>
      <c r="B33" s="199">
        <v>181598</v>
      </c>
      <c r="C33" s="200">
        <v>186515</v>
      </c>
      <c r="D33" s="199">
        <v>4917</v>
      </c>
      <c r="E33">
        <v>18</v>
      </c>
      <c r="F33" s="201">
        <v>2.7076289386446989E-2</v>
      </c>
    </row>
    <row r="34" spans="1:6" x14ac:dyDescent="0.25">
      <c r="A34" s="198" t="s">
        <v>116</v>
      </c>
      <c r="B34" s="199">
        <v>226929</v>
      </c>
      <c r="C34" s="200">
        <v>233233</v>
      </c>
      <c r="D34" s="199">
        <v>6304</v>
      </c>
      <c r="E34">
        <v>17</v>
      </c>
      <c r="F34" s="201">
        <v>2.7779613888044279E-2</v>
      </c>
    </row>
    <row r="35" spans="1:6" x14ac:dyDescent="0.25">
      <c r="A35" s="198" t="s">
        <v>118</v>
      </c>
      <c r="B35" s="199">
        <v>100979</v>
      </c>
      <c r="C35" s="200">
        <v>103890</v>
      </c>
      <c r="D35" s="199">
        <v>2911</v>
      </c>
      <c r="E35">
        <v>21</v>
      </c>
      <c r="F35" s="201">
        <v>2.8827776072252648E-2</v>
      </c>
    </row>
    <row r="36" spans="1:6" x14ac:dyDescent="0.25">
      <c r="A36" s="198" t="s">
        <v>114</v>
      </c>
      <c r="B36" s="199">
        <v>607140</v>
      </c>
      <c r="C36" s="200">
        <v>625026</v>
      </c>
      <c r="D36" s="199">
        <v>17886</v>
      </c>
      <c r="E36">
        <v>8</v>
      </c>
      <c r="F36" s="201">
        <v>2.9459432750271766E-2</v>
      </c>
    </row>
    <row r="37" spans="1:6" x14ac:dyDescent="0.25">
      <c r="A37" s="198" t="s">
        <v>124</v>
      </c>
      <c r="B37" s="199">
        <v>125280</v>
      </c>
      <c r="C37" s="200">
        <v>129670</v>
      </c>
      <c r="D37" s="199">
        <v>4390</v>
      </c>
      <c r="E37">
        <v>20</v>
      </c>
      <c r="F37" s="201">
        <v>3.5041507024265645E-2</v>
      </c>
    </row>
    <row r="38" spans="1:6" x14ac:dyDescent="0.25">
      <c r="A38" s="198" t="s">
        <v>122</v>
      </c>
      <c r="B38" s="199">
        <v>447348</v>
      </c>
      <c r="C38" s="200">
        <v>465591</v>
      </c>
      <c r="D38" s="199">
        <v>18243</v>
      </c>
      <c r="E38">
        <v>7</v>
      </c>
      <c r="F38" s="201">
        <v>4.0780332090453071E-2</v>
      </c>
    </row>
    <row r="39" spans="1:6" x14ac:dyDescent="0.25">
      <c r="A39" s="198" t="s">
        <v>132</v>
      </c>
      <c r="B39" s="199">
        <v>576858</v>
      </c>
      <c r="C39" s="200">
        <v>607498</v>
      </c>
      <c r="D39" s="199">
        <v>30640</v>
      </c>
      <c r="E39">
        <v>4</v>
      </c>
      <c r="F39" s="201">
        <v>5.3115324741964225E-2</v>
      </c>
    </row>
    <row r="40" spans="1:6" x14ac:dyDescent="0.25">
      <c r="A40" s="198" t="s">
        <v>138</v>
      </c>
      <c r="B40" s="199">
        <v>138808</v>
      </c>
      <c r="C40" s="200">
        <v>150910</v>
      </c>
      <c r="D40" s="199">
        <v>12102</v>
      </c>
      <c r="E40">
        <v>11</v>
      </c>
      <c r="F40" s="201">
        <v>8.7185176646879137E-2</v>
      </c>
    </row>
    <row r="41" spans="1:6" x14ac:dyDescent="0.25">
      <c r="A41" t="s">
        <v>114</v>
      </c>
      <c r="B41" t="s">
        <v>836</v>
      </c>
      <c r="C41">
        <v>578770</v>
      </c>
      <c r="D41">
        <v>625026</v>
      </c>
      <c r="E41">
        <f t="shared" ref="E41:E42" si="0">D41-C41</f>
        <v>46256</v>
      </c>
      <c r="F41" s="8">
        <f t="shared" ref="F41:F42" si="1">D41/C41-1</f>
        <v>7.9921212225927407E-2</v>
      </c>
    </row>
    <row r="42" spans="1:6" x14ac:dyDescent="0.25">
      <c r="A42" t="s">
        <v>138</v>
      </c>
      <c r="B42" t="s">
        <v>828</v>
      </c>
      <c r="C42">
        <v>138808</v>
      </c>
      <c r="D42">
        <v>150910</v>
      </c>
      <c r="E42">
        <f t="shared" si="0"/>
        <v>12102</v>
      </c>
      <c r="F42" s="8">
        <f t="shared" si="1"/>
        <v>8.7185176646879192E-2</v>
      </c>
    </row>
    <row r="45" spans="1:6" x14ac:dyDescent="0.25">
      <c r="B45" t="s">
        <v>171</v>
      </c>
      <c r="C45">
        <v>2018</v>
      </c>
    </row>
    <row r="46" spans="1:6" x14ac:dyDescent="0.25">
      <c r="A46" t="s">
        <v>127</v>
      </c>
      <c r="B46">
        <v>321298</v>
      </c>
    </row>
    <row r="47" spans="1:6" x14ac:dyDescent="0.25">
      <c r="A47" t="s">
        <v>111</v>
      </c>
      <c r="B47">
        <v>877445</v>
      </c>
    </row>
    <row r="48" spans="1:6" x14ac:dyDescent="0.25">
      <c r="A48" t="s">
        <v>137</v>
      </c>
      <c r="B48">
        <v>181598</v>
      </c>
    </row>
    <row r="49" spans="1:2" x14ac:dyDescent="0.25">
      <c r="A49" t="s">
        <v>124</v>
      </c>
      <c r="B49">
        <v>125280</v>
      </c>
    </row>
    <row r="50" spans="1:2" x14ac:dyDescent="0.25">
      <c r="A50" t="s">
        <v>120</v>
      </c>
      <c r="B50">
        <v>225667</v>
      </c>
    </row>
    <row r="51" spans="1:2" x14ac:dyDescent="0.25">
      <c r="A51" t="s">
        <v>110</v>
      </c>
      <c r="B51">
        <v>882868</v>
      </c>
    </row>
    <row r="52" spans="1:2" x14ac:dyDescent="0.25">
      <c r="A52" t="s">
        <v>49</v>
      </c>
      <c r="B52">
        <v>3410841</v>
      </c>
    </row>
    <row r="53" spans="1:2" x14ac:dyDescent="0.25">
      <c r="A53" t="s">
        <v>119</v>
      </c>
      <c r="B53">
        <v>779580</v>
      </c>
    </row>
    <row r="54" spans="1:2" x14ac:dyDescent="0.25">
      <c r="A54" t="s">
        <v>125</v>
      </c>
      <c r="B54">
        <v>134121</v>
      </c>
    </row>
    <row r="55" spans="1:2" x14ac:dyDescent="0.25">
      <c r="A55" t="s">
        <v>129</v>
      </c>
      <c r="B55">
        <v>243651</v>
      </c>
    </row>
    <row r="56" spans="1:2" x14ac:dyDescent="0.25">
      <c r="A56" t="s">
        <v>143</v>
      </c>
      <c r="B56">
        <v>1627196</v>
      </c>
    </row>
    <row r="57" spans="1:2" x14ac:dyDescent="0.25">
      <c r="A57" t="s">
        <v>135</v>
      </c>
      <c r="B57">
        <v>994870</v>
      </c>
    </row>
    <row r="58" spans="1:2" x14ac:dyDescent="0.25">
      <c r="A58" t="s">
        <v>128</v>
      </c>
      <c r="B58">
        <v>157793</v>
      </c>
    </row>
    <row r="59" spans="1:2" x14ac:dyDescent="0.25">
      <c r="A59" t="s">
        <v>116</v>
      </c>
      <c r="B59">
        <v>226929</v>
      </c>
    </row>
    <row r="60" spans="1:2" x14ac:dyDescent="0.25">
      <c r="A60" t="s">
        <v>88</v>
      </c>
      <c r="B60">
        <v>1761000</v>
      </c>
    </row>
    <row r="61" spans="1:2" x14ac:dyDescent="0.25">
      <c r="A61" t="s">
        <v>136</v>
      </c>
      <c r="B61">
        <v>447924</v>
      </c>
    </row>
    <row r="62" spans="1:2" x14ac:dyDescent="0.25">
      <c r="A62" t="s">
        <v>123</v>
      </c>
      <c r="B62">
        <v>212112</v>
      </c>
    </row>
    <row r="63" spans="1:2" x14ac:dyDescent="0.25">
      <c r="A63" t="s">
        <v>138</v>
      </c>
      <c r="B63">
        <v>138808</v>
      </c>
    </row>
    <row r="64" spans="1:2" x14ac:dyDescent="0.25">
      <c r="A64" t="s">
        <v>126</v>
      </c>
      <c r="B64">
        <v>1608191</v>
      </c>
    </row>
    <row r="65" spans="1:2" x14ac:dyDescent="0.25">
      <c r="A65" t="s">
        <v>133</v>
      </c>
      <c r="B65">
        <v>215491</v>
      </c>
    </row>
    <row r="66" spans="1:2" x14ac:dyDescent="0.25">
      <c r="A66" t="s">
        <v>117</v>
      </c>
      <c r="B66">
        <v>620188</v>
      </c>
    </row>
    <row r="67" spans="1:2" x14ac:dyDescent="0.25">
      <c r="A67" t="s">
        <v>132</v>
      </c>
      <c r="B67">
        <v>576858</v>
      </c>
    </row>
    <row r="68" spans="1:2" x14ac:dyDescent="0.25">
      <c r="A68" t="s">
        <v>122</v>
      </c>
      <c r="B68">
        <v>447348</v>
      </c>
    </row>
    <row r="69" spans="1:2" x14ac:dyDescent="0.25">
      <c r="A69" t="s">
        <v>121</v>
      </c>
      <c r="B69">
        <v>439816</v>
      </c>
    </row>
    <row r="70" spans="1:2" x14ac:dyDescent="0.25">
      <c r="A70" t="s">
        <v>131</v>
      </c>
      <c r="B70">
        <v>562199</v>
      </c>
    </row>
    <row r="71" spans="1:2" x14ac:dyDescent="0.25">
      <c r="A71" t="s">
        <v>114</v>
      </c>
      <c r="B71">
        <v>607140</v>
      </c>
    </row>
    <row r="72" spans="1:2" x14ac:dyDescent="0.25">
      <c r="A72" t="s">
        <v>112</v>
      </c>
      <c r="B72">
        <v>165576</v>
      </c>
    </row>
    <row r="73" spans="1:2" x14ac:dyDescent="0.25">
      <c r="A73" t="s">
        <v>109</v>
      </c>
      <c r="B73">
        <v>674263</v>
      </c>
    </row>
    <row r="74" spans="1:2" x14ac:dyDescent="0.25">
      <c r="A74" t="s">
        <v>118</v>
      </c>
      <c r="B74">
        <v>100979</v>
      </c>
    </row>
    <row r="75" spans="1:2" x14ac:dyDescent="0.25">
      <c r="A75" t="s">
        <v>113</v>
      </c>
      <c r="B75">
        <v>752659</v>
      </c>
    </row>
    <row r="76" spans="1:2" x14ac:dyDescent="0.25">
      <c r="A76" t="s">
        <v>115</v>
      </c>
      <c r="B76">
        <v>374432</v>
      </c>
    </row>
    <row r="77" spans="1:2" x14ac:dyDescent="0.25">
      <c r="A77" t="s">
        <v>130</v>
      </c>
      <c r="B77">
        <v>185244</v>
      </c>
    </row>
    <row r="78" spans="1:2" x14ac:dyDescent="0.25">
      <c r="A78" t="s">
        <v>5</v>
      </c>
      <c r="B78">
        <v>20079365</v>
      </c>
    </row>
  </sheetData>
  <mergeCells count="1">
    <mergeCell ref="H1:I1"/>
  </mergeCells>
  <hyperlinks>
    <hyperlink ref="H1:I1" location="Index!A1" display="Regresar al Índice"/>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I37"/>
  <sheetViews>
    <sheetView workbookViewId="0">
      <selection activeCell="J1" sqref="H1:J1"/>
    </sheetView>
  </sheetViews>
  <sheetFormatPr baseColWidth="10" defaultRowHeight="15" x14ac:dyDescent="0.25"/>
  <sheetData>
    <row r="1" spans="1:9" x14ac:dyDescent="0.25">
      <c r="A1" t="s">
        <v>1505</v>
      </c>
      <c r="H1" s="298" t="s">
        <v>1506</v>
      </c>
      <c r="I1" s="298"/>
    </row>
    <row r="2" spans="1:9" x14ac:dyDescent="0.25">
      <c r="A2" t="s">
        <v>163</v>
      </c>
    </row>
    <row r="5" spans="1:9" x14ac:dyDescent="0.25">
      <c r="A5" t="s">
        <v>108</v>
      </c>
      <c r="B5" t="s">
        <v>1238</v>
      </c>
      <c r="C5" t="s">
        <v>1237</v>
      </c>
    </row>
    <row r="6" spans="1:9" x14ac:dyDescent="0.25">
      <c r="A6" t="s">
        <v>131</v>
      </c>
      <c r="B6">
        <v>-12916</v>
      </c>
      <c r="C6">
        <v>2615</v>
      </c>
    </row>
    <row r="7" spans="1:9" x14ac:dyDescent="0.25">
      <c r="A7" t="s">
        <v>113</v>
      </c>
      <c r="B7">
        <v>-10126</v>
      </c>
      <c r="C7">
        <v>2733</v>
      </c>
    </row>
    <row r="8" spans="1:9" x14ac:dyDescent="0.25">
      <c r="A8" t="s">
        <v>133</v>
      </c>
      <c r="B8">
        <v>-3538</v>
      </c>
      <c r="C8">
        <v>-2634</v>
      </c>
    </row>
    <row r="9" spans="1:9" x14ac:dyDescent="0.25">
      <c r="A9" t="s">
        <v>136</v>
      </c>
      <c r="B9">
        <v>-781</v>
      </c>
      <c r="C9">
        <v>-3079</v>
      </c>
    </row>
    <row r="10" spans="1:9" x14ac:dyDescent="0.25">
      <c r="A10" t="s">
        <v>110</v>
      </c>
      <c r="B10">
        <v>-1188</v>
      </c>
      <c r="C10">
        <v>-1204</v>
      </c>
    </row>
    <row r="11" spans="1:9" x14ac:dyDescent="0.25">
      <c r="A11" t="s">
        <v>88</v>
      </c>
      <c r="B11">
        <v>-3650</v>
      </c>
      <c r="C11">
        <v>1324</v>
      </c>
    </row>
    <row r="12" spans="1:9" x14ac:dyDescent="0.25">
      <c r="A12" t="s">
        <v>135</v>
      </c>
      <c r="B12">
        <v>-524</v>
      </c>
      <c r="C12">
        <v>-695</v>
      </c>
    </row>
    <row r="13" spans="1:9" x14ac:dyDescent="0.25">
      <c r="A13" t="s">
        <v>112</v>
      </c>
      <c r="B13">
        <v>-127</v>
      </c>
      <c r="C13">
        <v>-1085</v>
      </c>
    </row>
    <row r="14" spans="1:9" x14ac:dyDescent="0.25">
      <c r="A14" t="s">
        <v>129</v>
      </c>
      <c r="B14">
        <v>-1205</v>
      </c>
      <c r="C14">
        <v>6</v>
      </c>
    </row>
    <row r="15" spans="1:9" x14ac:dyDescent="0.25">
      <c r="A15" t="s">
        <v>114</v>
      </c>
      <c r="B15">
        <v>-2599</v>
      </c>
      <c r="C15">
        <v>1634</v>
      </c>
    </row>
    <row r="16" spans="1:9" x14ac:dyDescent="0.25">
      <c r="A16" t="s">
        <v>137</v>
      </c>
      <c r="B16">
        <v>-1389</v>
      </c>
      <c r="C16">
        <v>577</v>
      </c>
    </row>
    <row r="17" spans="1:3" x14ac:dyDescent="0.25">
      <c r="A17" t="s">
        <v>143</v>
      </c>
      <c r="B17">
        <v>-1596</v>
      </c>
      <c r="C17">
        <v>795</v>
      </c>
    </row>
    <row r="18" spans="1:3" x14ac:dyDescent="0.25">
      <c r="A18" t="s">
        <v>119</v>
      </c>
      <c r="B18">
        <v>-885</v>
      </c>
      <c r="C18">
        <v>92</v>
      </c>
    </row>
    <row r="19" spans="1:3" x14ac:dyDescent="0.25">
      <c r="A19" t="s">
        <v>128</v>
      </c>
      <c r="B19">
        <v>-862</v>
      </c>
      <c r="C19">
        <v>81</v>
      </c>
    </row>
    <row r="20" spans="1:3" x14ac:dyDescent="0.25">
      <c r="A20" t="s">
        <v>109</v>
      </c>
      <c r="B20">
        <v>-1057</v>
      </c>
      <c r="C20">
        <v>420</v>
      </c>
    </row>
    <row r="21" spans="1:3" x14ac:dyDescent="0.25">
      <c r="A21" t="s">
        <v>121</v>
      </c>
      <c r="B21">
        <v>-925</v>
      </c>
      <c r="C21">
        <v>296</v>
      </c>
    </row>
    <row r="22" spans="1:3" x14ac:dyDescent="0.25">
      <c r="A22" t="s">
        <v>120</v>
      </c>
      <c r="B22">
        <v>-1034</v>
      </c>
      <c r="C22">
        <v>648</v>
      </c>
    </row>
    <row r="23" spans="1:3" x14ac:dyDescent="0.25">
      <c r="A23" t="s">
        <v>123</v>
      </c>
      <c r="B23">
        <v>-1313</v>
      </c>
      <c r="C23">
        <v>1264</v>
      </c>
    </row>
    <row r="24" spans="1:3" x14ac:dyDescent="0.25">
      <c r="A24" t="s">
        <v>116</v>
      </c>
      <c r="B24">
        <v>-213</v>
      </c>
      <c r="C24">
        <v>215</v>
      </c>
    </row>
    <row r="25" spans="1:3" x14ac:dyDescent="0.25">
      <c r="A25" t="s">
        <v>138</v>
      </c>
      <c r="B25">
        <v>-1035</v>
      </c>
      <c r="C25">
        <v>1041</v>
      </c>
    </row>
    <row r="26" spans="1:3" x14ac:dyDescent="0.25">
      <c r="A26" t="s">
        <v>124</v>
      </c>
      <c r="B26">
        <v>-322</v>
      </c>
      <c r="C26">
        <v>371</v>
      </c>
    </row>
    <row r="27" spans="1:3" x14ac:dyDescent="0.25">
      <c r="A27" t="s">
        <v>118</v>
      </c>
      <c r="B27">
        <v>366</v>
      </c>
      <c r="C27">
        <v>48</v>
      </c>
    </row>
    <row r="28" spans="1:3" x14ac:dyDescent="0.25">
      <c r="A28" t="s">
        <v>125</v>
      </c>
      <c r="B28">
        <v>3</v>
      </c>
      <c r="C28">
        <v>840</v>
      </c>
    </row>
    <row r="29" spans="1:3" x14ac:dyDescent="0.25">
      <c r="A29" t="s">
        <v>130</v>
      </c>
      <c r="B29">
        <v>803</v>
      </c>
      <c r="C29">
        <v>536</v>
      </c>
    </row>
    <row r="30" spans="1:3" x14ac:dyDescent="0.25">
      <c r="A30" t="s">
        <v>115</v>
      </c>
      <c r="B30">
        <v>371</v>
      </c>
      <c r="C30">
        <v>970</v>
      </c>
    </row>
    <row r="31" spans="1:3" x14ac:dyDescent="0.25">
      <c r="A31" t="s">
        <v>117</v>
      </c>
      <c r="B31">
        <v>234</v>
      </c>
      <c r="C31">
        <v>1707</v>
      </c>
    </row>
    <row r="32" spans="1:3" x14ac:dyDescent="0.25">
      <c r="A32" t="s">
        <v>122</v>
      </c>
      <c r="B32">
        <v>381</v>
      </c>
      <c r="C32">
        <v>1984</v>
      </c>
    </row>
    <row r="33" spans="1:3" x14ac:dyDescent="0.25">
      <c r="A33" t="s">
        <v>49</v>
      </c>
      <c r="B33">
        <v>-3989</v>
      </c>
      <c r="C33">
        <v>6875</v>
      </c>
    </row>
    <row r="34" spans="1:3" x14ac:dyDescent="0.25">
      <c r="A34" t="s">
        <v>132</v>
      </c>
      <c r="B34">
        <v>932</v>
      </c>
      <c r="C34">
        <v>2067</v>
      </c>
    </row>
    <row r="35" spans="1:3" x14ac:dyDescent="0.25">
      <c r="A35" t="s">
        <v>127</v>
      </c>
      <c r="B35">
        <v>117</v>
      </c>
      <c r="C35">
        <v>3283</v>
      </c>
    </row>
    <row r="36" spans="1:3" x14ac:dyDescent="0.25">
      <c r="A36" t="s">
        <v>111</v>
      </c>
      <c r="B36">
        <v>228</v>
      </c>
      <c r="C36">
        <v>4537</v>
      </c>
    </row>
    <row r="37" spans="1:3" x14ac:dyDescent="0.25">
      <c r="A37" t="s">
        <v>126</v>
      </c>
      <c r="B37">
        <v>9</v>
      </c>
      <c r="C37">
        <v>5324</v>
      </c>
    </row>
  </sheetData>
  <mergeCells count="1">
    <mergeCell ref="H1:I1"/>
  </mergeCells>
  <hyperlinks>
    <hyperlink ref="H1:I1" location="Index!A1" display="Regresar al Índice"/>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J124"/>
  <sheetViews>
    <sheetView workbookViewId="0">
      <selection activeCell="J1" sqref="H1:J1"/>
    </sheetView>
  </sheetViews>
  <sheetFormatPr baseColWidth="10" defaultRowHeight="15" x14ac:dyDescent="0.25"/>
  <cols>
    <col min="1" max="16384" width="11.42578125" style="242"/>
  </cols>
  <sheetData>
    <row r="1" spans="1:10" x14ac:dyDescent="0.25">
      <c r="A1" t="s">
        <v>1435</v>
      </c>
      <c r="H1" s="298" t="s">
        <v>1506</v>
      </c>
      <c r="I1" s="298"/>
      <c r="J1"/>
    </row>
    <row r="2" spans="1:10" x14ac:dyDescent="0.25">
      <c r="A2" t="s">
        <v>163</v>
      </c>
    </row>
    <row r="6" spans="1:10" x14ac:dyDescent="0.25">
      <c r="A6" s="242" t="s">
        <v>1232</v>
      </c>
      <c r="B6" s="242" t="s">
        <v>1233</v>
      </c>
    </row>
    <row r="7" spans="1:10" x14ac:dyDescent="0.25">
      <c r="A7" s="242" t="s">
        <v>532</v>
      </c>
      <c r="B7" s="243">
        <v>25</v>
      </c>
      <c r="H7" s="242" t="s">
        <v>1234</v>
      </c>
    </row>
    <row r="8" spans="1:10" x14ac:dyDescent="0.25">
      <c r="A8" s="242" t="s">
        <v>455</v>
      </c>
      <c r="B8" s="243">
        <v>27</v>
      </c>
    </row>
    <row r="9" spans="1:10" x14ac:dyDescent="0.25">
      <c r="A9" s="242" t="s">
        <v>504</v>
      </c>
      <c r="B9" s="243">
        <v>28</v>
      </c>
    </row>
    <row r="10" spans="1:10" x14ac:dyDescent="0.25">
      <c r="A10" s="242" t="s">
        <v>411</v>
      </c>
      <c r="B10" s="243">
        <v>30</v>
      </c>
    </row>
    <row r="11" spans="1:10" x14ac:dyDescent="0.25">
      <c r="A11" s="242" t="s">
        <v>486</v>
      </c>
      <c r="B11" s="243">
        <v>31</v>
      </c>
    </row>
    <row r="12" spans="1:10" x14ac:dyDescent="0.25">
      <c r="A12" s="242" t="s">
        <v>345</v>
      </c>
      <c r="B12" s="243">
        <v>32</v>
      </c>
    </row>
    <row r="13" spans="1:10" x14ac:dyDescent="0.25">
      <c r="A13" s="242" t="s">
        <v>441</v>
      </c>
      <c r="B13" s="243">
        <v>33</v>
      </c>
    </row>
    <row r="14" spans="1:10" x14ac:dyDescent="0.25">
      <c r="A14" s="242" t="s">
        <v>313</v>
      </c>
      <c r="B14" s="243">
        <v>48</v>
      </c>
    </row>
    <row r="15" spans="1:10" x14ac:dyDescent="0.25">
      <c r="A15" s="242" t="s">
        <v>405</v>
      </c>
      <c r="B15" s="243">
        <v>48</v>
      </c>
    </row>
    <row r="16" spans="1:10" x14ac:dyDescent="0.25">
      <c r="A16" s="242" t="s">
        <v>386</v>
      </c>
      <c r="B16" s="243">
        <v>73</v>
      </c>
    </row>
    <row r="17" spans="1:2" x14ac:dyDescent="0.25">
      <c r="A17" s="242" t="s">
        <v>431</v>
      </c>
      <c r="B17" s="243">
        <v>83</v>
      </c>
    </row>
    <row r="18" spans="1:2" x14ac:dyDescent="0.25">
      <c r="A18" s="242" t="s">
        <v>323</v>
      </c>
      <c r="B18" s="243">
        <v>105</v>
      </c>
    </row>
    <row r="19" spans="1:2" x14ac:dyDescent="0.25">
      <c r="A19" s="242" t="s">
        <v>421</v>
      </c>
      <c r="B19" s="243">
        <v>137</v>
      </c>
    </row>
    <row r="20" spans="1:2" x14ac:dyDescent="0.25">
      <c r="A20" s="242" t="s">
        <v>445</v>
      </c>
      <c r="B20" s="243">
        <v>141</v>
      </c>
    </row>
    <row r="21" spans="1:2" x14ac:dyDescent="0.25">
      <c r="A21" s="242" t="s">
        <v>423</v>
      </c>
      <c r="B21" s="243">
        <v>161</v>
      </c>
    </row>
    <row r="22" spans="1:2" x14ac:dyDescent="0.25">
      <c r="A22" s="242" t="s">
        <v>465</v>
      </c>
      <c r="B22" s="243">
        <v>179</v>
      </c>
    </row>
    <row r="23" spans="1:2" x14ac:dyDescent="0.25">
      <c r="A23" s="242" t="s">
        <v>502</v>
      </c>
      <c r="B23" s="243">
        <v>243</v>
      </c>
    </row>
    <row r="24" spans="1:2" x14ac:dyDescent="0.25">
      <c r="A24" s="242" t="s">
        <v>147</v>
      </c>
      <c r="B24" s="243">
        <v>356</v>
      </c>
    </row>
    <row r="25" spans="1:2" x14ac:dyDescent="0.25">
      <c r="A25" s="242" t="s">
        <v>474</v>
      </c>
      <c r="B25" s="243">
        <v>1035</v>
      </c>
    </row>
    <row r="26" spans="1:2" x14ac:dyDescent="0.25">
      <c r="A26" s="242" t="s">
        <v>146</v>
      </c>
      <c r="B26" s="243">
        <v>1280</v>
      </c>
    </row>
    <row r="27" spans="1:2" x14ac:dyDescent="0.25">
      <c r="A27" s="242" t="s">
        <v>331</v>
      </c>
      <c r="B27" s="243">
        <v>21</v>
      </c>
    </row>
    <row r="28" spans="1:2" x14ac:dyDescent="0.25">
      <c r="A28" s="242" t="s">
        <v>429</v>
      </c>
      <c r="B28" s="243">
        <v>19</v>
      </c>
    </row>
    <row r="29" spans="1:2" x14ac:dyDescent="0.25">
      <c r="A29" s="242" t="s">
        <v>484</v>
      </c>
      <c r="B29" s="243">
        <v>17</v>
      </c>
    </row>
    <row r="30" spans="1:2" x14ac:dyDescent="0.25">
      <c r="A30" s="242" t="s">
        <v>317</v>
      </c>
      <c r="B30" s="243">
        <v>16</v>
      </c>
    </row>
    <row r="31" spans="1:2" x14ac:dyDescent="0.25">
      <c r="A31" s="242" t="s">
        <v>361</v>
      </c>
      <c r="B31" s="243">
        <v>14</v>
      </c>
    </row>
    <row r="32" spans="1:2" x14ac:dyDescent="0.25">
      <c r="A32" s="242" t="s">
        <v>373</v>
      </c>
      <c r="B32" s="243">
        <v>14</v>
      </c>
    </row>
    <row r="33" spans="1:2" x14ac:dyDescent="0.25">
      <c r="A33" s="242" t="s">
        <v>419</v>
      </c>
      <c r="B33" s="243">
        <v>14</v>
      </c>
    </row>
    <row r="34" spans="1:2" x14ac:dyDescent="0.25">
      <c r="A34" s="242" t="s">
        <v>482</v>
      </c>
      <c r="B34" s="243">
        <v>14</v>
      </c>
    </row>
    <row r="35" spans="1:2" x14ac:dyDescent="0.25">
      <c r="A35" s="242" t="s">
        <v>514</v>
      </c>
      <c r="B35" s="243">
        <v>12</v>
      </c>
    </row>
    <row r="36" spans="1:2" x14ac:dyDescent="0.25">
      <c r="A36" s="242" t="s">
        <v>375</v>
      </c>
      <c r="B36" s="243">
        <v>11</v>
      </c>
    </row>
    <row r="37" spans="1:2" x14ac:dyDescent="0.25">
      <c r="A37" s="242" t="s">
        <v>498</v>
      </c>
      <c r="B37" s="243">
        <v>11</v>
      </c>
    </row>
    <row r="38" spans="1:2" x14ac:dyDescent="0.25">
      <c r="A38" s="242" t="s">
        <v>351</v>
      </c>
      <c r="B38" s="243">
        <v>10</v>
      </c>
    </row>
    <row r="39" spans="1:2" x14ac:dyDescent="0.25">
      <c r="A39" s="242" t="s">
        <v>403</v>
      </c>
      <c r="B39" s="243">
        <v>10</v>
      </c>
    </row>
    <row r="40" spans="1:2" x14ac:dyDescent="0.25">
      <c r="A40" s="242" t="s">
        <v>337</v>
      </c>
      <c r="B40" s="243">
        <v>9</v>
      </c>
    </row>
    <row r="41" spans="1:2" x14ac:dyDescent="0.25">
      <c r="A41" s="242" t="s">
        <v>510</v>
      </c>
      <c r="B41" s="243">
        <v>9</v>
      </c>
    </row>
    <row r="42" spans="1:2" x14ac:dyDescent="0.25">
      <c r="A42" s="242" t="s">
        <v>145</v>
      </c>
      <c r="B42" s="243">
        <v>9</v>
      </c>
    </row>
    <row r="43" spans="1:2" x14ac:dyDescent="0.25">
      <c r="A43" s="242" t="s">
        <v>397</v>
      </c>
      <c r="B43" s="243">
        <v>9</v>
      </c>
    </row>
    <row r="44" spans="1:2" x14ac:dyDescent="0.25">
      <c r="A44" s="242" t="s">
        <v>508</v>
      </c>
      <c r="B44" s="243">
        <v>9</v>
      </c>
    </row>
    <row r="45" spans="1:2" x14ac:dyDescent="0.25">
      <c r="A45" s="242" t="s">
        <v>538</v>
      </c>
      <c r="B45" s="243">
        <v>6</v>
      </c>
    </row>
    <row r="46" spans="1:2" x14ac:dyDescent="0.25">
      <c r="A46" s="242" t="s">
        <v>315</v>
      </c>
      <c r="B46" s="243">
        <v>5</v>
      </c>
    </row>
    <row r="47" spans="1:2" x14ac:dyDescent="0.25">
      <c r="A47" s="242" t="s">
        <v>463</v>
      </c>
      <c r="B47" s="243">
        <v>5</v>
      </c>
    </row>
    <row r="48" spans="1:2" x14ac:dyDescent="0.25">
      <c r="A48" s="242" t="s">
        <v>490</v>
      </c>
      <c r="B48" s="243">
        <v>5</v>
      </c>
    </row>
    <row r="49" spans="1:2" x14ac:dyDescent="0.25">
      <c r="A49" s="242" t="s">
        <v>321</v>
      </c>
      <c r="B49" s="243">
        <v>4</v>
      </c>
    </row>
    <row r="50" spans="1:2" x14ac:dyDescent="0.25">
      <c r="A50" s="242" t="s">
        <v>500</v>
      </c>
      <c r="B50" s="243">
        <v>4</v>
      </c>
    </row>
    <row r="51" spans="1:2" x14ac:dyDescent="0.25">
      <c r="A51" s="242" t="s">
        <v>437</v>
      </c>
      <c r="B51" s="243">
        <v>3</v>
      </c>
    </row>
    <row r="52" spans="1:2" x14ac:dyDescent="0.25">
      <c r="A52" s="242" t="s">
        <v>329</v>
      </c>
      <c r="B52" s="243">
        <v>2</v>
      </c>
    </row>
    <row r="53" spans="1:2" x14ac:dyDescent="0.25">
      <c r="A53" s="242" t="s">
        <v>353</v>
      </c>
      <c r="B53" s="243">
        <v>2</v>
      </c>
    </row>
    <row r="54" spans="1:2" x14ac:dyDescent="0.25">
      <c r="A54" s="242" t="s">
        <v>367</v>
      </c>
      <c r="B54" s="243">
        <v>2</v>
      </c>
    </row>
    <row r="55" spans="1:2" x14ac:dyDescent="0.25">
      <c r="A55" s="242" t="s">
        <v>388</v>
      </c>
      <c r="B55" s="243">
        <v>2</v>
      </c>
    </row>
    <row r="56" spans="1:2" x14ac:dyDescent="0.25">
      <c r="A56" s="242" t="s">
        <v>542</v>
      </c>
      <c r="B56" s="243">
        <v>2</v>
      </c>
    </row>
    <row r="57" spans="1:2" x14ac:dyDescent="0.25">
      <c r="A57" s="242" t="s">
        <v>548</v>
      </c>
      <c r="B57" s="243">
        <v>2</v>
      </c>
    </row>
    <row r="58" spans="1:2" x14ac:dyDescent="0.25">
      <c r="A58" s="242" t="s">
        <v>528</v>
      </c>
      <c r="B58" s="243">
        <v>1</v>
      </c>
    </row>
    <row r="59" spans="1:2" x14ac:dyDescent="0.25">
      <c r="A59" s="242" t="s">
        <v>371</v>
      </c>
      <c r="B59" s="243">
        <v>1</v>
      </c>
    </row>
    <row r="60" spans="1:2" x14ac:dyDescent="0.25">
      <c r="A60" s="242" t="s">
        <v>407</v>
      </c>
      <c r="B60" s="243">
        <v>1</v>
      </c>
    </row>
    <row r="61" spans="1:2" x14ac:dyDescent="0.25">
      <c r="A61" s="242" t="s">
        <v>413</v>
      </c>
      <c r="B61" s="243">
        <v>1</v>
      </c>
    </row>
    <row r="62" spans="1:2" x14ac:dyDescent="0.25">
      <c r="A62" s="242" t="s">
        <v>546</v>
      </c>
      <c r="B62" s="243">
        <v>1</v>
      </c>
    </row>
    <row r="63" spans="1:2" x14ac:dyDescent="0.25">
      <c r="A63" s="242" t="s">
        <v>447</v>
      </c>
      <c r="B63" s="243">
        <v>1</v>
      </c>
    </row>
    <row r="64" spans="1:2" x14ac:dyDescent="0.25">
      <c r="A64" s="242" t="s">
        <v>457</v>
      </c>
      <c r="B64" s="243">
        <v>1</v>
      </c>
    </row>
    <row r="65" spans="1:2" x14ac:dyDescent="0.25">
      <c r="A65" s="242" t="s">
        <v>459</v>
      </c>
      <c r="B65" s="243">
        <v>1</v>
      </c>
    </row>
    <row r="66" spans="1:2" x14ac:dyDescent="0.25">
      <c r="A66" s="242" t="s">
        <v>496</v>
      </c>
      <c r="B66" s="243">
        <v>1</v>
      </c>
    </row>
    <row r="67" spans="1:2" x14ac:dyDescent="0.25">
      <c r="A67" s="242" t="s">
        <v>526</v>
      </c>
      <c r="B67" s="243">
        <v>0</v>
      </c>
    </row>
    <row r="68" spans="1:2" x14ac:dyDescent="0.25">
      <c r="A68" s="242" t="s">
        <v>341</v>
      </c>
      <c r="B68" s="243">
        <v>0</v>
      </c>
    </row>
    <row r="69" spans="1:2" x14ac:dyDescent="0.25">
      <c r="A69" s="242" t="s">
        <v>325</v>
      </c>
      <c r="B69" s="243">
        <v>0</v>
      </c>
    </row>
    <row r="70" spans="1:2" x14ac:dyDescent="0.25">
      <c r="A70" s="242" t="s">
        <v>377</v>
      </c>
      <c r="B70" s="243">
        <v>0</v>
      </c>
    </row>
    <row r="71" spans="1:2" x14ac:dyDescent="0.25">
      <c r="A71" s="242" t="s">
        <v>382</v>
      </c>
      <c r="B71" s="243">
        <v>0</v>
      </c>
    </row>
    <row r="72" spans="1:2" x14ac:dyDescent="0.25">
      <c r="A72" s="242" t="s">
        <v>399</v>
      </c>
      <c r="B72" s="243">
        <v>0</v>
      </c>
    </row>
    <row r="73" spans="1:2" x14ac:dyDescent="0.25">
      <c r="A73" s="242" t="s">
        <v>523</v>
      </c>
      <c r="B73" s="243">
        <v>0</v>
      </c>
    </row>
    <row r="74" spans="1:2" x14ac:dyDescent="0.25">
      <c r="A74" s="242" t="s">
        <v>425</v>
      </c>
      <c r="B74" s="243">
        <v>0</v>
      </c>
    </row>
    <row r="75" spans="1:2" x14ac:dyDescent="0.25">
      <c r="B75" s="243"/>
    </row>
    <row r="76" spans="1:2" x14ac:dyDescent="0.25">
      <c r="B76" s="243"/>
    </row>
    <row r="77" spans="1:2" x14ac:dyDescent="0.25">
      <c r="B77" s="243"/>
    </row>
    <row r="78" spans="1:2" x14ac:dyDescent="0.25">
      <c r="B78" s="243"/>
    </row>
    <row r="79" spans="1:2" x14ac:dyDescent="0.25">
      <c r="B79" s="243"/>
    </row>
    <row r="80" spans="1:2" x14ac:dyDescent="0.25">
      <c r="B80" s="243"/>
    </row>
    <row r="81" spans="2:2" x14ac:dyDescent="0.25">
      <c r="B81" s="243"/>
    </row>
    <row r="82" spans="2:2" x14ac:dyDescent="0.25">
      <c r="B82" s="243"/>
    </row>
    <row r="83" spans="2:2" x14ac:dyDescent="0.25">
      <c r="B83" s="243"/>
    </row>
    <row r="84" spans="2:2" x14ac:dyDescent="0.25">
      <c r="B84" s="243"/>
    </row>
    <row r="85" spans="2:2" x14ac:dyDescent="0.25">
      <c r="B85" s="243"/>
    </row>
    <row r="86" spans="2:2" x14ac:dyDescent="0.25">
      <c r="B86" s="243"/>
    </row>
    <row r="87" spans="2:2" x14ac:dyDescent="0.25">
      <c r="B87" s="243"/>
    </row>
    <row r="88" spans="2:2" x14ac:dyDescent="0.25">
      <c r="B88" s="243"/>
    </row>
    <row r="89" spans="2:2" x14ac:dyDescent="0.25">
      <c r="B89" s="243"/>
    </row>
    <row r="90" spans="2:2" x14ac:dyDescent="0.25">
      <c r="B90" s="243"/>
    </row>
    <row r="91" spans="2:2" x14ac:dyDescent="0.25">
      <c r="B91" s="243"/>
    </row>
    <row r="92" spans="2:2" x14ac:dyDescent="0.25">
      <c r="B92" s="243"/>
    </row>
    <row r="93" spans="2:2" x14ac:dyDescent="0.25">
      <c r="B93" s="243"/>
    </row>
    <row r="94" spans="2:2" x14ac:dyDescent="0.25">
      <c r="B94" s="243"/>
    </row>
    <row r="95" spans="2:2" x14ac:dyDescent="0.25">
      <c r="B95" s="243"/>
    </row>
    <row r="96" spans="2:2" x14ac:dyDescent="0.25">
      <c r="B96" s="243"/>
    </row>
    <row r="97" spans="2:2" x14ac:dyDescent="0.25">
      <c r="B97" s="243"/>
    </row>
    <row r="98" spans="2:2" x14ac:dyDescent="0.25">
      <c r="B98" s="243"/>
    </row>
    <row r="99" spans="2:2" x14ac:dyDescent="0.25">
      <c r="B99" s="243"/>
    </row>
    <row r="100" spans="2:2" x14ac:dyDescent="0.25">
      <c r="B100" s="243"/>
    </row>
    <row r="101" spans="2:2" x14ac:dyDescent="0.25">
      <c r="B101" s="243"/>
    </row>
    <row r="102" spans="2:2" x14ac:dyDescent="0.25">
      <c r="B102" s="243"/>
    </row>
    <row r="103" spans="2:2" x14ac:dyDescent="0.25">
      <c r="B103" s="243"/>
    </row>
    <row r="104" spans="2:2" x14ac:dyDescent="0.25">
      <c r="B104" s="243"/>
    </row>
    <row r="105" spans="2:2" x14ac:dyDescent="0.25">
      <c r="B105" s="243"/>
    </row>
    <row r="106" spans="2:2" x14ac:dyDescent="0.25">
      <c r="B106" s="243"/>
    </row>
    <row r="107" spans="2:2" x14ac:dyDescent="0.25">
      <c r="B107" s="243"/>
    </row>
    <row r="108" spans="2:2" x14ac:dyDescent="0.25">
      <c r="B108" s="243"/>
    </row>
    <row r="109" spans="2:2" x14ac:dyDescent="0.25">
      <c r="B109" s="243"/>
    </row>
    <row r="110" spans="2:2" x14ac:dyDescent="0.25">
      <c r="B110" s="243"/>
    </row>
    <row r="111" spans="2:2" x14ac:dyDescent="0.25">
      <c r="B111" s="243"/>
    </row>
    <row r="112" spans="2:2" x14ac:dyDescent="0.25">
      <c r="B112" s="243"/>
    </row>
    <row r="113" spans="2:2" x14ac:dyDescent="0.25">
      <c r="B113" s="243"/>
    </row>
    <row r="114" spans="2:2" x14ac:dyDescent="0.25">
      <c r="B114" s="243"/>
    </row>
    <row r="115" spans="2:2" x14ac:dyDescent="0.25">
      <c r="B115" s="243"/>
    </row>
    <row r="116" spans="2:2" x14ac:dyDescent="0.25">
      <c r="B116" s="243"/>
    </row>
    <row r="117" spans="2:2" x14ac:dyDescent="0.25">
      <c r="B117" s="243"/>
    </row>
    <row r="118" spans="2:2" x14ac:dyDescent="0.25">
      <c r="B118" s="243"/>
    </row>
    <row r="119" spans="2:2" x14ac:dyDescent="0.25">
      <c r="B119" s="243"/>
    </row>
    <row r="120" spans="2:2" x14ac:dyDescent="0.25">
      <c r="B120" s="243"/>
    </row>
    <row r="121" spans="2:2" x14ac:dyDescent="0.25">
      <c r="B121" s="243"/>
    </row>
    <row r="122" spans="2:2" x14ac:dyDescent="0.25">
      <c r="B122" s="243"/>
    </row>
    <row r="123" spans="2:2" x14ac:dyDescent="0.25">
      <c r="B123" s="243"/>
    </row>
    <row r="124" spans="2:2" x14ac:dyDescent="0.25">
      <c r="B124" s="243"/>
    </row>
  </sheetData>
  <autoFilter ref="A6:B124">
    <sortState ref="A2:B119">
      <sortCondition descending="1" ref="B1:B119"/>
    </sortState>
  </autoFilter>
  <mergeCells count="1">
    <mergeCell ref="H1:I1"/>
  </mergeCells>
  <hyperlinks>
    <hyperlink ref="H1:I1" location="Index!A1" display="Regresar al Índice"/>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AX30"/>
  <sheetViews>
    <sheetView workbookViewId="0">
      <selection activeCell="J1" sqref="H1:J1"/>
    </sheetView>
  </sheetViews>
  <sheetFormatPr baseColWidth="10" defaultRowHeight="15" x14ac:dyDescent="0.25"/>
  <cols>
    <col min="1" max="1" width="19.28515625" customWidth="1"/>
    <col min="5" max="24" width="5.5703125" customWidth="1"/>
  </cols>
  <sheetData>
    <row r="1" spans="1:50" x14ac:dyDescent="0.25">
      <c r="A1" t="s">
        <v>1436</v>
      </c>
      <c r="H1" s="298" t="s">
        <v>1506</v>
      </c>
      <c r="I1" s="298"/>
    </row>
    <row r="2" spans="1:50" x14ac:dyDescent="0.25">
      <c r="A2" t="s">
        <v>163</v>
      </c>
    </row>
    <row r="6" spans="1:50" x14ac:dyDescent="0.25">
      <c r="AW6" t="s">
        <v>1237</v>
      </c>
      <c r="AX6" t="s">
        <v>1238</v>
      </c>
    </row>
    <row r="7" spans="1:50" ht="57.75" customHeight="1" x14ac:dyDescent="0.25">
      <c r="E7" s="315" t="s">
        <v>1239</v>
      </c>
      <c r="F7" s="315"/>
      <c r="G7" s="314" t="s">
        <v>155</v>
      </c>
      <c r="H7" s="314"/>
      <c r="I7" s="314" t="s">
        <v>1240</v>
      </c>
      <c r="J7" s="314"/>
      <c r="K7" s="314" t="s">
        <v>1241</v>
      </c>
      <c r="L7" s="314"/>
      <c r="M7" s="314" t="s">
        <v>1242</v>
      </c>
      <c r="N7" s="314"/>
      <c r="O7" s="314" t="s">
        <v>177</v>
      </c>
      <c r="P7" s="314"/>
      <c r="Q7" s="314" t="s">
        <v>1263</v>
      </c>
      <c r="R7" s="314"/>
      <c r="S7" s="314" t="s">
        <v>562</v>
      </c>
      <c r="T7" s="314"/>
      <c r="U7" s="314" t="s">
        <v>563</v>
      </c>
      <c r="V7" s="314"/>
      <c r="W7" s="314" t="s">
        <v>178</v>
      </c>
      <c r="X7" s="314"/>
    </row>
    <row r="8" spans="1:50" x14ac:dyDescent="0.25">
      <c r="A8" t="s">
        <v>1232</v>
      </c>
      <c r="B8" t="s">
        <v>807</v>
      </c>
      <c r="C8" t="s">
        <v>1237</v>
      </c>
      <c r="D8" t="s">
        <v>1238</v>
      </c>
      <c r="E8" t="s">
        <v>1237</v>
      </c>
      <c r="F8" t="s">
        <v>1238</v>
      </c>
      <c r="G8" t="s">
        <v>1237</v>
      </c>
      <c r="H8" t="s">
        <v>1238</v>
      </c>
      <c r="I8" t="s">
        <v>1237</v>
      </c>
      <c r="J8" t="s">
        <v>1238</v>
      </c>
      <c r="K8" t="s">
        <v>1237</v>
      </c>
      <c r="L8" t="s">
        <v>1238</v>
      </c>
      <c r="M8" t="s">
        <v>1237</v>
      </c>
      <c r="N8" t="s">
        <v>1238</v>
      </c>
      <c r="O8" t="s">
        <v>1237</v>
      </c>
      <c r="P8" t="s">
        <v>1238</v>
      </c>
      <c r="Q8" t="s">
        <v>1237</v>
      </c>
      <c r="R8" t="s">
        <v>1238</v>
      </c>
      <c r="S8" t="s">
        <v>1237</v>
      </c>
      <c r="T8" t="s">
        <v>1238</v>
      </c>
      <c r="U8" t="s">
        <v>1237</v>
      </c>
      <c r="V8" t="s">
        <v>1238</v>
      </c>
      <c r="W8" t="s">
        <v>1237</v>
      </c>
      <c r="X8" t="s">
        <v>1238</v>
      </c>
      <c r="AW8">
        <v>-9</v>
      </c>
      <c r="AX8">
        <v>57</v>
      </c>
    </row>
    <row r="9" spans="1:50" x14ac:dyDescent="0.25">
      <c r="A9" t="s">
        <v>1264</v>
      </c>
      <c r="B9">
        <v>25</v>
      </c>
      <c r="C9">
        <v>24</v>
      </c>
      <c r="D9">
        <v>1</v>
      </c>
      <c r="E9">
        <v>0</v>
      </c>
      <c r="F9">
        <v>0</v>
      </c>
      <c r="G9">
        <v>-2</v>
      </c>
      <c r="H9">
        <v>0</v>
      </c>
      <c r="I9">
        <v>0</v>
      </c>
      <c r="J9">
        <v>0</v>
      </c>
      <c r="K9">
        <v>0</v>
      </c>
      <c r="L9">
        <v>1</v>
      </c>
      <c r="M9">
        <v>0</v>
      </c>
      <c r="N9">
        <v>0</v>
      </c>
      <c r="O9">
        <v>0</v>
      </c>
      <c r="P9">
        <v>0</v>
      </c>
      <c r="Q9">
        <v>0</v>
      </c>
      <c r="R9">
        <v>0</v>
      </c>
      <c r="S9">
        <v>26</v>
      </c>
      <c r="T9">
        <v>0</v>
      </c>
      <c r="U9">
        <v>0</v>
      </c>
      <c r="V9">
        <v>0</v>
      </c>
      <c r="W9">
        <v>0</v>
      </c>
      <c r="X9">
        <v>0</v>
      </c>
      <c r="Y9" t="s">
        <v>532</v>
      </c>
      <c r="AW9">
        <v>32</v>
      </c>
      <c r="AX9">
        <v>73</v>
      </c>
    </row>
    <row r="10" spans="1:50" x14ac:dyDescent="0.25">
      <c r="A10" t="s">
        <v>1265</v>
      </c>
      <c r="B10">
        <v>27</v>
      </c>
      <c r="C10">
        <v>13</v>
      </c>
      <c r="D10">
        <v>14</v>
      </c>
      <c r="E10">
        <v>0</v>
      </c>
      <c r="F10">
        <v>0</v>
      </c>
      <c r="G10">
        <v>0</v>
      </c>
      <c r="H10">
        <v>0</v>
      </c>
      <c r="I10">
        <v>0</v>
      </c>
      <c r="J10">
        <v>0</v>
      </c>
      <c r="K10">
        <v>0</v>
      </c>
      <c r="L10">
        <v>14</v>
      </c>
      <c r="M10">
        <v>5</v>
      </c>
      <c r="N10">
        <v>0</v>
      </c>
      <c r="O10">
        <v>47</v>
      </c>
      <c r="P10">
        <v>0</v>
      </c>
      <c r="Q10">
        <v>0</v>
      </c>
      <c r="R10">
        <v>0</v>
      </c>
      <c r="S10">
        <v>-3</v>
      </c>
      <c r="T10">
        <v>0</v>
      </c>
      <c r="U10">
        <v>-33</v>
      </c>
      <c r="V10">
        <v>0</v>
      </c>
      <c r="W10">
        <v>-3</v>
      </c>
      <c r="X10">
        <v>0</v>
      </c>
      <c r="Y10" t="s">
        <v>455</v>
      </c>
      <c r="AV10">
        <v>161</v>
      </c>
      <c r="AW10">
        <v>-1</v>
      </c>
      <c r="AX10">
        <v>162</v>
      </c>
    </row>
    <row r="11" spans="1:50" x14ac:dyDescent="0.25">
      <c r="A11" t="s">
        <v>1266</v>
      </c>
      <c r="B11">
        <v>28</v>
      </c>
      <c r="C11">
        <v>9</v>
      </c>
      <c r="D11">
        <v>19</v>
      </c>
      <c r="E11">
        <v>0</v>
      </c>
      <c r="F11">
        <v>0</v>
      </c>
      <c r="G11">
        <v>2</v>
      </c>
      <c r="H11">
        <v>0</v>
      </c>
      <c r="I11">
        <v>0</v>
      </c>
      <c r="J11">
        <v>0</v>
      </c>
      <c r="K11">
        <v>-5</v>
      </c>
      <c r="L11">
        <v>10</v>
      </c>
      <c r="M11">
        <v>-2</v>
      </c>
      <c r="N11">
        <v>-4</v>
      </c>
      <c r="O11">
        <v>-1</v>
      </c>
      <c r="P11">
        <v>2</v>
      </c>
      <c r="Q11">
        <v>0</v>
      </c>
      <c r="R11">
        <v>0</v>
      </c>
      <c r="S11">
        <v>14</v>
      </c>
      <c r="T11">
        <v>11</v>
      </c>
      <c r="U11">
        <v>1</v>
      </c>
      <c r="V11">
        <v>0</v>
      </c>
      <c r="W11">
        <v>0</v>
      </c>
      <c r="X11">
        <v>0</v>
      </c>
      <c r="Y11" t="s">
        <v>504</v>
      </c>
      <c r="AV11">
        <v>356</v>
      </c>
      <c r="AW11">
        <v>431</v>
      </c>
      <c r="AX11">
        <v>-75</v>
      </c>
    </row>
    <row r="12" spans="1:50" x14ac:dyDescent="0.25">
      <c r="A12" t="s">
        <v>1267</v>
      </c>
      <c r="B12">
        <v>30</v>
      </c>
      <c r="C12">
        <v>21</v>
      </c>
      <c r="D12">
        <v>9</v>
      </c>
      <c r="E12">
        <v>-5</v>
      </c>
      <c r="F12">
        <v>-3</v>
      </c>
      <c r="G12">
        <v>17</v>
      </c>
      <c r="H12">
        <v>0</v>
      </c>
      <c r="I12">
        <v>0</v>
      </c>
      <c r="J12">
        <v>0</v>
      </c>
      <c r="K12">
        <v>5</v>
      </c>
      <c r="L12">
        <v>12</v>
      </c>
      <c r="M12">
        <v>-3</v>
      </c>
      <c r="N12">
        <v>0</v>
      </c>
      <c r="O12">
        <v>0</v>
      </c>
      <c r="P12">
        <v>0</v>
      </c>
      <c r="Q12">
        <v>0</v>
      </c>
      <c r="R12">
        <v>0</v>
      </c>
      <c r="S12">
        <v>5</v>
      </c>
      <c r="T12">
        <v>0</v>
      </c>
      <c r="U12">
        <v>0</v>
      </c>
      <c r="V12">
        <v>0</v>
      </c>
      <c r="W12">
        <v>2</v>
      </c>
      <c r="X12">
        <v>0</v>
      </c>
      <c r="Y12" t="s">
        <v>411</v>
      </c>
    </row>
    <row r="13" spans="1:50" x14ac:dyDescent="0.25">
      <c r="A13" t="s">
        <v>1268</v>
      </c>
      <c r="B13">
        <v>31</v>
      </c>
      <c r="C13">
        <v>8</v>
      </c>
      <c r="D13">
        <v>23</v>
      </c>
      <c r="E13">
        <v>5</v>
      </c>
      <c r="F13">
        <v>1</v>
      </c>
      <c r="G13">
        <v>4</v>
      </c>
      <c r="H13">
        <v>0</v>
      </c>
      <c r="I13">
        <v>0</v>
      </c>
      <c r="J13">
        <v>0</v>
      </c>
      <c r="K13">
        <v>0</v>
      </c>
      <c r="L13">
        <v>9</v>
      </c>
      <c r="M13">
        <v>-3</v>
      </c>
      <c r="N13">
        <v>13</v>
      </c>
      <c r="O13">
        <v>0</v>
      </c>
      <c r="P13">
        <v>0</v>
      </c>
      <c r="Q13">
        <v>0</v>
      </c>
      <c r="R13">
        <v>0</v>
      </c>
      <c r="S13">
        <v>0</v>
      </c>
      <c r="T13">
        <v>0</v>
      </c>
      <c r="U13">
        <v>1</v>
      </c>
      <c r="V13">
        <v>0</v>
      </c>
      <c r="W13">
        <v>1</v>
      </c>
      <c r="X13">
        <v>0</v>
      </c>
      <c r="Y13" t="s">
        <v>486</v>
      </c>
    </row>
    <row r="14" spans="1:50" x14ac:dyDescent="0.25">
      <c r="A14" t="s">
        <v>1269</v>
      </c>
      <c r="B14">
        <v>32</v>
      </c>
      <c r="C14">
        <v>33</v>
      </c>
      <c r="D14">
        <v>-1</v>
      </c>
      <c r="E14">
        <v>12</v>
      </c>
      <c r="F14">
        <v>0</v>
      </c>
      <c r="G14">
        <v>-1</v>
      </c>
      <c r="H14">
        <v>2</v>
      </c>
      <c r="I14">
        <v>0</v>
      </c>
      <c r="J14">
        <v>0</v>
      </c>
      <c r="K14">
        <v>24</v>
      </c>
      <c r="L14">
        <v>1</v>
      </c>
      <c r="M14">
        <v>-8</v>
      </c>
      <c r="N14">
        <v>-2</v>
      </c>
      <c r="O14">
        <v>0</v>
      </c>
      <c r="P14">
        <v>0</v>
      </c>
      <c r="Q14">
        <v>0</v>
      </c>
      <c r="R14">
        <v>0</v>
      </c>
      <c r="S14">
        <v>1</v>
      </c>
      <c r="T14">
        <v>-2</v>
      </c>
      <c r="U14">
        <v>3</v>
      </c>
      <c r="V14">
        <v>0</v>
      </c>
      <c r="W14">
        <v>2</v>
      </c>
      <c r="X14">
        <v>0</v>
      </c>
      <c r="Y14" t="s">
        <v>345</v>
      </c>
    </row>
    <row r="15" spans="1:50" x14ac:dyDescent="0.25">
      <c r="A15" t="s">
        <v>1270</v>
      </c>
      <c r="B15">
        <v>33</v>
      </c>
      <c r="C15">
        <v>52</v>
      </c>
      <c r="D15">
        <v>-19</v>
      </c>
      <c r="E15">
        <v>-12</v>
      </c>
      <c r="F15">
        <v>-12</v>
      </c>
      <c r="G15">
        <v>0</v>
      </c>
      <c r="H15">
        <v>-2</v>
      </c>
      <c r="I15">
        <v>0</v>
      </c>
      <c r="J15">
        <v>0</v>
      </c>
      <c r="K15">
        <v>-1</v>
      </c>
      <c r="L15">
        <v>-10</v>
      </c>
      <c r="M15">
        <v>63</v>
      </c>
      <c r="N15">
        <v>5</v>
      </c>
      <c r="O15">
        <v>-1</v>
      </c>
      <c r="P15">
        <v>0</v>
      </c>
      <c r="Q15">
        <v>0</v>
      </c>
      <c r="R15">
        <v>0</v>
      </c>
      <c r="S15">
        <v>0</v>
      </c>
      <c r="T15">
        <v>0</v>
      </c>
      <c r="U15">
        <v>2</v>
      </c>
      <c r="V15">
        <v>0</v>
      </c>
      <c r="W15">
        <v>1</v>
      </c>
      <c r="X15">
        <v>0</v>
      </c>
      <c r="Y15" t="s">
        <v>441</v>
      </c>
    </row>
    <row r="16" spans="1:50" x14ac:dyDescent="0.25">
      <c r="A16" t="s">
        <v>1271</v>
      </c>
      <c r="B16">
        <v>48</v>
      </c>
      <c r="C16">
        <v>-9</v>
      </c>
      <c r="D16">
        <v>57</v>
      </c>
      <c r="E16">
        <v>-9</v>
      </c>
      <c r="F16">
        <v>56</v>
      </c>
      <c r="G16">
        <v>5</v>
      </c>
      <c r="H16">
        <v>0</v>
      </c>
      <c r="I16">
        <v>0</v>
      </c>
      <c r="J16">
        <v>0</v>
      </c>
      <c r="K16">
        <v>5</v>
      </c>
      <c r="L16">
        <v>0</v>
      </c>
      <c r="M16">
        <v>0</v>
      </c>
      <c r="N16">
        <v>0</v>
      </c>
      <c r="O16">
        <v>0</v>
      </c>
      <c r="P16">
        <v>0</v>
      </c>
      <c r="Q16">
        <v>0</v>
      </c>
      <c r="R16">
        <v>0</v>
      </c>
      <c r="S16">
        <v>-11</v>
      </c>
      <c r="T16">
        <v>1</v>
      </c>
      <c r="U16">
        <v>0</v>
      </c>
      <c r="V16">
        <v>0</v>
      </c>
      <c r="W16">
        <v>1</v>
      </c>
      <c r="X16">
        <v>0</v>
      </c>
      <c r="Y16" t="s">
        <v>313</v>
      </c>
    </row>
    <row r="17" spans="1:25" x14ac:dyDescent="0.25">
      <c r="A17" t="s">
        <v>1272</v>
      </c>
      <c r="B17">
        <v>48</v>
      </c>
      <c r="C17">
        <v>57</v>
      </c>
      <c r="D17">
        <v>-9</v>
      </c>
      <c r="E17">
        <v>-10</v>
      </c>
      <c r="F17">
        <v>-2</v>
      </c>
      <c r="G17">
        <v>-4</v>
      </c>
      <c r="H17">
        <v>0</v>
      </c>
      <c r="I17">
        <v>0</v>
      </c>
      <c r="J17">
        <v>0</v>
      </c>
      <c r="K17">
        <v>49</v>
      </c>
      <c r="L17">
        <v>-6</v>
      </c>
      <c r="M17">
        <v>1</v>
      </c>
      <c r="N17">
        <v>1</v>
      </c>
      <c r="O17">
        <v>0</v>
      </c>
      <c r="P17">
        <v>0</v>
      </c>
      <c r="Q17">
        <v>0</v>
      </c>
      <c r="R17">
        <v>0</v>
      </c>
      <c r="S17">
        <v>17</v>
      </c>
      <c r="T17">
        <v>0</v>
      </c>
      <c r="U17">
        <v>3</v>
      </c>
      <c r="V17">
        <v>0</v>
      </c>
      <c r="W17">
        <v>1</v>
      </c>
      <c r="X17">
        <v>-2</v>
      </c>
      <c r="Y17" t="s">
        <v>405</v>
      </c>
    </row>
    <row r="18" spans="1:25" x14ac:dyDescent="0.25">
      <c r="A18" t="s">
        <v>1273</v>
      </c>
      <c r="B18">
        <v>73</v>
      </c>
      <c r="C18">
        <v>77</v>
      </c>
      <c r="D18">
        <v>-4</v>
      </c>
      <c r="E18">
        <v>4</v>
      </c>
      <c r="F18">
        <v>0</v>
      </c>
      <c r="G18">
        <v>-3</v>
      </c>
      <c r="H18">
        <v>0</v>
      </c>
      <c r="I18">
        <v>0</v>
      </c>
      <c r="J18">
        <v>0</v>
      </c>
      <c r="K18">
        <v>58</v>
      </c>
      <c r="L18">
        <v>-4</v>
      </c>
      <c r="M18">
        <v>20</v>
      </c>
      <c r="N18">
        <v>1</v>
      </c>
      <c r="O18">
        <v>-1</v>
      </c>
      <c r="P18">
        <v>0</v>
      </c>
      <c r="Q18">
        <v>0</v>
      </c>
      <c r="R18">
        <v>0</v>
      </c>
      <c r="S18">
        <v>0</v>
      </c>
      <c r="T18">
        <v>-1</v>
      </c>
      <c r="U18">
        <v>-1</v>
      </c>
      <c r="V18">
        <v>0</v>
      </c>
      <c r="W18">
        <v>0</v>
      </c>
      <c r="X18">
        <v>0</v>
      </c>
      <c r="Y18" t="s">
        <v>386</v>
      </c>
    </row>
    <row r="19" spans="1:25" x14ac:dyDescent="0.25">
      <c r="A19" t="s">
        <v>1274</v>
      </c>
      <c r="B19">
        <v>83</v>
      </c>
      <c r="C19">
        <v>76</v>
      </c>
      <c r="D19">
        <v>7</v>
      </c>
      <c r="E19">
        <v>23</v>
      </c>
      <c r="F19">
        <v>0</v>
      </c>
      <c r="G19">
        <v>20</v>
      </c>
      <c r="H19">
        <v>-1</v>
      </c>
      <c r="I19">
        <v>0</v>
      </c>
      <c r="J19">
        <v>0</v>
      </c>
      <c r="K19">
        <v>24</v>
      </c>
      <c r="L19">
        <v>7</v>
      </c>
      <c r="M19">
        <v>4</v>
      </c>
      <c r="N19">
        <v>0</v>
      </c>
      <c r="O19">
        <v>-1</v>
      </c>
      <c r="P19">
        <v>0</v>
      </c>
      <c r="Q19">
        <v>0</v>
      </c>
      <c r="R19">
        <v>0</v>
      </c>
      <c r="S19">
        <v>2</v>
      </c>
      <c r="T19">
        <v>1</v>
      </c>
      <c r="U19">
        <v>7</v>
      </c>
      <c r="V19">
        <v>0</v>
      </c>
      <c r="W19">
        <v>-3</v>
      </c>
      <c r="X19">
        <v>0</v>
      </c>
      <c r="Y19" t="s">
        <v>431</v>
      </c>
    </row>
    <row r="20" spans="1:25" x14ac:dyDescent="0.25">
      <c r="A20" t="s">
        <v>1275</v>
      </c>
      <c r="B20">
        <v>105</v>
      </c>
      <c r="C20">
        <v>32</v>
      </c>
      <c r="D20">
        <v>73</v>
      </c>
      <c r="E20">
        <v>5</v>
      </c>
      <c r="F20">
        <v>19</v>
      </c>
      <c r="G20">
        <v>3</v>
      </c>
      <c r="H20">
        <v>1</v>
      </c>
      <c r="I20">
        <v>0</v>
      </c>
      <c r="J20">
        <v>-2</v>
      </c>
      <c r="K20">
        <v>18</v>
      </c>
      <c r="L20">
        <v>28</v>
      </c>
      <c r="M20">
        <v>2</v>
      </c>
      <c r="N20">
        <v>30</v>
      </c>
      <c r="O20">
        <v>0</v>
      </c>
      <c r="P20">
        <v>0</v>
      </c>
      <c r="Q20">
        <v>0</v>
      </c>
      <c r="R20">
        <v>0</v>
      </c>
      <c r="S20">
        <v>10</v>
      </c>
      <c r="T20">
        <v>-2</v>
      </c>
      <c r="U20">
        <v>-3</v>
      </c>
      <c r="V20">
        <v>0</v>
      </c>
      <c r="W20">
        <v>-3</v>
      </c>
      <c r="X20">
        <v>-1</v>
      </c>
      <c r="Y20" t="s">
        <v>323</v>
      </c>
    </row>
    <row r="21" spans="1:25" x14ac:dyDescent="0.25">
      <c r="A21" t="s">
        <v>1276</v>
      </c>
      <c r="B21">
        <v>137</v>
      </c>
      <c r="C21">
        <v>-19</v>
      </c>
      <c r="D21">
        <v>156</v>
      </c>
      <c r="E21">
        <v>-16</v>
      </c>
      <c r="F21">
        <v>160</v>
      </c>
      <c r="G21">
        <v>7</v>
      </c>
      <c r="H21">
        <v>-1</v>
      </c>
      <c r="I21">
        <v>1</v>
      </c>
      <c r="J21">
        <v>0</v>
      </c>
      <c r="K21">
        <v>17</v>
      </c>
      <c r="L21">
        <v>-1</v>
      </c>
      <c r="M21">
        <v>-24</v>
      </c>
      <c r="N21">
        <v>-1</v>
      </c>
      <c r="O21">
        <v>4</v>
      </c>
      <c r="P21">
        <v>-1</v>
      </c>
      <c r="Q21">
        <v>0</v>
      </c>
      <c r="R21">
        <v>0</v>
      </c>
      <c r="S21">
        <v>-7</v>
      </c>
      <c r="T21">
        <v>0</v>
      </c>
      <c r="U21">
        <v>-1</v>
      </c>
      <c r="V21">
        <v>0</v>
      </c>
      <c r="W21">
        <v>0</v>
      </c>
      <c r="X21">
        <v>0</v>
      </c>
      <c r="Y21" t="s">
        <v>421</v>
      </c>
    </row>
    <row r="22" spans="1:25" x14ac:dyDescent="0.25">
      <c r="A22" t="s">
        <v>1277</v>
      </c>
      <c r="B22">
        <v>141</v>
      </c>
      <c r="C22">
        <v>446</v>
      </c>
      <c r="D22">
        <v>-305</v>
      </c>
      <c r="E22">
        <v>28</v>
      </c>
      <c r="F22">
        <v>-215</v>
      </c>
      <c r="G22">
        <v>10</v>
      </c>
      <c r="H22">
        <v>3</v>
      </c>
      <c r="I22">
        <v>0</v>
      </c>
      <c r="J22">
        <v>0</v>
      </c>
      <c r="K22">
        <v>481</v>
      </c>
      <c r="L22">
        <v>-5</v>
      </c>
      <c r="M22">
        <v>-46</v>
      </c>
      <c r="N22">
        <v>-82</v>
      </c>
      <c r="O22">
        <v>0</v>
      </c>
      <c r="P22">
        <v>0</v>
      </c>
      <c r="Q22">
        <v>0</v>
      </c>
      <c r="R22">
        <v>0</v>
      </c>
      <c r="S22">
        <v>2</v>
      </c>
      <c r="T22">
        <v>-3</v>
      </c>
      <c r="U22">
        <v>-33</v>
      </c>
      <c r="V22">
        <v>-1</v>
      </c>
      <c r="W22">
        <v>4</v>
      </c>
      <c r="X22">
        <v>-2</v>
      </c>
      <c r="Y22" t="s">
        <v>445</v>
      </c>
    </row>
    <row r="23" spans="1:25" x14ac:dyDescent="0.25">
      <c r="A23" t="s">
        <v>1278</v>
      </c>
      <c r="B23">
        <v>161</v>
      </c>
      <c r="C23">
        <v>-1</v>
      </c>
      <c r="D23">
        <v>162</v>
      </c>
      <c r="E23">
        <v>-19</v>
      </c>
      <c r="F23">
        <v>10</v>
      </c>
      <c r="G23">
        <v>66</v>
      </c>
      <c r="H23">
        <v>-24</v>
      </c>
      <c r="I23">
        <v>13</v>
      </c>
      <c r="J23">
        <v>-14</v>
      </c>
      <c r="K23">
        <v>-137</v>
      </c>
      <c r="L23">
        <v>96</v>
      </c>
      <c r="M23">
        <v>21</v>
      </c>
      <c r="N23">
        <v>13</v>
      </c>
      <c r="O23">
        <v>0</v>
      </c>
      <c r="P23">
        <v>-9</v>
      </c>
      <c r="Q23">
        <v>0</v>
      </c>
      <c r="R23">
        <v>0</v>
      </c>
      <c r="S23">
        <v>404</v>
      </c>
      <c r="T23">
        <v>108</v>
      </c>
      <c r="U23">
        <v>23</v>
      </c>
      <c r="V23">
        <v>-22</v>
      </c>
      <c r="W23">
        <v>-372</v>
      </c>
      <c r="X23">
        <v>4</v>
      </c>
      <c r="Y23" t="s">
        <v>423</v>
      </c>
    </row>
    <row r="24" spans="1:25" x14ac:dyDescent="0.25">
      <c r="A24" t="s">
        <v>1279</v>
      </c>
      <c r="B24">
        <v>179</v>
      </c>
      <c r="C24">
        <v>129</v>
      </c>
      <c r="D24">
        <v>50</v>
      </c>
      <c r="E24">
        <v>-32</v>
      </c>
      <c r="F24">
        <v>45</v>
      </c>
      <c r="G24">
        <v>33</v>
      </c>
      <c r="H24">
        <v>4</v>
      </c>
      <c r="I24">
        <v>1</v>
      </c>
      <c r="J24">
        <v>-10</v>
      </c>
      <c r="K24">
        <v>-33</v>
      </c>
      <c r="L24">
        <v>-3</v>
      </c>
      <c r="M24">
        <v>131</v>
      </c>
      <c r="N24">
        <v>-1</v>
      </c>
      <c r="O24">
        <v>0</v>
      </c>
      <c r="P24">
        <v>0</v>
      </c>
      <c r="Q24">
        <v>0</v>
      </c>
      <c r="R24">
        <v>0</v>
      </c>
      <c r="S24">
        <v>20</v>
      </c>
      <c r="T24">
        <v>-8</v>
      </c>
      <c r="U24">
        <v>-15</v>
      </c>
      <c r="V24">
        <v>22</v>
      </c>
      <c r="W24">
        <v>24</v>
      </c>
      <c r="X24">
        <v>1</v>
      </c>
      <c r="Y24" t="s">
        <v>465</v>
      </c>
    </row>
    <row r="25" spans="1:25" x14ac:dyDescent="0.25">
      <c r="A25" t="s">
        <v>1280</v>
      </c>
      <c r="B25">
        <v>243</v>
      </c>
      <c r="C25">
        <v>23</v>
      </c>
      <c r="D25">
        <v>220</v>
      </c>
      <c r="E25">
        <v>8</v>
      </c>
      <c r="F25">
        <v>205</v>
      </c>
      <c r="G25">
        <v>2</v>
      </c>
      <c r="H25">
        <v>0</v>
      </c>
      <c r="I25">
        <v>0</v>
      </c>
      <c r="J25">
        <v>0</v>
      </c>
      <c r="K25">
        <v>8</v>
      </c>
      <c r="L25">
        <v>15</v>
      </c>
      <c r="M25">
        <v>5</v>
      </c>
      <c r="N25">
        <v>0</v>
      </c>
      <c r="O25">
        <v>0</v>
      </c>
      <c r="P25">
        <v>0</v>
      </c>
      <c r="Q25">
        <v>0</v>
      </c>
      <c r="R25">
        <v>0</v>
      </c>
      <c r="S25">
        <v>1</v>
      </c>
      <c r="T25">
        <v>0</v>
      </c>
      <c r="U25">
        <v>3</v>
      </c>
      <c r="V25">
        <v>0</v>
      </c>
      <c r="W25">
        <v>-4</v>
      </c>
      <c r="X25">
        <v>0</v>
      </c>
      <c r="Y25" t="s">
        <v>502</v>
      </c>
    </row>
    <row r="26" spans="1:25" x14ac:dyDescent="0.25">
      <c r="A26" t="s">
        <v>1281</v>
      </c>
      <c r="B26">
        <v>356</v>
      </c>
      <c r="C26">
        <v>431</v>
      </c>
      <c r="D26">
        <v>-75</v>
      </c>
      <c r="E26">
        <v>-8</v>
      </c>
      <c r="F26">
        <v>15</v>
      </c>
      <c r="G26">
        <v>660</v>
      </c>
      <c r="H26">
        <v>76</v>
      </c>
      <c r="I26">
        <v>-5</v>
      </c>
      <c r="J26">
        <v>-3</v>
      </c>
      <c r="K26">
        <v>-290</v>
      </c>
      <c r="L26">
        <v>-344</v>
      </c>
      <c r="M26">
        <v>-440</v>
      </c>
      <c r="N26">
        <v>280</v>
      </c>
      <c r="O26">
        <v>0</v>
      </c>
      <c r="P26">
        <v>5</v>
      </c>
      <c r="S26">
        <v>354</v>
      </c>
      <c r="T26">
        <v>215</v>
      </c>
      <c r="U26">
        <v>41</v>
      </c>
      <c r="V26">
        <v>-286</v>
      </c>
      <c r="W26">
        <v>119</v>
      </c>
      <c r="X26">
        <v>-33</v>
      </c>
      <c r="Y26" t="s">
        <v>147</v>
      </c>
    </row>
    <row r="27" spans="1:25" x14ac:dyDescent="0.25">
      <c r="A27" t="s">
        <v>1282</v>
      </c>
      <c r="B27">
        <v>1035</v>
      </c>
      <c r="C27">
        <v>1041</v>
      </c>
      <c r="D27">
        <v>-6</v>
      </c>
      <c r="E27">
        <v>-7</v>
      </c>
      <c r="F27">
        <v>0</v>
      </c>
      <c r="G27">
        <v>173</v>
      </c>
      <c r="H27">
        <v>-33</v>
      </c>
      <c r="I27">
        <v>0</v>
      </c>
      <c r="J27">
        <v>-6</v>
      </c>
      <c r="K27">
        <v>-39</v>
      </c>
      <c r="L27">
        <v>34</v>
      </c>
      <c r="M27">
        <v>189</v>
      </c>
      <c r="N27">
        <v>121</v>
      </c>
      <c r="O27">
        <v>0</v>
      </c>
      <c r="P27">
        <v>0</v>
      </c>
      <c r="Q27">
        <v>0</v>
      </c>
      <c r="R27">
        <v>0</v>
      </c>
      <c r="S27">
        <v>-99</v>
      </c>
      <c r="T27">
        <v>22</v>
      </c>
      <c r="U27">
        <v>55</v>
      </c>
      <c r="V27">
        <v>-135</v>
      </c>
      <c r="W27">
        <v>769</v>
      </c>
      <c r="X27">
        <v>-9</v>
      </c>
      <c r="Y27" t="s">
        <v>474</v>
      </c>
    </row>
    <row r="28" spans="1:25" x14ac:dyDescent="0.25">
      <c r="A28" t="s">
        <v>1283</v>
      </c>
      <c r="B28">
        <v>1280</v>
      </c>
      <c r="C28">
        <v>1039</v>
      </c>
      <c r="D28">
        <v>241</v>
      </c>
      <c r="E28">
        <v>11</v>
      </c>
      <c r="F28">
        <v>3</v>
      </c>
      <c r="G28">
        <v>500</v>
      </c>
      <c r="H28">
        <v>57</v>
      </c>
      <c r="I28">
        <v>-3</v>
      </c>
      <c r="J28">
        <v>0</v>
      </c>
      <c r="K28">
        <v>0</v>
      </c>
      <c r="L28">
        <v>185</v>
      </c>
      <c r="M28">
        <v>423</v>
      </c>
      <c r="N28">
        <v>18</v>
      </c>
      <c r="O28">
        <v>0</v>
      </c>
      <c r="P28">
        <v>4</v>
      </c>
      <c r="Q28">
        <v>0</v>
      </c>
      <c r="R28">
        <v>0</v>
      </c>
      <c r="S28">
        <v>-8</v>
      </c>
      <c r="T28">
        <v>-62</v>
      </c>
      <c r="U28">
        <v>85</v>
      </c>
      <c r="V28">
        <v>3</v>
      </c>
      <c r="W28">
        <v>31</v>
      </c>
      <c r="X28">
        <v>33</v>
      </c>
      <c r="Y28" t="s">
        <v>146</v>
      </c>
    </row>
    <row r="30" spans="1:25" x14ac:dyDescent="0.25">
      <c r="A30" t="s">
        <v>1235</v>
      </c>
      <c r="B30">
        <v>4095</v>
      </c>
      <c r="C30">
        <v>3482</v>
      </c>
      <c r="D30">
        <v>613</v>
      </c>
      <c r="E30">
        <f t="shared" ref="E30:X30" si="0">SUM(E9:E28)</f>
        <v>-22</v>
      </c>
      <c r="F30">
        <f t="shared" si="0"/>
        <v>282</v>
      </c>
      <c r="G30">
        <f t="shared" si="0"/>
        <v>1492</v>
      </c>
      <c r="H30">
        <f t="shared" si="0"/>
        <v>82</v>
      </c>
      <c r="I30">
        <f t="shared" si="0"/>
        <v>7</v>
      </c>
      <c r="J30">
        <f t="shared" si="0"/>
        <v>-35</v>
      </c>
      <c r="K30">
        <f t="shared" si="0"/>
        <v>184</v>
      </c>
      <c r="L30">
        <f t="shared" si="0"/>
        <v>39</v>
      </c>
      <c r="M30">
        <f t="shared" si="0"/>
        <v>338</v>
      </c>
      <c r="N30">
        <f t="shared" si="0"/>
        <v>392</v>
      </c>
      <c r="O30">
        <f t="shared" si="0"/>
        <v>47</v>
      </c>
      <c r="P30">
        <f t="shared" si="0"/>
        <v>1</v>
      </c>
      <c r="Q30">
        <f t="shared" si="0"/>
        <v>0</v>
      </c>
      <c r="R30">
        <f t="shared" si="0"/>
        <v>0</v>
      </c>
      <c r="S30">
        <f t="shared" si="0"/>
        <v>728</v>
      </c>
      <c r="T30">
        <f t="shared" si="0"/>
        <v>280</v>
      </c>
      <c r="U30">
        <f t="shared" si="0"/>
        <v>138</v>
      </c>
      <c r="V30">
        <f t="shared" si="0"/>
        <v>-419</v>
      </c>
      <c r="W30">
        <f t="shared" si="0"/>
        <v>570</v>
      </c>
      <c r="X30">
        <f t="shared" si="0"/>
        <v>-9</v>
      </c>
    </row>
  </sheetData>
  <autoFilter ref="A8:Y8">
    <sortState ref="A4:Y23">
      <sortCondition ref="B3"/>
    </sortState>
  </autoFilter>
  <mergeCells count="11">
    <mergeCell ref="E7:F7"/>
    <mergeCell ref="G7:H7"/>
    <mergeCell ref="I7:J7"/>
    <mergeCell ref="K7:L7"/>
    <mergeCell ref="M7:N7"/>
    <mergeCell ref="H1:I1"/>
    <mergeCell ref="Q7:R7"/>
    <mergeCell ref="S7:T7"/>
    <mergeCell ref="U7:V7"/>
    <mergeCell ref="W7:X7"/>
    <mergeCell ref="O7:P7"/>
  </mergeCells>
  <hyperlinks>
    <hyperlink ref="H1:I1" location="Index!A1" display="Regresar al Índice"/>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I69"/>
  <sheetViews>
    <sheetView workbookViewId="0">
      <selection activeCell="H1" sqref="H1:I1"/>
    </sheetView>
  </sheetViews>
  <sheetFormatPr baseColWidth="10" defaultRowHeight="15" x14ac:dyDescent="0.25"/>
  <cols>
    <col min="1" max="16384" width="11.42578125" style="242"/>
  </cols>
  <sheetData>
    <row r="1" spans="1:9" x14ac:dyDescent="0.25">
      <c r="A1" t="s">
        <v>1437</v>
      </c>
      <c r="H1" s="298" t="s">
        <v>1506</v>
      </c>
      <c r="I1" s="298"/>
    </row>
    <row r="2" spans="1:9" x14ac:dyDescent="0.25">
      <c r="A2" t="s">
        <v>163</v>
      </c>
      <c r="B2" s="243"/>
    </row>
    <row r="3" spans="1:9" x14ac:dyDescent="0.25">
      <c r="B3" s="243"/>
    </row>
    <row r="4" spans="1:9" x14ac:dyDescent="0.25">
      <c r="B4" s="243"/>
    </row>
    <row r="5" spans="1:9" x14ac:dyDescent="0.25">
      <c r="A5" s="242" t="s">
        <v>1232</v>
      </c>
      <c r="B5" s="242" t="s">
        <v>1233</v>
      </c>
    </row>
    <row r="6" spans="1:9" x14ac:dyDescent="0.25">
      <c r="A6" s="242" t="s">
        <v>355</v>
      </c>
      <c r="B6" s="243">
        <v>-1</v>
      </c>
    </row>
    <row r="7" spans="1:9" x14ac:dyDescent="0.25">
      <c r="A7" s="242" t="s">
        <v>359</v>
      </c>
      <c r="B7" s="243">
        <v>-1</v>
      </c>
    </row>
    <row r="8" spans="1:9" x14ac:dyDescent="0.25">
      <c r="A8" s="242" t="s">
        <v>534</v>
      </c>
      <c r="B8" s="243">
        <v>-1</v>
      </c>
    </row>
    <row r="9" spans="1:9" x14ac:dyDescent="0.25">
      <c r="A9" s="242" t="s">
        <v>435</v>
      </c>
      <c r="B9" s="243">
        <v>-1</v>
      </c>
    </row>
    <row r="10" spans="1:9" x14ac:dyDescent="0.25">
      <c r="A10" s="242" t="s">
        <v>550</v>
      </c>
      <c r="B10" s="243">
        <v>-1</v>
      </c>
    </row>
    <row r="11" spans="1:9" x14ac:dyDescent="0.25">
      <c r="A11" s="242" t="s">
        <v>357</v>
      </c>
      <c r="B11" s="243">
        <v>-2</v>
      </c>
    </row>
    <row r="12" spans="1:9" x14ac:dyDescent="0.25">
      <c r="A12" s="242" t="s">
        <v>439</v>
      </c>
      <c r="B12" s="243">
        <v>-2</v>
      </c>
    </row>
    <row r="13" spans="1:9" x14ac:dyDescent="0.25">
      <c r="A13" s="242" t="s">
        <v>476</v>
      </c>
      <c r="B13" s="243">
        <v>-2</v>
      </c>
    </row>
    <row r="14" spans="1:9" x14ac:dyDescent="0.25">
      <c r="A14" s="242" t="s">
        <v>365</v>
      </c>
      <c r="B14" s="243">
        <v>-5</v>
      </c>
    </row>
    <row r="15" spans="1:9" x14ac:dyDescent="0.25">
      <c r="A15" s="242" t="s">
        <v>433</v>
      </c>
      <c r="B15" s="243">
        <v>-5</v>
      </c>
    </row>
    <row r="16" spans="1:9" x14ac:dyDescent="0.25">
      <c r="A16" s="242" t="s">
        <v>530</v>
      </c>
      <c r="B16" s="243">
        <v>-6</v>
      </c>
    </row>
    <row r="17" spans="1:2" x14ac:dyDescent="0.25">
      <c r="A17" s="242" t="s">
        <v>409</v>
      </c>
      <c r="B17" s="243">
        <v>-6</v>
      </c>
    </row>
    <row r="18" spans="1:2" x14ac:dyDescent="0.25">
      <c r="A18" s="242" t="s">
        <v>380</v>
      </c>
      <c r="B18" s="243">
        <v>-9</v>
      </c>
    </row>
    <row r="19" spans="1:2" x14ac:dyDescent="0.25">
      <c r="A19" s="242" t="s">
        <v>390</v>
      </c>
      <c r="B19" s="243">
        <v>-10</v>
      </c>
    </row>
    <row r="20" spans="1:2" x14ac:dyDescent="0.25">
      <c r="A20" s="242" t="s">
        <v>453</v>
      </c>
      <c r="B20" s="243">
        <v>-10</v>
      </c>
    </row>
    <row r="21" spans="1:2" x14ac:dyDescent="0.25">
      <c r="A21" s="242" t="s">
        <v>319</v>
      </c>
      <c r="B21" s="243">
        <v>-11</v>
      </c>
    </row>
    <row r="22" spans="1:2" x14ac:dyDescent="0.25">
      <c r="A22" s="242" t="s">
        <v>471</v>
      </c>
      <c r="B22" s="243">
        <v>-15</v>
      </c>
    </row>
    <row r="23" spans="1:2" x14ac:dyDescent="0.25">
      <c r="A23" s="242" t="s">
        <v>494</v>
      </c>
      <c r="B23" s="243">
        <v>-16</v>
      </c>
    </row>
    <row r="24" spans="1:2" x14ac:dyDescent="0.25">
      <c r="A24" s="242" t="s">
        <v>392</v>
      </c>
      <c r="B24" s="243">
        <v>-17</v>
      </c>
    </row>
    <row r="25" spans="1:2" x14ac:dyDescent="0.25">
      <c r="A25" s="242" t="s">
        <v>443</v>
      </c>
      <c r="B25" s="243">
        <v>-19</v>
      </c>
    </row>
    <row r="26" spans="1:2" x14ac:dyDescent="0.25">
      <c r="A26" s="242" t="s">
        <v>461</v>
      </c>
      <c r="B26" s="243">
        <v>-21</v>
      </c>
    </row>
    <row r="27" spans="1:2" x14ac:dyDescent="0.25">
      <c r="A27" s="242" t="s">
        <v>339</v>
      </c>
      <c r="B27" s="243">
        <v>-25</v>
      </c>
    </row>
    <row r="28" spans="1:2" x14ac:dyDescent="0.25">
      <c r="A28" s="242" t="s">
        <v>478</v>
      </c>
      <c r="B28" s="243">
        <v>-25</v>
      </c>
    </row>
    <row r="29" spans="1:2" x14ac:dyDescent="0.25">
      <c r="A29" s="242" t="s">
        <v>335</v>
      </c>
      <c r="B29" s="243">
        <v>-33</v>
      </c>
    </row>
    <row r="30" spans="1:2" x14ac:dyDescent="0.25">
      <c r="A30" s="242" t="s">
        <v>467</v>
      </c>
      <c r="B30" s="243">
        <v>-39</v>
      </c>
    </row>
    <row r="31" spans="1:2" x14ac:dyDescent="0.25">
      <c r="A31" s="242" t="s">
        <v>512</v>
      </c>
      <c r="B31" s="243">
        <v>-40</v>
      </c>
    </row>
    <row r="32" spans="1:2" x14ac:dyDescent="0.25">
      <c r="A32" s="242" t="s">
        <v>384</v>
      </c>
      <c r="B32" s="243">
        <v>-41</v>
      </c>
    </row>
    <row r="33" spans="1:2" x14ac:dyDescent="0.25">
      <c r="A33" s="242" t="s">
        <v>519</v>
      </c>
      <c r="B33" s="243">
        <v>-41</v>
      </c>
    </row>
    <row r="34" spans="1:2" x14ac:dyDescent="0.25">
      <c r="A34" s="242" t="s">
        <v>308</v>
      </c>
      <c r="B34" s="243">
        <v>-42</v>
      </c>
    </row>
    <row r="35" spans="1:2" x14ac:dyDescent="0.25">
      <c r="A35" s="242" t="s">
        <v>6</v>
      </c>
      <c r="B35" s="243">
        <v>-1234</v>
      </c>
    </row>
    <row r="36" spans="1:2" x14ac:dyDescent="0.25">
      <c r="A36" s="242" t="s">
        <v>347</v>
      </c>
      <c r="B36" s="243">
        <v>-976</v>
      </c>
    </row>
    <row r="37" spans="1:2" x14ac:dyDescent="0.25">
      <c r="A37" s="242" t="s">
        <v>449</v>
      </c>
      <c r="B37" s="243">
        <v>-711</v>
      </c>
    </row>
    <row r="38" spans="1:2" x14ac:dyDescent="0.25">
      <c r="A38" s="242" t="s">
        <v>492</v>
      </c>
      <c r="B38" s="243">
        <v>-532</v>
      </c>
    </row>
    <row r="39" spans="1:2" x14ac:dyDescent="0.25">
      <c r="A39" s="242" t="s">
        <v>343</v>
      </c>
      <c r="B39" s="243">
        <v>-439</v>
      </c>
    </row>
    <row r="40" spans="1:2" x14ac:dyDescent="0.25">
      <c r="A40" s="242" t="s">
        <v>480</v>
      </c>
      <c r="B40" s="243">
        <v>-328</v>
      </c>
    </row>
    <row r="41" spans="1:2" x14ac:dyDescent="0.25">
      <c r="A41" s="242" t="s">
        <v>517</v>
      </c>
      <c r="B41" s="243">
        <v>-284</v>
      </c>
    </row>
    <row r="42" spans="1:2" x14ac:dyDescent="0.25">
      <c r="A42" s="242" t="s">
        <v>401</v>
      </c>
      <c r="B42" s="243">
        <v>-262</v>
      </c>
    </row>
    <row r="43" spans="1:2" x14ac:dyDescent="0.25">
      <c r="A43" s="242" t="s">
        <v>333</v>
      </c>
      <c r="B43" s="243">
        <v>-229</v>
      </c>
    </row>
    <row r="44" spans="1:2" x14ac:dyDescent="0.25">
      <c r="A44" s="242" t="s">
        <v>395</v>
      </c>
      <c r="B44" s="243">
        <v>-222</v>
      </c>
    </row>
    <row r="45" spans="1:2" x14ac:dyDescent="0.25">
      <c r="A45" s="242" t="s">
        <v>415</v>
      </c>
      <c r="B45" s="243">
        <v>-152</v>
      </c>
    </row>
    <row r="46" spans="1:2" x14ac:dyDescent="0.25">
      <c r="A46" s="242" t="s">
        <v>427</v>
      </c>
      <c r="B46" s="243">
        <v>-145</v>
      </c>
    </row>
    <row r="47" spans="1:2" x14ac:dyDescent="0.25">
      <c r="A47" s="242" t="s">
        <v>488</v>
      </c>
      <c r="B47" s="243">
        <v>-132</v>
      </c>
    </row>
    <row r="48" spans="1:2" x14ac:dyDescent="0.25">
      <c r="A48" s="242" t="s">
        <v>469</v>
      </c>
      <c r="B48" s="243">
        <v>-131</v>
      </c>
    </row>
    <row r="49" spans="1:2" x14ac:dyDescent="0.25">
      <c r="A49" s="242" t="s">
        <v>521</v>
      </c>
      <c r="B49" s="243">
        <v>-118</v>
      </c>
    </row>
    <row r="50" spans="1:2" x14ac:dyDescent="0.25">
      <c r="A50" s="242" t="s">
        <v>311</v>
      </c>
      <c r="B50" s="243">
        <v>-116</v>
      </c>
    </row>
    <row r="51" spans="1:2" x14ac:dyDescent="0.25">
      <c r="A51" s="242" t="s">
        <v>451</v>
      </c>
      <c r="B51" s="243">
        <v>-81</v>
      </c>
    </row>
    <row r="52" spans="1:2" x14ac:dyDescent="0.25">
      <c r="A52" s="242" t="s">
        <v>349</v>
      </c>
      <c r="B52" s="243">
        <v>-68</v>
      </c>
    </row>
    <row r="53" spans="1:2" x14ac:dyDescent="0.25">
      <c r="A53" s="242" t="s">
        <v>417</v>
      </c>
      <c r="B53" s="243">
        <v>-49</v>
      </c>
    </row>
    <row r="54" spans="1:2" x14ac:dyDescent="0.25">
      <c r="A54" s="242" t="s">
        <v>544</v>
      </c>
      <c r="B54" s="243">
        <v>-46</v>
      </c>
    </row>
    <row r="55" spans="1:2" x14ac:dyDescent="0.25">
      <c r="A55" s="242" t="s">
        <v>1235</v>
      </c>
      <c r="B55" s="243">
        <v>-2326</v>
      </c>
    </row>
    <row r="57" spans="1:2" ht="15.75" x14ac:dyDescent="0.25">
      <c r="A57" s="244"/>
    </row>
    <row r="58" spans="1:2" x14ac:dyDescent="0.25">
      <c r="B58" s="243"/>
    </row>
    <row r="59" spans="1:2" x14ac:dyDescent="0.25">
      <c r="B59" s="243"/>
    </row>
    <row r="60" spans="1:2" x14ac:dyDescent="0.25">
      <c r="B60" s="243"/>
    </row>
    <row r="61" spans="1:2" x14ac:dyDescent="0.25">
      <c r="B61" s="243"/>
    </row>
    <row r="62" spans="1:2" x14ac:dyDescent="0.25">
      <c r="B62" s="243"/>
    </row>
    <row r="63" spans="1:2" x14ac:dyDescent="0.25">
      <c r="B63" s="243"/>
    </row>
    <row r="64" spans="1:2" x14ac:dyDescent="0.25">
      <c r="B64" s="243"/>
    </row>
    <row r="65" spans="2:2" x14ac:dyDescent="0.25">
      <c r="B65" s="243"/>
    </row>
    <row r="66" spans="2:2" x14ac:dyDescent="0.25">
      <c r="B66" s="243"/>
    </row>
    <row r="67" spans="2:2" x14ac:dyDescent="0.25">
      <c r="B67" s="243"/>
    </row>
    <row r="68" spans="2:2" x14ac:dyDescent="0.25">
      <c r="B68" s="243"/>
    </row>
    <row r="69" spans="2:2" x14ac:dyDescent="0.25">
      <c r="B69" s="243"/>
    </row>
  </sheetData>
  <mergeCells count="1">
    <mergeCell ref="H1:I1"/>
  </mergeCells>
  <hyperlinks>
    <hyperlink ref="H1:I1" location="Index!A1" display="Regresar al Índice"/>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W26"/>
  <sheetViews>
    <sheetView workbookViewId="0">
      <selection activeCell="J1" sqref="H1:J1"/>
    </sheetView>
  </sheetViews>
  <sheetFormatPr baseColWidth="10" defaultRowHeight="15" x14ac:dyDescent="0.25"/>
  <cols>
    <col min="1" max="1" width="20.7109375" customWidth="1"/>
    <col min="5" max="22" width="5.5703125" customWidth="1"/>
  </cols>
  <sheetData>
    <row r="1" spans="1:23" x14ac:dyDescent="0.25">
      <c r="A1" t="s">
        <v>1438</v>
      </c>
      <c r="H1" s="298" t="s">
        <v>1506</v>
      </c>
      <c r="I1" s="298"/>
    </row>
    <row r="2" spans="1:23" x14ac:dyDescent="0.25">
      <c r="A2" t="s">
        <v>163</v>
      </c>
    </row>
    <row r="4" spans="1:23" ht="57.75" customHeight="1" x14ac:dyDescent="0.25">
      <c r="A4" t="s">
        <v>1236</v>
      </c>
      <c r="B4" t="s">
        <v>807</v>
      </c>
      <c r="C4" t="s">
        <v>1237</v>
      </c>
      <c r="D4" t="s">
        <v>1238</v>
      </c>
      <c r="E4" s="314" t="s">
        <v>1239</v>
      </c>
      <c r="F4" s="314"/>
      <c r="G4" s="314" t="s">
        <v>155</v>
      </c>
      <c r="H4" s="314"/>
      <c r="I4" s="314" t="s">
        <v>1240</v>
      </c>
      <c r="J4" s="314"/>
      <c r="K4" s="314" t="s">
        <v>1241</v>
      </c>
      <c r="L4" s="314"/>
      <c r="M4" s="314" t="s">
        <v>1242</v>
      </c>
      <c r="N4" s="314"/>
      <c r="O4" s="314" t="s">
        <v>177</v>
      </c>
      <c r="P4" s="314"/>
      <c r="Q4" s="314" t="s">
        <v>562</v>
      </c>
      <c r="R4" s="314"/>
      <c r="S4" s="314" t="s">
        <v>563</v>
      </c>
      <c r="T4" s="314"/>
      <c r="U4" s="314" t="s">
        <v>178</v>
      </c>
      <c r="V4" s="314"/>
    </row>
    <row r="5" spans="1:23" x14ac:dyDescent="0.25">
      <c r="A5" t="s">
        <v>1243</v>
      </c>
      <c r="B5">
        <v>-1234</v>
      </c>
      <c r="C5">
        <v>-1602</v>
      </c>
      <c r="D5">
        <v>368</v>
      </c>
      <c r="E5">
        <v>-226</v>
      </c>
      <c r="F5">
        <v>-81</v>
      </c>
      <c r="G5">
        <v>-514</v>
      </c>
      <c r="H5">
        <v>335</v>
      </c>
      <c r="I5">
        <v>1</v>
      </c>
      <c r="J5">
        <v>-7</v>
      </c>
      <c r="K5">
        <v>141</v>
      </c>
      <c r="L5">
        <v>-235</v>
      </c>
      <c r="M5">
        <v>-24</v>
      </c>
      <c r="N5">
        <v>-285</v>
      </c>
      <c r="O5">
        <v>-4</v>
      </c>
      <c r="P5">
        <v>0</v>
      </c>
      <c r="Q5">
        <v>-616</v>
      </c>
      <c r="R5">
        <v>775</v>
      </c>
      <c r="S5">
        <v>-148</v>
      </c>
      <c r="T5">
        <v>-91</v>
      </c>
      <c r="U5">
        <v>-212</v>
      </c>
      <c r="V5">
        <v>-43</v>
      </c>
      <c r="W5" t="s">
        <v>6</v>
      </c>
    </row>
    <row r="6" spans="1:23" x14ac:dyDescent="0.25">
      <c r="A6" t="s">
        <v>1244</v>
      </c>
      <c r="B6">
        <v>-976</v>
      </c>
      <c r="C6">
        <v>87</v>
      </c>
      <c r="D6">
        <v>-1063</v>
      </c>
      <c r="E6">
        <v>-66</v>
      </c>
      <c r="F6">
        <v>-1037</v>
      </c>
      <c r="G6">
        <v>77</v>
      </c>
      <c r="H6">
        <v>-5</v>
      </c>
      <c r="I6">
        <v>7</v>
      </c>
      <c r="J6">
        <v>2</v>
      </c>
      <c r="K6">
        <v>56</v>
      </c>
      <c r="L6">
        <v>-13</v>
      </c>
      <c r="M6">
        <v>-62</v>
      </c>
      <c r="N6">
        <v>-15</v>
      </c>
      <c r="O6">
        <v>-9</v>
      </c>
      <c r="P6">
        <v>0</v>
      </c>
      <c r="Q6">
        <v>20</v>
      </c>
      <c r="R6">
        <v>-2</v>
      </c>
      <c r="S6">
        <v>-4</v>
      </c>
      <c r="T6">
        <v>12</v>
      </c>
      <c r="U6">
        <v>68</v>
      </c>
      <c r="V6">
        <v>-5</v>
      </c>
      <c r="W6" t="s">
        <v>347</v>
      </c>
    </row>
    <row r="7" spans="1:23" x14ac:dyDescent="0.25">
      <c r="A7" t="s">
        <v>1245</v>
      </c>
      <c r="B7">
        <v>-711</v>
      </c>
      <c r="C7">
        <v>-37</v>
      </c>
      <c r="D7">
        <v>-674</v>
      </c>
      <c r="E7">
        <v>-9</v>
      </c>
      <c r="F7">
        <v>-675</v>
      </c>
      <c r="G7">
        <v>4</v>
      </c>
      <c r="H7">
        <v>1</v>
      </c>
      <c r="I7">
        <v>3</v>
      </c>
      <c r="J7">
        <v>0</v>
      </c>
      <c r="K7">
        <v>-2</v>
      </c>
      <c r="L7">
        <v>-4</v>
      </c>
      <c r="M7">
        <v>-45</v>
      </c>
      <c r="N7">
        <v>0</v>
      </c>
      <c r="O7">
        <v>0</v>
      </c>
      <c r="P7">
        <v>0</v>
      </c>
      <c r="Q7">
        <v>14</v>
      </c>
      <c r="R7">
        <v>4</v>
      </c>
      <c r="S7">
        <v>-1</v>
      </c>
      <c r="T7">
        <v>0</v>
      </c>
      <c r="U7">
        <v>-1</v>
      </c>
      <c r="V7">
        <v>0</v>
      </c>
      <c r="W7" t="s">
        <v>449</v>
      </c>
    </row>
    <row r="8" spans="1:23" x14ac:dyDescent="0.25">
      <c r="A8" t="s">
        <v>1246</v>
      </c>
      <c r="B8">
        <v>-532</v>
      </c>
      <c r="C8">
        <v>-110</v>
      </c>
      <c r="D8">
        <v>-422</v>
      </c>
      <c r="E8">
        <v>-36</v>
      </c>
      <c r="F8">
        <v>-432</v>
      </c>
      <c r="G8">
        <v>1</v>
      </c>
      <c r="H8">
        <v>0</v>
      </c>
      <c r="I8">
        <v>0</v>
      </c>
      <c r="J8">
        <v>0</v>
      </c>
      <c r="K8">
        <v>11</v>
      </c>
      <c r="L8">
        <v>11</v>
      </c>
      <c r="M8">
        <v>-88</v>
      </c>
      <c r="N8">
        <v>-2</v>
      </c>
      <c r="O8">
        <v>0</v>
      </c>
      <c r="P8">
        <v>0</v>
      </c>
      <c r="Q8">
        <v>1</v>
      </c>
      <c r="R8">
        <v>1</v>
      </c>
      <c r="S8">
        <v>1</v>
      </c>
      <c r="T8">
        <v>0</v>
      </c>
      <c r="U8">
        <v>0</v>
      </c>
      <c r="V8">
        <v>0</v>
      </c>
      <c r="W8" t="s">
        <v>492</v>
      </c>
    </row>
    <row r="9" spans="1:23" x14ac:dyDescent="0.25">
      <c r="A9" t="s">
        <v>1247</v>
      </c>
      <c r="B9">
        <v>-439</v>
      </c>
      <c r="C9">
        <v>-14</v>
      </c>
      <c r="D9">
        <v>-425</v>
      </c>
      <c r="E9">
        <v>-3</v>
      </c>
      <c r="F9">
        <v>-391</v>
      </c>
      <c r="G9">
        <v>-1</v>
      </c>
      <c r="H9">
        <v>-2</v>
      </c>
      <c r="I9">
        <v>0</v>
      </c>
      <c r="J9">
        <v>0</v>
      </c>
      <c r="K9">
        <v>2</v>
      </c>
      <c r="L9">
        <v>0</v>
      </c>
      <c r="M9">
        <v>-6</v>
      </c>
      <c r="N9">
        <v>-32</v>
      </c>
      <c r="O9">
        <v>0</v>
      </c>
      <c r="P9">
        <v>0</v>
      </c>
      <c r="Q9">
        <v>-7</v>
      </c>
      <c r="R9">
        <v>0</v>
      </c>
      <c r="S9">
        <v>0</v>
      </c>
      <c r="T9">
        <v>0</v>
      </c>
      <c r="U9">
        <v>1</v>
      </c>
      <c r="V9">
        <v>0</v>
      </c>
      <c r="W9" t="s">
        <v>343</v>
      </c>
    </row>
    <row r="10" spans="1:23" x14ac:dyDescent="0.25">
      <c r="A10" t="s">
        <v>1248</v>
      </c>
      <c r="B10">
        <v>-328</v>
      </c>
      <c r="C10">
        <v>-312</v>
      </c>
      <c r="D10">
        <v>-16</v>
      </c>
      <c r="E10">
        <v>2</v>
      </c>
      <c r="F10">
        <v>1</v>
      </c>
      <c r="G10">
        <v>44</v>
      </c>
      <c r="H10">
        <v>4</v>
      </c>
      <c r="I10">
        <v>0</v>
      </c>
      <c r="J10">
        <v>0</v>
      </c>
      <c r="K10">
        <v>0</v>
      </c>
      <c r="L10">
        <v>-19</v>
      </c>
      <c r="M10">
        <v>-54</v>
      </c>
      <c r="N10">
        <v>-5</v>
      </c>
      <c r="O10">
        <v>0</v>
      </c>
      <c r="P10">
        <v>0</v>
      </c>
      <c r="Q10">
        <v>-354</v>
      </c>
      <c r="R10">
        <v>0</v>
      </c>
      <c r="S10">
        <v>64</v>
      </c>
      <c r="T10">
        <v>2</v>
      </c>
      <c r="U10">
        <v>-14</v>
      </c>
      <c r="V10">
        <v>1</v>
      </c>
      <c r="W10" t="s">
        <v>480</v>
      </c>
    </row>
    <row r="11" spans="1:23" x14ac:dyDescent="0.25">
      <c r="A11" t="s">
        <v>1249</v>
      </c>
      <c r="B11">
        <v>-284</v>
      </c>
      <c r="C11">
        <v>2</v>
      </c>
      <c r="D11">
        <v>-286</v>
      </c>
      <c r="E11">
        <v>13</v>
      </c>
      <c r="F11">
        <v>-255</v>
      </c>
      <c r="G11">
        <v>9</v>
      </c>
      <c r="H11">
        <v>-1</v>
      </c>
      <c r="K11">
        <v>-13</v>
      </c>
      <c r="L11">
        <v>-28</v>
      </c>
      <c r="M11">
        <v>-11</v>
      </c>
      <c r="N11">
        <v>1</v>
      </c>
      <c r="O11">
        <v>1</v>
      </c>
      <c r="P11">
        <v>-1</v>
      </c>
      <c r="Q11">
        <v>0</v>
      </c>
      <c r="R11">
        <v>-1</v>
      </c>
      <c r="S11">
        <v>2</v>
      </c>
      <c r="T11">
        <v>0</v>
      </c>
      <c r="U11">
        <v>1</v>
      </c>
      <c r="V11">
        <v>-1</v>
      </c>
      <c r="W11" t="s">
        <v>517</v>
      </c>
    </row>
    <row r="12" spans="1:23" x14ac:dyDescent="0.25">
      <c r="A12" t="s">
        <v>1250</v>
      </c>
      <c r="B12">
        <v>-262</v>
      </c>
      <c r="C12">
        <v>415</v>
      </c>
      <c r="D12">
        <v>-677</v>
      </c>
      <c r="E12">
        <v>-12</v>
      </c>
      <c r="F12">
        <v>-548</v>
      </c>
      <c r="G12">
        <v>52</v>
      </c>
      <c r="H12">
        <v>4</v>
      </c>
      <c r="I12">
        <v>0</v>
      </c>
      <c r="J12">
        <v>0</v>
      </c>
      <c r="K12">
        <v>442</v>
      </c>
      <c r="L12">
        <v>-137</v>
      </c>
      <c r="M12">
        <v>-67</v>
      </c>
      <c r="N12">
        <v>22</v>
      </c>
      <c r="O12">
        <v>0</v>
      </c>
      <c r="P12">
        <v>0</v>
      </c>
      <c r="Q12">
        <v>9</v>
      </c>
      <c r="R12">
        <v>19</v>
      </c>
      <c r="S12">
        <v>-14</v>
      </c>
      <c r="T12">
        <v>-24</v>
      </c>
      <c r="U12">
        <v>5</v>
      </c>
      <c r="V12">
        <v>-13</v>
      </c>
      <c r="W12" t="s">
        <v>401</v>
      </c>
    </row>
    <row r="13" spans="1:23" x14ac:dyDescent="0.25">
      <c r="A13" t="s">
        <v>1251</v>
      </c>
      <c r="B13">
        <v>-229</v>
      </c>
      <c r="C13">
        <v>7</v>
      </c>
      <c r="D13">
        <v>-236</v>
      </c>
      <c r="E13">
        <v>-14</v>
      </c>
      <c r="F13">
        <v>-119</v>
      </c>
      <c r="G13">
        <v>-12</v>
      </c>
      <c r="H13">
        <v>-7</v>
      </c>
      <c r="I13">
        <v>-1</v>
      </c>
      <c r="J13">
        <v>-2</v>
      </c>
      <c r="K13">
        <v>11</v>
      </c>
      <c r="L13">
        <v>18</v>
      </c>
      <c r="M13">
        <v>1</v>
      </c>
      <c r="N13">
        <v>-134</v>
      </c>
      <c r="O13">
        <v>0</v>
      </c>
      <c r="P13">
        <v>1</v>
      </c>
      <c r="Q13">
        <v>10</v>
      </c>
      <c r="R13">
        <v>3</v>
      </c>
      <c r="S13">
        <v>21</v>
      </c>
      <c r="T13">
        <v>4</v>
      </c>
      <c r="U13">
        <v>-9</v>
      </c>
      <c r="V13">
        <v>0</v>
      </c>
      <c r="W13" t="s">
        <v>333</v>
      </c>
    </row>
    <row r="14" spans="1:23" x14ac:dyDescent="0.25">
      <c r="A14" t="s">
        <v>1252</v>
      </c>
      <c r="B14">
        <v>-222</v>
      </c>
      <c r="C14">
        <v>-68</v>
      </c>
      <c r="D14">
        <v>-154</v>
      </c>
      <c r="E14">
        <v>-82</v>
      </c>
      <c r="F14">
        <v>-162</v>
      </c>
      <c r="G14">
        <v>8</v>
      </c>
      <c r="H14">
        <v>2</v>
      </c>
      <c r="I14">
        <v>0</v>
      </c>
      <c r="J14">
        <v>0</v>
      </c>
      <c r="K14">
        <v>-1</v>
      </c>
      <c r="L14">
        <v>1</v>
      </c>
      <c r="M14">
        <v>3</v>
      </c>
      <c r="N14">
        <v>0</v>
      </c>
      <c r="O14">
        <v>0</v>
      </c>
      <c r="P14">
        <v>0</v>
      </c>
      <c r="Q14">
        <v>0</v>
      </c>
      <c r="R14">
        <v>7</v>
      </c>
      <c r="S14">
        <v>2</v>
      </c>
      <c r="T14">
        <v>-2</v>
      </c>
      <c r="U14">
        <v>2</v>
      </c>
      <c r="V14">
        <v>0</v>
      </c>
      <c r="W14" t="s">
        <v>395</v>
      </c>
    </row>
    <row r="15" spans="1:23" x14ac:dyDescent="0.25">
      <c r="A15" t="s">
        <v>1253</v>
      </c>
      <c r="B15">
        <v>-152</v>
      </c>
      <c r="C15">
        <v>-180</v>
      </c>
      <c r="D15">
        <v>28</v>
      </c>
      <c r="E15">
        <v>-1</v>
      </c>
      <c r="F15">
        <v>0</v>
      </c>
      <c r="G15">
        <v>-130</v>
      </c>
      <c r="H15">
        <v>6</v>
      </c>
      <c r="I15">
        <v>-1</v>
      </c>
      <c r="J15">
        <v>0</v>
      </c>
      <c r="K15">
        <v>47</v>
      </c>
      <c r="L15">
        <v>15</v>
      </c>
      <c r="M15">
        <v>-46</v>
      </c>
      <c r="N15">
        <v>5</v>
      </c>
      <c r="O15">
        <v>0</v>
      </c>
      <c r="P15">
        <v>0</v>
      </c>
      <c r="Q15">
        <v>-67</v>
      </c>
      <c r="R15">
        <v>-2</v>
      </c>
      <c r="S15">
        <v>13</v>
      </c>
      <c r="T15">
        <v>-6</v>
      </c>
      <c r="U15">
        <v>5</v>
      </c>
      <c r="V15">
        <v>10</v>
      </c>
      <c r="W15" t="s">
        <v>415</v>
      </c>
    </row>
    <row r="16" spans="1:23" x14ac:dyDescent="0.25">
      <c r="A16" t="s">
        <v>1254</v>
      </c>
      <c r="B16">
        <v>-145</v>
      </c>
      <c r="C16">
        <v>-40</v>
      </c>
      <c r="D16">
        <v>-105</v>
      </c>
      <c r="E16">
        <v>3</v>
      </c>
      <c r="F16">
        <v>-1</v>
      </c>
      <c r="G16">
        <v>31</v>
      </c>
      <c r="H16">
        <v>-4</v>
      </c>
      <c r="I16">
        <v>-1</v>
      </c>
      <c r="J16">
        <v>0</v>
      </c>
      <c r="K16">
        <v>-60</v>
      </c>
      <c r="L16">
        <v>-91</v>
      </c>
      <c r="M16">
        <v>63</v>
      </c>
      <c r="N16">
        <v>-44</v>
      </c>
      <c r="O16">
        <v>0</v>
      </c>
      <c r="P16">
        <v>0</v>
      </c>
      <c r="Q16">
        <v>-92</v>
      </c>
      <c r="R16">
        <v>40</v>
      </c>
      <c r="S16">
        <v>-3</v>
      </c>
      <c r="T16">
        <v>0</v>
      </c>
      <c r="U16">
        <v>19</v>
      </c>
      <c r="V16">
        <v>-5</v>
      </c>
      <c r="W16" t="s">
        <v>427</v>
      </c>
    </row>
    <row r="17" spans="1:23" x14ac:dyDescent="0.25">
      <c r="A17" t="s">
        <v>1255</v>
      </c>
      <c r="B17">
        <v>-132</v>
      </c>
      <c r="C17">
        <v>-9</v>
      </c>
      <c r="D17">
        <v>-123</v>
      </c>
      <c r="E17">
        <v>-14</v>
      </c>
      <c r="F17">
        <v>-123</v>
      </c>
      <c r="G17">
        <v>2</v>
      </c>
      <c r="H17">
        <v>0</v>
      </c>
      <c r="I17">
        <v>0</v>
      </c>
      <c r="J17">
        <v>0</v>
      </c>
      <c r="K17">
        <v>4</v>
      </c>
      <c r="L17">
        <v>0</v>
      </c>
      <c r="M17">
        <v>0</v>
      </c>
      <c r="N17">
        <v>0</v>
      </c>
      <c r="O17">
        <v>0</v>
      </c>
      <c r="P17">
        <v>0</v>
      </c>
      <c r="Q17">
        <v>-1</v>
      </c>
      <c r="R17">
        <v>0</v>
      </c>
      <c r="S17">
        <v>0</v>
      </c>
      <c r="T17">
        <v>0</v>
      </c>
      <c r="U17">
        <v>0</v>
      </c>
      <c r="V17">
        <v>0</v>
      </c>
      <c r="W17" t="s">
        <v>488</v>
      </c>
    </row>
    <row r="18" spans="1:23" x14ac:dyDescent="0.25">
      <c r="A18" t="s">
        <v>1256</v>
      </c>
      <c r="B18">
        <v>-131</v>
      </c>
      <c r="C18">
        <v>-5</v>
      </c>
      <c r="D18">
        <v>-126</v>
      </c>
      <c r="E18">
        <v>-7</v>
      </c>
      <c r="F18">
        <v>-122</v>
      </c>
      <c r="G18">
        <v>0</v>
      </c>
      <c r="H18">
        <v>0</v>
      </c>
      <c r="I18">
        <v>0</v>
      </c>
      <c r="J18">
        <v>0</v>
      </c>
      <c r="K18">
        <v>0</v>
      </c>
      <c r="L18">
        <v>-3</v>
      </c>
      <c r="M18">
        <v>2</v>
      </c>
      <c r="N18">
        <v>-1</v>
      </c>
      <c r="O18">
        <v>0</v>
      </c>
      <c r="P18">
        <v>0</v>
      </c>
      <c r="Q18">
        <v>0</v>
      </c>
      <c r="R18">
        <v>0</v>
      </c>
      <c r="S18">
        <v>0</v>
      </c>
      <c r="T18">
        <v>0</v>
      </c>
      <c r="U18">
        <v>0</v>
      </c>
      <c r="V18">
        <v>0</v>
      </c>
      <c r="W18" t="s">
        <v>469</v>
      </c>
    </row>
    <row r="19" spans="1:23" x14ac:dyDescent="0.25">
      <c r="A19" t="s">
        <v>1257</v>
      </c>
      <c r="B19">
        <v>-118</v>
      </c>
      <c r="C19">
        <v>-8</v>
      </c>
      <c r="D19">
        <v>-110</v>
      </c>
      <c r="E19">
        <v>-20</v>
      </c>
      <c r="F19">
        <v>-3</v>
      </c>
      <c r="G19">
        <v>23</v>
      </c>
      <c r="H19">
        <v>5</v>
      </c>
      <c r="I19">
        <v>2</v>
      </c>
      <c r="J19">
        <v>0</v>
      </c>
      <c r="K19">
        <v>-14</v>
      </c>
      <c r="L19">
        <v>-118</v>
      </c>
      <c r="M19">
        <v>-12</v>
      </c>
      <c r="N19">
        <v>6</v>
      </c>
      <c r="O19">
        <v>0</v>
      </c>
      <c r="P19">
        <v>0</v>
      </c>
      <c r="Q19">
        <v>9</v>
      </c>
      <c r="R19">
        <v>0</v>
      </c>
      <c r="S19">
        <v>6</v>
      </c>
      <c r="T19">
        <v>0</v>
      </c>
      <c r="U19">
        <v>-2</v>
      </c>
      <c r="V19">
        <v>0</v>
      </c>
      <c r="W19" t="s">
        <v>521</v>
      </c>
    </row>
    <row r="20" spans="1:23" x14ac:dyDescent="0.25">
      <c r="A20" t="s">
        <v>1258</v>
      </c>
      <c r="B20">
        <v>-116</v>
      </c>
      <c r="C20">
        <v>47</v>
      </c>
      <c r="D20">
        <v>-163</v>
      </c>
      <c r="E20">
        <v>1</v>
      </c>
      <c r="F20">
        <v>-21</v>
      </c>
      <c r="G20">
        <v>-3</v>
      </c>
      <c r="H20">
        <v>-7</v>
      </c>
      <c r="I20">
        <v>0</v>
      </c>
      <c r="J20">
        <v>0</v>
      </c>
      <c r="K20">
        <v>-12</v>
      </c>
      <c r="L20">
        <v>-7</v>
      </c>
      <c r="M20">
        <v>3</v>
      </c>
      <c r="N20">
        <v>-131</v>
      </c>
      <c r="O20">
        <v>0</v>
      </c>
      <c r="P20">
        <v>0</v>
      </c>
      <c r="Q20">
        <v>5</v>
      </c>
      <c r="R20">
        <v>-1</v>
      </c>
      <c r="S20">
        <v>-1</v>
      </c>
      <c r="T20">
        <v>0</v>
      </c>
      <c r="U20">
        <v>54</v>
      </c>
      <c r="V20">
        <v>4</v>
      </c>
      <c r="W20" t="s">
        <v>311</v>
      </c>
    </row>
    <row r="21" spans="1:23" x14ac:dyDescent="0.25">
      <c r="A21" t="s">
        <v>1259</v>
      </c>
      <c r="B21">
        <v>-81</v>
      </c>
      <c r="C21">
        <v>23</v>
      </c>
      <c r="D21">
        <v>-104</v>
      </c>
      <c r="E21">
        <v>-55</v>
      </c>
      <c r="F21">
        <v>-127</v>
      </c>
      <c r="G21">
        <v>72</v>
      </c>
      <c r="H21">
        <v>0</v>
      </c>
      <c r="I21">
        <v>0</v>
      </c>
      <c r="J21">
        <v>0</v>
      </c>
      <c r="K21">
        <v>4</v>
      </c>
      <c r="L21">
        <v>23</v>
      </c>
      <c r="M21">
        <v>-3</v>
      </c>
      <c r="N21">
        <v>0</v>
      </c>
      <c r="O21">
        <v>0</v>
      </c>
      <c r="P21">
        <v>0</v>
      </c>
      <c r="Q21">
        <v>5</v>
      </c>
      <c r="R21">
        <v>0</v>
      </c>
      <c r="S21">
        <v>0</v>
      </c>
      <c r="T21">
        <v>0</v>
      </c>
      <c r="U21">
        <v>0</v>
      </c>
      <c r="V21">
        <v>0</v>
      </c>
      <c r="W21" t="s">
        <v>451</v>
      </c>
    </row>
    <row r="22" spans="1:23" x14ac:dyDescent="0.25">
      <c r="A22" t="s">
        <v>1260</v>
      </c>
      <c r="B22">
        <v>-68</v>
      </c>
      <c r="C22">
        <v>-66</v>
      </c>
      <c r="D22">
        <v>-2</v>
      </c>
      <c r="E22">
        <v>2</v>
      </c>
      <c r="F22">
        <v>8</v>
      </c>
      <c r="G22">
        <v>-37</v>
      </c>
      <c r="H22">
        <v>-1</v>
      </c>
      <c r="I22">
        <v>0</v>
      </c>
      <c r="J22">
        <v>0</v>
      </c>
      <c r="K22">
        <v>1</v>
      </c>
      <c r="L22">
        <v>-6</v>
      </c>
      <c r="M22">
        <v>-13</v>
      </c>
      <c r="N22">
        <v>-2</v>
      </c>
      <c r="O22">
        <v>0</v>
      </c>
      <c r="P22">
        <v>0</v>
      </c>
      <c r="Q22">
        <v>1</v>
      </c>
      <c r="R22">
        <v>0</v>
      </c>
      <c r="S22">
        <v>-4</v>
      </c>
      <c r="T22">
        <v>0</v>
      </c>
      <c r="U22">
        <v>-16</v>
      </c>
      <c r="V22">
        <v>-1</v>
      </c>
      <c r="W22" t="s">
        <v>349</v>
      </c>
    </row>
    <row r="23" spans="1:23" x14ac:dyDescent="0.25">
      <c r="A23" t="s">
        <v>1261</v>
      </c>
      <c r="B23">
        <v>-49</v>
      </c>
      <c r="C23">
        <v>2</v>
      </c>
      <c r="D23">
        <v>-51</v>
      </c>
      <c r="E23">
        <v>0</v>
      </c>
      <c r="F23">
        <v>0</v>
      </c>
      <c r="G23">
        <v>2</v>
      </c>
      <c r="H23">
        <v>1</v>
      </c>
      <c r="I23">
        <v>0</v>
      </c>
      <c r="J23">
        <v>0</v>
      </c>
      <c r="K23">
        <v>-3</v>
      </c>
      <c r="L23">
        <v>-52</v>
      </c>
      <c r="M23">
        <v>3</v>
      </c>
      <c r="N23">
        <v>0</v>
      </c>
      <c r="O23">
        <v>0</v>
      </c>
      <c r="P23">
        <v>0</v>
      </c>
      <c r="Q23">
        <v>1</v>
      </c>
      <c r="R23">
        <v>0</v>
      </c>
      <c r="S23">
        <v>-1</v>
      </c>
      <c r="T23">
        <v>0</v>
      </c>
      <c r="U23">
        <v>0</v>
      </c>
      <c r="V23">
        <v>0</v>
      </c>
      <c r="W23" t="s">
        <v>417</v>
      </c>
    </row>
    <row r="24" spans="1:23" x14ac:dyDescent="0.25">
      <c r="A24" t="s">
        <v>1262</v>
      </c>
      <c r="B24">
        <v>-46</v>
      </c>
      <c r="C24">
        <v>-54</v>
      </c>
      <c r="D24">
        <v>8</v>
      </c>
      <c r="E24">
        <v>0</v>
      </c>
      <c r="F24">
        <v>0</v>
      </c>
      <c r="G24">
        <v>-2</v>
      </c>
      <c r="H24">
        <v>0</v>
      </c>
      <c r="I24">
        <v>0</v>
      </c>
      <c r="J24">
        <v>0</v>
      </c>
      <c r="K24">
        <v>-47</v>
      </c>
      <c r="L24">
        <v>8</v>
      </c>
      <c r="M24">
        <v>-1</v>
      </c>
      <c r="N24">
        <v>0</v>
      </c>
      <c r="O24">
        <v>-4</v>
      </c>
      <c r="P24">
        <v>0</v>
      </c>
      <c r="Q24">
        <v>0</v>
      </c>
      <c r="R24">
        <v>0</v>
      </c>
      <c r="S24">
        <v>0</v>
      </c>
      <c r="T24">
        <v>0</v>
      </c>
      <c r="U24">
        <v>0</v>
      </c>
      <c r="V24">
        <v>0</v>
      </c>
      <c r="W24" t="s">
        <v>544</v>
      </c>
    </row>
    <row r="26" spans="1:23" x14ac:dyDescent="0.25">
      <c r="A26" t="s">
        <v>1235</v>
      </c>
      <c r="B26">
        <v>-6255</v>
      </c>
      <c r="C26">
        <v>-1922</v>
      </c>
      <c r="D26">
        <v>-4333</v>
      </c>
      <c r="E26">
        <f t="shared" ref="E26:V26" si="0">SUM(E5:E24)</f>
        <v>-524</v>
      </c>
      <c r="F26">
        <f t="shared" si="0"/>
        <v>-4088</v>
      </c>
      <c r="G26">
        <f t="shared" si="0"/>
        <v>-374</v>
      </c>
      <c r="H26">
        <f t="shared" si="0"/>
        <v>331</v>
      </c>
      <c r="I26">
        <f t="shared" si="0"/>
        <v>10</v>
      </c>
      <c r="J26">
        <f t="shared" si="0"/>
        <v>-7</v>
      </c>
      <c r="K26">
        <f t="shared" si="0"/>
        <v>567</v>
      </c>
      <c r="L26">
        <f t="shared" si="0"/>
        <v>-637</v>
      </c>
      <c r="M26">
        <f t="shared" si="0"/>
        <v>-357</v>
      </c>
      <c r="N26">
        <f t="shared" si="0"/>
        <v>-617</v>
      </c>
      <c r="O26">
        <f t="shared" si="0"/>
        <v>-16</v>
      </c>
      <c r="P26">
        <f t="shared" si="0"/>
        <v>0</v>
      </c>
      <c r="Q26">
        <f t="shared" si="0"/>
        <v>-1062</v>
      </c>
      <c r="R26">
        <f t="shared" si="0"/>
        <v>843</v>
      </c>
      <c r="S26">
        <f t="shared" si="0"/>
        <v>-67</v>
      </c>
      <c r="T26">
        <f t="shared" si="0"/>
        <v>-105</v>
      </c>
      <c r="U26">
        <f t="shared" si="0"/>
        <v>-99</v>
      </c>
      <c r="V26">
        <f t="shared" si="0"/>
        <v>-53</v>
      </c>
    </row>
  </sheetData>
  <autoFilter ref="A4:W4">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sortState ref="A5:W24">
      <sortCondition ref="B4"/>
    </sortState>
  </autoFilter>
  <mergeCells count="10">
    <mergeCell ref="H1:I1"/>
    <mergeCell ref="Q4:R4"/>
    <mergeCell ref="S4:T4"/>
    <mergeCell ref="U4:V4"/>
    <mergeCell ref="E4:F4"/>
    <mergeCell ref="G4:H4"/>
    <mergeCell ref="I4:J4"/>
    <mergeCell ref="K4:L4"/>
    <mergeCell ref="M4:N4"/>
    <mergeCell ref="O4:P4"/>
  </mergeCells>
  <hyperlinks>
    <hyperlink ref="H1:I1" location="Index!A1" display="Regresar al Índice"/>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T23"/>
  <sheetViews>
    <sheetView workbookViewId="0">
      <selection activeCell="A2" sqref="A2"/>
    </sheetView>
  </sheetViews>
  <sheetFormatPr baseColWidth="10" defaultColWidth="15.28515625" defaultRowHeight="15" x14ac:dyDescent="0.25"/>
  <cols>
    <col min="1" max="12" width="15.28515625" style="22"/>
    <col min="13" max="13" width="34.42578125" style="22" customWidth="1"/>
    <col min="14" max="16384" width="15.28515625" style="22"/>
  </cols>
  <sheetData>
    <row r="1" spans="1:20" x14ac:dyDescent="0.25">
      <c r="A1" s="67" t="s">
        <v>1439</v>
      </c>
      <c r="H1" s="298" t="s">
        <v>1506</v>
      </c>
      <c r="I1" s="298"/>
    </row>
    <row r="2" spans="1:20" x14ac:dyDescent="0.25">
      <c r="A2" s="23" t="s">
        <v>163</v>
      </c>
    </row>
    <row r="3" spans="1:20" x14ac:dyDescent="0.25">
      <c r="A3"/>
      <c r="B3"/>
    </row>
    <row r="5" spans="1:20" s="30" customFormat="1" ht="75" x14ac:dyDescent="0.25">
      <c r="A5" s="30" t="s">
        <v>148</v>
      </c>
      <c r="B5" s="30" t="s">
        <v>173</v>
      </c>
      <c r="C5" s="30" t="s">
        <v>155</v>
      </c>
      <c r="D5" s="30" t="s">
        <v>174</v>
      </c>
      <c r="E5" s="30" t="s">
        <v>175</v>
      </c>
      <c r="F5" s="30" t="s">
        <v>176</v>
      </c>
      <c r="G5" s="30" t="s">
        <v>177</v>
      </c>
      <c r="H5" s="30" t="s">
        <v>160</v>
      </c>
      <c r="I5" s="30" t="s">
        <v>178</v>
      </c>
      <c r="M5" s="84" t="s">
        <v>164</v>
      </c>
      <c r="N5" s="84" t="s">
        <v>166</v>
      </c>
      <c r="O5" s="84" t="s">
        <v>167</v>
      </c>
      <c r="P5" s="84" t="s">
        <v>168</v>
      </c>
      <c r="Q5" s="84" t="s">
        <v>169</v>
      </c>
      <c r="R5" s="84" t="s">
        <v>585</v>
      </c>
      <c r="S5" s="30" t="s">
        <v>689</v>
      </c>
    </row>
    <row r="6" spans="1:20" x14ac:dyDescent="0.25">
      <c r="A6" s="22">
        <v>2013</v>
      </c>
      <c r="B6" s="27">
        <v>70246</v>
      </c>
      <c r="C6" s="27">
        <v>282499</v>
      </c>
      <c r="D6" s="27">
        <v>98394</v>
      </c>
      <c r="E6" s="27">
        <v>9369</v>
      </c>
      <c r="F6" s="27">
        <v>347298</v>
      </c>
      <c r="G6" s="27">
        <v>3034</v>
      </c>
      <c r="H6" s="27">
        <v>523456</v>
      </c>
      <c r="I6" s="27">
        <v>62952</v>
      </c>
      <c r="M6" t="s">
        <v>173</v>
      </c>
      <c r="N6">
        <v>107717</v>
      </c>
      <c r="O6">
        <v>109824</v>
      </c>
      <c r="P6">
        <v>110474</v>
      </c>
      <c r="Q6">
        <v>110028</v>
      </c>
      <c r="R6">
        <v>104719</v>
      </c>
      <c r="S6" s="22">
        <v>100408</v>
      </c>
      <c r="T6" s="85">
        <f>S6/$S$14</f>
        <v>5.5889810106677575E-2</v>
      </c>
    </row>
    <row r="7" spans="1:20" x14ac:dyDescent="0.25">
      <c r="A7" s="22">
        <v>2014</v>
      </c>
      <c r="B7" s="27">
        <v>77509</v>
      </c>
      <c r="C7" s="27">
        <v>295797</v>
      </c>
      <c r="D7" s="27">
        <v>107248</v>
      </c>
      <c r="E7" s="27">
        <v>9548</v>
      </c>
      <c r="F7" s="27">
        <v>363344</v>
      </c>
      <c r="G7" s="27">
        <v>2860</v>
      </c>
      <c r="H7" s="27">
        <v>540644</v>
      </c>
      <c r="I7" s="27">
        <v>66390</v>
      </c>
      <c r="M7" t="s">
        <v>155</v>
      </c>
      <c r="N7">
        <v>354545</v>
      </c>
      <c r="O7">
        <v>354178</v>
      </c>
      <c r="P7">
        <v>353953</v>
      </c>
      <c r="Q7">
        <v>354104</v>
      </c>
      <c r="R7">
        <v>356187</v>
      </c>
      <c r="S7" s="22">
        <v>357687</v>
      </c>
      <c r="T7" s="85">
        <f t="shared" ref="T7:T13" si="0">S7/$S$14</f>
        <v>0.19909826415850512</v>
      </c>
    </row>
    <row r="8" spans="1:20" x14ac:dyDescent="0.25">
      <c r="A8" s="22">
        <v>2015</v>
      </c>
      <c r="B8" s="27">
        <v>82606</v>
      </c>
      <c r="C8" s="27">
        <v>312586</v>
      </c>
      <c r="D8" s="27">
        <v>119587</v>
      </c>
      <c r="E8" s="27">
        <v>9329</v>
      </c>
      <c r="F8" s="27">
        <v>385457</v>
      </c>
      <c r="G8" s="27">
        <v>2875</v>
      </c>
      <c r="H8" s="27">
        <v>551836</v>
      </c>
      <c r="I8" s="27">
        <v>70979</v>
      </c>
      <c r="M8" t="s">
        <v>174</v>
      </c>
      <c r="N8">
        <v>147313</v>
      </c>
      <c r="O8">
        <v>149137</v>
      </c>
      <c r="P8">
        <v>148276</v>
      </c>
      <c r="Q8">
        <v>147972</v>
      </c>
      <c r="R8">
        <v>149419</v>
      </c>
      <c r="S8" s="22">
        <v>149522</v>
      </c>
      <c r="T8" s="85">
        <f t="shared" si="0"/>
        <v>8.3227991661726605E-2</v>
      </c>
    </row>
    <row r="9" spans="1:20" x14ac:dyDescent="0.25">
      <c r="A9" s="22">
        <v>2016</v>
      </c>
      <c r="B9" s="27">
        <v>89558</v>
      </c>
      <c r="C9" s="27">
        <v>334254</v>
      </c>
      <c r="D9" s="27">
        <v>130890</v>
      </c>
      <c r="E9" s="27">
        <v>9329</v>
      </c>
      <c r="F9" s="27">
        <v>407270</v>
      </c>
      <c r="G9" s="27">
        <v>3040</v>
      </c>
      <c r="H9" s="27">
        <v>575641</v>
      </c>
      <c r="I9" s="27">
        <v>74255</v>
      </c>
      <c r="M9" t="s">
        <v>175</v>
      </c>
      <c r="N9">
        <v>9448</v>
      </c>
      <c r="O9">
        <v>9537</v>
      </c>
      <c r="P9">
        <v>9509</v>
      </c>
      <c r="Q9">
        <v>9598</v>
      </c>
      <c r="R9">
        <v>9687</v>
      </c>
      <c r="S9" s="22">
        <v>9644</v>
      </c>
      <c r="T9" s="85">
        <f t="shared" si="0"/>
        <v>5.3681113922077776E-3</v>
      </c>
    </row>
    <row r="10" spans="1:20" x14ac:dyDescent="0.25">
      <c r="A10" s="22">
        <v>2017</v>
      </c>
      <c r="B10" s="27">
        <v>96726</v>
      </c>
      <c r="C10" s="27">
        <v>343480</v>
      </c>
      <c r="D10" s="27">
        <v>144472</v>
      </c>
      <c r="E10" s="27">
        <v>9194</v>
      </c>
      <c r="F10" s="27">
        <v>435724</v>
      </c>
      <c r="G10" s="27">
        <v>3204</v>
      </c>
      <c r="H10" s="27">
        <v>605107</v>
      </c>
      <c r="I10" s="27">
        <v>79961</v>
      </c>
      <c r="M10" t="s">
        <v>176</v>
      </c>
      <c r="N10">
        <v>454528</v>
      </c>
      <c r="O10">
        <v>457311</v>
      </c>
      <c r="P10">
        <v>458843</v>
      </c>
      <c r="Q10">
        <v>459454</v>
      </c>
      <c r="R10">
        <v>460324</v>
      </c>
      <c r="S10" s="22">
        <v>460017</v>
      </c>
      <c r="T10" s="85">
        <f t="shared" si="0"/>
        <v>0.25605791147959822</v>
      </c>
    </row>
    <row r="11" spans="1:20" x14ac:dyDescent="0.25">
      <c r="A11" s="22">
        <v>2018</v>
      </c>
      <c r="B11" s="27">
        <v>104065</v>
      </c>
      <c r="C11" s="27">
        <v>354114</v>
      </c>
      <c r="D11" s="27">
        <v>141254</v>
      </c>
      <c r="E11" s="27">
        <v>9458</v>
      </c>
      <c r="F11" s="27">
        <v>452017</v>
      </c>
      <c r="G11" s="27">
        <v>2703</v>
      </c>
      <c r="H11" s="27">
        <v>614655</v>
      </c>
      <c r="I11" s="27">
        <v>82734</v>
      </c>
      <c r="M11" t="s">
        <v>177</v>
      </c>
      <c r="N11">
        <v>2716</v>
      </c>
      <c r="O11">
        <v>2777</v>
      </c>
      <c r="P11">
        <v>2774</v>
      </c>
      <c r="Q11">
        <v>2801</v>
      </c>
      <c r="R11">
        <v>2806</v>
      </c>
      <c r="S11" s="22">
        <v>2833</v>
      </c>
      <c r="T11" s="85">
        <f t="shared" si="0"/>
        <v>1.5769244684907336E-3</v>
      </c>
    </row>
    <row r="12" spans="1:20" x14ac:dyDescent="0.25">
      <c r="A12" s="31">
        <v>43466</v>
      </c>
      <c r="B12" s="27">
        <v>107717</v>
      </c>
      <c r="C12" s="27">
        <v>354545</v>
      </c>
      <c r="D12" s="27">
        <v>147313</v>
      </c>
      <c r="E12" s="27">
        <v>9448</v>
      </c>
      <c r="F12" s="27">
        <v>454528</v>
      </c>
      <c r="G12" s="27">
        <v>2716</v>
      </c>
      <c r="H12" s="27">
        <v>619635</v>
      </c>
      <c r="I12" s="27">
        <v>82668</v>
      </c>
      <c r="M12" t="s">
        <v>160</v>
      </c>
      <c r="N12">
        <v>619635</v>
      </c>
      <c r="O12">
        <v>626050</v>
      </c>
      <c r="P12">
        <v>628435</v>
      </c>
      <c r="Q12">
        <v>630802</v>
      </c>
      <c r="R12">
        <v>631923</v>
      </c>
      <c r="S12" s="22">
        <v>632194</v>
      </c>
      <c r="T12" s="85">
        <f t="shared" si="0"/>
        <v>0.35189628924568683</v>
      </c>
    </row>
    <row r="13" spans="1:20" x14ac:dyDescent="0.25">
      <c r="A13" s="31">
        <v>43497</v>
      </c>
      <c r="B13" s="27">
        <v>109824</v>
      </c>
      <c r="C13" s="27">
        <v>354178</v>
      </c>
      <c r="D13" s="27">
        <v>149137</v>
      </c>
      <c r="E13" s="27">
        <v>9537</v>
      </c>
      <c r="F13" s="27">
        <v>457311</v>
      </c>
      <c r="G13" s="27">
        <v>2777</v>
      </c>
      <c r="H13" s="27">
        <v>626050</v>
      </c>
      <c r="I13" s="27">
        <v>83419</v>
      </c>
      <c r="M13" t="s">
        <v>178</v>
      </c>
      <c r="N13">
        <v>82668</v>
      </c>
      <c r="O13">
        <v>83419</v>
      </c>
      <c r="P13">
        <v>83880</v>
      </c>
      <c r="Q13">
        <v>83954</v>
      </c>
      <c r="R13">
        <v>83796</v>
      </c>
      <c r="S13" s="22">
        <v>84230</v>
      </c>
      <c r="T13" s="85">
        <f t="shared" si="0"/>
        <v>4.6884697487107128E-2</v>
      </c>
    </row>
    <row r="14" spans="1:20" x14ac:dyDescent="0.25">
      <c r="A14" s="31">
        <v>43525</v>
      </c>
      <c r="B14" s="27">
        <v>110474</v>
      </c>
      <c r="C14" s="27">
        <v>353953</v>
      </c>
      <c r="D14" s="27">
        <v>148276</v>
      </c>
      <c r="E14" s="27">
        <v>9509</v>
      </c>
      <c r="F14" s="27">
        <v>458843</v>
      </c>
      <c r="G14" s="27">
        <v>2774</v>
      </c>
      <c r="H14" s="27">
        <v>628435</v>
      </c>
      <c r="I14" s="27">
        <v>83880</v>
      </c>
      <c r="M14" t="s">
        <v>179</v>
      </c>
      <c r="N14">
        <v>1778570</v>
      </c>
      <c r="O14">
        <v>1792233</v>
      </c>
      <c r="P14">
        <v>1796144</v>
      </c>
      <c r="Q14">
        <v>1798713</v>
      </c>
      <c r="R14">
        <v>1798861</v>
      </c>
      <c r="S14" s="22">
        <v>1796535</v>
      </c>
      <c r="T14" s="85">
        <f>SUM(T6:T13)</f>
        <v>1</v>
      </c>
    </row>
    <row r="15" spans="1:20" x14ac:dyDescent="0.25">
      <c r="A15" s="31">
        <v>43556</v>
      </c>
      <c r="B15" s="27">
        <v>110028</v>
      </c>
      <c r="C15" s="27">
        <v>354104</v>
      </c>
      <c r="D15" s="27">
        <v>147972</v>
      </c>
      <c r="E15" s="27">
        <v>9598</v>
      </c>
      <c r="F15" s="27">
        <v>459454</v>
      </c>
      <c r="G15" s="27">
        <v>2801</v>
      </c>
      <c r="H15" s="27">
        <v>630802</v>
      </c>
      <c r="I15" s="27">
        <v>83954</v>
      </c>
    </row>
    <row r="16" spans="1:20" x14ac:dyDescent="0.25">
      <c r="A16" s="31">
        <v>43586</v>
      </c>
      <c r="B16" s="27">
        <v>104719</v>
      </c>
      <c r="C16" s="27">
        <v>356187</v>
      </c>
      <c r="D16" s="27">
        <v>149419</v>
      </c>
      <c r="E16" s="27">
        <v>9687</v>
      </c>
      <c r="F16" s="27">
        <v>460324</v>
      </c>
      <c r="G16" s="27">
        <v>2806</v>
      </c>
      <c r="H16" s="27">
        <v>631923</v>
      </c>
      <c r="I16" s="27">
        <v>83796</v>
      </c>
      <c r="Q16" s="25"/>
      <c r="R16" s="25"/>
    </row>
    <row r="17" spans="1:18" s="86" customFormat="1" x14ac:dyDescent="0.25">
      <c r="A17" s="31">
        <v>43617</v>
      </c>
      <c r="B17" s="106">
        <v>100408</v>
      </c>
      <c r="C17" s="106">
        <v>357687</v>
      </c>
      <c r="D17" s="106">
        <v>149522</v>
      </c>
      <c r="E17" s="106">
        <v>9644</v>
      </c>
      <c r="F17" s="106">
        <v>460017</v>
      </c>
      <c r="G17" s="106">
        <v>2833</v>
      </c>
      <c r="H17" s="106">
        <v>632194</v>
      </c>
      <c r="I17" s="106">
        <v>84230</v>
      </c>
      <c r="Q17" s="25"/>
      <c r="R17" s="25"/>
    </row>
    <row r="18" spans="1:18" x14ac:dyDescent="0.25">
      <c r="A18" s="151" t="s">
        <v>690</v>
      </c>
      <c r="B18" s="149">
        <f>B17/B11-1</f>
        <v>-3.5141498102147728E-2</v>
      </c>
      <c r="C18" s="149">
        <f t="shared" ref="C18:H18" si="1">C17/C11-1</f>
        <v>1.0089971026279621E-2</v>
      </c>
      <c r="D18" s="149">
        <f t="shared" si="1"/>
        <v>5.8532855706741049E-2</v>
      </c>
      <c r="E18" s="149">
        <f t="shared" si="1"/>
        <v>1.9665891308944916E-2</v>
      </c>
      <c r="F18" s="149">
        <f t="shared" si="1"/>
        <v>1.7698449394602411E-2</v>
      </c>
      <c r="G18" s="149">
        <f t="shared" si="1"/>
        <v>4.8094709581945949E-2</v>
      </c>
      <c r="H18" s="149">
        <f t="shared" si="1"/>
        <v>2.8534706461348147E-2</v>
      </c>
      <c r="I18" s="149">
        <f>I17/I11-1</f>
        <v>1.8082046075374114E-2</v>
      </c>
    </row>
    <row r="19" spans="1:18" x14ac:dyDescent="0.25">
      <c r="A19" s="151" t="s">
        <v>691</v>
      </c>
      <c r="B19" s="150">
        <f>B17-B11</f>
        <v>-3657</v>
      </c>
      <c r="C19" s="150">
        <f t="shared" ref="C19:H19" si="2">C17-C11</f>
        <v>3573</v>
      </c>
      <c r="D19" s="150">
        <f t="shared" si="2"/>
        <v>8268</v>
      </c>
      <c r="E19" s="150">
        <f t="shared" si="2"/>
        <v>186</v>
      </c>
      <c r="F19" s="150">
        <f t="shared" si="2"/>
        <v>8000</v>
      </c>
      <c r="G19" s="150">
        <f t="shared" si="2"/>
        <v>130</v>
      </c>
      <c r="H19" s="150">
        <f t="shared" si="2"/>
        <v>17539</v>
      </c>
      <c r="I19" s="150">
        <f>I17-I11</f>
        <v>1496</v>
      </c>
    </row>
    <row r="20" spans="1:18" x14ac:dyDescent="0.25">
      <c r="A20" s="151" t="s">
        <v>692</v>
      </c>
      <c r="B20" s="149">
        <f t="shared" ref="B20:I20" si="3">B17/B16-1</f>
        <v>-4.1167314431955981E-2</v>
      </c>
      <c r="C20" s="149">
        <f t="shared" si="3"/>
        <v>4.2112710458270808E-3</v>
      </c>
      <c r="D20" s="149">
        <f t="shared" si="3"/>
        <v>6.8933669747495152E-4</v>
      </c>
      <c r="E20" s="149">
        <f t="shared" si="3"/>
        <v>-4.4389387839371963E-3</v>
      </c>
      <c r="F20" s="149">
        <f t="shared" si="3"/>
        <v>-6.669215595971334E-4</v>
      </c>
      <c r="G20" s="149">
        <f t="shared" si="3"/>
        <v>9.6222380612971392E-3</v>
      </c>
      <c r="H20" s="149">
        <f t="shared" si="3"/>
        <v>4.2884971744983069E-4</v>
      </c>
      <c r="I20" s="149">
        <f t="shared" si="3"/>
        <v>5.1792448326888341E-3</v>
      </c>
    </row>
    <row r="21" spans="1:18" x14ac:dyDescent="0.25">
      <c r="A21" s="151" t="s">
        <v>693</v>
      </c>
      <c r="B21" s="150">
        <f>B16-B15</f>
        <v>-5309</v>
      </c>
      <c r="C21" s="150">
        <f t="shared" ref="C21:I21" si="4">C16-C15</f>
        <v>2083</v>
      </c>
      <c r="D21" s="150">
        <f t="shared" si="4"/>
        <v>1447</v>
      </c>
      <c r="E21" s="150">
        <f t="shared" si="4"/>
        <v>89</v>
      </c>
      <c r="F21" s="150">
        <f t="shared" si="4"/>
        <v>870</v>
      </c>
      <c r="G21" s="150">
        <f t="shared" si="4"/>
        <v>5</v>
      </c>
      <c r="H21" s="150">
        <f t="shared" si="4"/>
        <v>1121</v>
      </c>
      <c r="I21" s="150">
        <f t="shared" si="4"/>
        <v>-158</v>
      </c>
      <c r="M21" s="25"/>
      <c r="N21" s="25"/>
      <c r="O21" s="25"/>
    </row>
    <row r="22" spans="1:18" x14ac:dyDescent="0.25">
      <c r="M22" s="25"/>
      <c r="N22" s="25"/>
      <c r="O22" s="25"/>
    </row>
    <row r="23" spans="1:18" x14ac:dyDescent="0.25">
      <c r="C23" s="27"/>
      <c r="M23" s="25"/>
      <c r="N23" s="25"/>
      <c r="O23" s="25"/>
    </row>
  </sheetData>
  <mergeCells count="1">
    <mergeCell ref="H1:I1"/>
  </mergeCells>
  <hyperlinks>
    <hyperlink ref="H1:I1" location="Index!A1" display="Regresar al Índice"/>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7"/>
  <sheetViews>
    <sheetView workbookViewId="0">
      <selection activeCell="J1" sqref="H1:J1"/>
    </sheetView>
  </sheetViews>
  <sheetFormatPr baseColWidth="10" defaultColWidth="9.140625" defaultRowHeight="15" x14ac:dyDescent="0.25"/>
  <cols>
    <col min="1" max="5" width="9.140625" style="40"/>
    <col min="6" max="6" width="70.7109375" style="40" customWidth="1"/>
    <col min="7" max="9" width="15.7109375" style="40" customWidth="1"/>
    <col min="10" max="16384" width="9.140625" style="40"/>
  </cols>
  <sheetData>
    <row r="1" spans="1:10" x14ac:dyDescent="0.25">
      <c r="A1" s="40" t="s">
        <v>1486</v>
      </c>
      <c r="H1" s="298" t="s">
        <v>1506</v>
      </c>
      <c r="I1" s="298"/>
      <c r="J1"/>
    </row>
    <row r="2" spans="1:10" x14ac:dyDescent="0.25">
      <c r="A2" s="40" t="s">
        <v>896</v>
      </c>
    </row>
    <row r="3" spans="1:10" x14ac:dyDescent="0.25">
      <c r="A3" s="40" t="s">
        <v>897</v>
      </c>
    </row>
    <row r="5" spans="1:10" ht="30" x14ac:dyDescent="0.25">
      <c r="A5" s="40" t="s">
        <v>263</v>
      </c>
      <c r="B5" s="40" t="s">
        <v>264</v>
      </c>
      <c r="C5" s="40" t="s">
        <v>265</v>
      </c>
      <c r="D5" s="40" t="s">
        <v>266</v>
      </c>
      <c r="F5" s="223" t="s">
        <v>263</v>
      </c>
      <c r="G5" s="223" t="s">
        <v>264</v>
      </c>
      <c r="H5" s="223" t="s">
        <v>265</v>
      </c>
      <c r="I5" s="223" t="s">
        <v>266</v>
      </c>
    </row>
    <row r="6" spans="1:10" x14ac:dyDescent="0.25">
      <c r="A6" s="40" t="s">
        <v>267</v>
      </c>
      <c r="B6" s="40" t="s">
        <v>898</v>
      </c>
      <c r="C6" s="40">
        <v>-1064</v>
      </c>
      <c r="D6" s="40" t="s">
        <v>899</v>
      </c>
      <c r="F6" s="224" t="s">
        <v>267</v>
      </c>
      <c r="G6" s="225">
        <v>0.29699999999999999</v>
      </c>
      <c r="H6" s="226">
        <v>-1064</v>
      </c>
      <c r="I6" s="225">
        <v>-8.9999999999999993E-3</v>
      </c>
    </row>
    <row r="7" spans="1:10" x14ac:dyDescent="0.25">
      <c r="A7" s="40" t="s">
        <v>269</v>
      </c>
      <c r="B7" s="40" t="s">
        <v>900</v>
      </c>
      <c r="C7" s="40">
        <v>2425</v>
      </c>
      <c r="D7" s="40" t="s">
        <v>901</v>
      </c>
      <c r="F7" s="224" t="s">
        <v>269</v>
      </c>
      <c r="G7" s="227">
        <v>0.14499999999999999</v>
      </c>
      <c r="H7" s="228">
        <v>2425</v>
      </c>
      <c r="I7" s="227">
        <v>4.4999999999999998E-2</v>
      </c>
    </row>
    <row r="8" spans="1:10" x14ac:dyDescent="0.25">
      <c r="A8" s="40" t="s">
        <v>268</v>
      </c>
      <c r="B8" s="40" t="s">
        <v>900</v>
      </c>
      <c r="C8" s="40">
        <v>1072</v>
      </c>
      <c r="D8" s="40" t="s">
        <v>902</v>
      </c>
      <c r="F8" s="224" t="s">
        <v>268</v>
      </c>
      <c r="G8" s="225">
        <v>0.14499999999999999</v>
      </c>
      <c r="H8" s="226">
        <v>1072</v>
      </c>
      <c r="I8" s="225">
        <v>0.02</v>
      </c>
    </row>
    <row r="9" spans="1:10" x14ac:dyDescent="0.25">
      <c r="A9" s="40" t="s">
        <v>270</v>
      </c>
      <c r="B9" s="40" t="s">
        <v>903</v>
      </c>
      <c r="C9" s="40">
        <v>1779</v>
      </c>
      <c r="D9" s="40" t="s">
        <v>904</v>
      </c>
      <c r="F9" s="224" t="s">
        <v>270</v>
      </c>
      <c r="G9" s="227">
        <v>0.114</v>
      </c>
      <c r="H9" s="228">
        <v>1779</v>
      </c>
      <c r="I9" s="227">
        <v>4.2000000000000003E-2</v>
      </c>
    </row>
    <row r="10" spans="1:10" ht="45" x14ac:dyDescent="0.25">
      <c r="A10" s="40" t="s">
        <v>271</v>
      </c>
      <c r="B10" s="40" t="s">
        <v>905</v>
      </c>
      <c r="C10" s="40">
        <v>-1230</v>
      </c>
      <c r="D10" s="40" t="s">
        <v>906</v>
      </c>
      <c r="F10" s="224" t="s">
        <v>271</v>
      </c>
      <c r="G10" s="225">
        <v>6.2E-2</v>
      </c>
      <c r="H10" s="226">
        <v>-1230</v>
      </c>
      <c r="I10" s="225">
        <v>-4.9000000000000002E-2</v>
      </c>
    </row>
    <row r="11" spans="1:10" x14ac:dyDescent="0.25">
      <c r="A11" s="40" t="s">
        <v>272</v>
      </c>
      <c r="B11" s="40" t="s">
        <v>907</v>
      </c>
      <c r="C11" s="40">
        <v>-818</v>
      </c>
      <c r="D11" s="40" t="s">
        <v>908</v>
      </c>
      <c r="F11" s="224" t="s">
        <v>272</v>
      </c>
      <c r="G11" s="227">
        <v>0.05</v>
      </c>
      <c r="H11" s="228">
        <v>-818</v>
      </c>
      <c r="I11" s="227">
        <v>-4.1000000000000002E-2</v>
      </c>
    </row>
    <row r="12" spans="1:10" x14ac:dyDescent="0.25">
      <c r="A12" s="40" t="s">
        <v>273</v>
      </c>
      <c r="B12" s="40" t="s">
        <v>909</v>
      </c>
      <c r="C12" s="40">
        <v>532</v>
      </c>
      <c r="D12" s="40" t="s">
        <v>910</v>
      </c>
      <c r="F12" s="224" t="s">
        <v>273</v>
      </c>
      <c r="G12" s="225">
        <v>4.1000000000000002E-2</v>
      </c>
      <c r="H12" s="226">
        <v>532</v>
      </c>
      <c r="I12" s="225">
        <v>3.5000000000000003E-2</v>
      </c>
    </row>
    <row r="13" spans="1:10" x14ac:dyDescent="0.25">
      <c r="A13" s="40" t="s">
        <v>274</v>
      </c>
      <c r="B13" s="40" t="s">
        <v>911</v>
      </c>
      <c r="C13" s="40">
        <v>-526</v>
      </c>
      <c r="D13" s="40" t="s">
        <v>912</v>
      </c>
      <c r="F13" s="224" t="s">
        <v>274</v>
      </c>
      <c r="G13" s="227">
        <v>2.5999999999999999E-2</v>
      </c>
      <c r="H13" s="228">
        <v>-526</v>
      </c>
      <c r="I13" s="227">
        <v>-0.05</v>
      </c>
    </row>
    <row r="14" spans="1:10" x14ac:dyDescent="0.25">
      <c r="A14" s="40" t="s">
        <v>275</v>
      </c>
      <c r="B14" s="40" t="s">
        <v>913</v>
      </c>
      <c r="C14" s="40">
        <v>-160</v>
      </c>
      <c r="D14" s="40" t="s">
        <v>914</v>
      </c>
      <c r="F14" s="224" t="s">
        <v>275</v>
      </c>
      <c r="G14" s="225">
        <v>2.3E-2</v>
      </c>
      <c r="H14" s="226">
        <v>-160</v>
      </c>
      <c r="I14" s="225">
        <v>-1.7999999999999999E-2</v>
      </c>
    </row>
    <row r="15" spans="1:10" x14ac:dyDescent="0.25">
      <c r="A15" s="40" t="s">
        <v>276</v>
      </c>
      <c r="B15" s="40" t="s">
        <v>915</v>
      </c>
      <c r="C15" s="40">
        <v>48</v>
      </c>
      <c r="D15" s="40" t="s">
        <v>916</v>
      </c>
      <c r="F15" s="224" t="s">
        <v>276</v>
      </c>
      <c r="G15" s="227">
        <v>2.1000000000000001E-2</v>
      </c>
      <c r="H15" s="228">
        <v>48</v>
      </c>
      <c r="I15" s="227">
        <v>6.0000000000000001E-3</v>
      </c>
    </row>
    <row r="16" spans="1:10" x14ac:dyDescent="0.25">
      <c r="A16" s="40" t="s">
        <v>277</v>
      </c>
      <c r="B16" s="40" t="s">
        <v>917</v>
      </c>
      <c r="C16" s="40">
        <v>679</v>
      </c>
      <c r="D16" s="40" t="s">
        <v>918</v>
      </c>
      <c r="F16" s="224" t="s">
        <v>277</v>
      </c>
      <c r="G16" s="225">
        <v>7.5999999999999998E-2</v>
      </c>
      <c r="H16" s="226">
        <v>679</v>
      </c>
      <c r="I16" s="225">
        <v>2.4E-2</v>
      </c>
    </row>
    <row r="17" spans="1:9" x14ac:dyDescent="0.25">
      <c r="A17" s="40" t="s">
        <v>149</v>
      </c>
      <c r="B17" s="40" t="s">
        <v>919</v>
      </c>
      <c r="C17" s="40">
        <v>2738</v>
      </c>
      <c r="D17" s="40" t="s">
        <v>920</v>
      </c>
      <c r="F17" s="229" t="s">
        <v>149</v>
      </c>
      <c r="G17" s="230">
        <v>1</v>
      </c>
      <c r="H17" s="231">
        <v>2738</v>
      </c>
      <c r="I17" s="230">
        <v>7.0000000000000001E-3</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1"/>
  <dimension ref="A1:Y17"/>
  <sheetViews>
    <sheetView workbookViewId="0">
      <selection activeCell="A2" sqref="A2"/>
    </sheetView>
  </sheetViews>
  <sheetFormatPr baseColWidth="10" defaultRowHeight="15" x14ac:dyDescent="0.25"/>
  <cols>
    <col min="1" max="1" width="52" style="22" customWidth="1"/>
    <col min="2" max="12" width="11.42578125" style="22"/>
    <col min="13" max="13" width="26.28515625" style="22" customWidth="1"/>
    <col min="14" max="16384" width="11.42578125" style="22"/>
  </cols>
  <sheetData>
    <row r="1" spans="1:25" x14ac:dyDescent="0.25">
      <c r="A1" s="67" t="s">
        <v>1440</v>
      </c>
      <c r="H1" s="298" t="s">
        <v>1506</v>
      </c>
      <c r="I1" s="298"/>
    </row>
    <row r="2" spans="1:25" x14ac:dyDescent="0.25">
      <c r="A2" s="23" t="s">
        <v>163</v>
      </c>
    </row>
    <row r="3" spans="1:25" x14ac:dyDescent="0.25">
      <c r="A3"/>
      <c r="B3"/>
    </row>
    <row r="5" spans="1:25" x14ac:dyDescent="0.25">
      <c r="A5" s="22" t="s">
        <v>180</v>
      </c>
      <c r="B5" s="26" t="s">
        <v>181</v>
      </c>
      <c r="M5" s="22" t="s">
        <v>164</v>
      </c>
      <c r="N5" s="22" t="s">
        <v>166</v>
      </c>
      <c r="P5" s="22" t="s">
        <v>167</v>
      </c>
      <c r="R5" s="22" t="s">
        <v>168</v>
      </c>
      <c r="T5" s="25" t="s">
        <v>169</v>
      </c>
      <c r="V5" s="84" t="s">
        <v>585</v>
      </c>
      <c r="X5" s="30" t="s">
        <v>689</v>
      </c>
    </row>
    <row r="6" spans="1:25" x14ac:dyDescent="0.25">
      <c r="A6" s="22" t="s">
        <v>173</v>
      </c>
      <c r="B6" s="29">
        <v>5.5889810106677575E-2</v>
      </c>
      <c r="M6" s="22" t="s">
        <v>173</v>
      </c>
      <c r="N6" s="22">
        <v>107717</v>
      </c>
      <c r="O6" s="29">
        <f>N6/$N$14</f>
        <v>6.0563823746043167E-2</v>
      </c>
      <c r="P6" s="22">
        <v>109824</v>
      </c>
      <c r="Q6" s="29">
        <f t="shared" ref="Q6:Q13" si="0">P6/$P$14</f>
        <v>6.1277746810822029E-2</v>
      </c>
      <c r="R6" s="22">
        <v>110474</v>
      </c>
      <c r="S6" s="29">
        <f>R6/$R$14</f>
        <v>6.1506204402319638E-2</v>
      </c>
      <c r="T6" s="25">
        <v>110028</v>
      </c>
      <c r="U6" s="32">
        <f>T6/$T$14</f>
        <v>6.1170403505172867E-2</v>
      </c>
      <c r="V6">
        <v>104719</v>
      </c>
      <c r="W6" s="85">
        <f>V6/$V$14</f>
        <v>5.8214058784975604E-2</v>
      </c>
      <c r="X6" s="86">
        <v>100408</v>
      </c>
      <c r="Y6" s="85">
        <f>X6/$X$14</f>
        <v>5.5889810106677575E-2</v>
      </c>
    </row>
    <row r="7" spans="1:25" x14ac:dyDescent="0.25">
      <c r="A7" s="22" t="s">
        <v>155</v>
      </c>
      <c r="B7" s="29">
        <v>0.19909826415850512</v>
      </c>
      <c r="M7" s="22" t="s">
        <v>155</v>
      </c>
      <c r="N7" s="22">
        <v>354545</v>
      </c>
      <c r="O7" s="29">
        <f t="shared" ref="O7:O13" si="1">N7/$N$14</f>
        <v>0.19934273039576739</v>
      </c>
      <c r="P7" s="22">
        <v>354178</v>
      </c>
      <c r="Q7" s="29">
        <f t="shared" si="0"/>
        <v>0.19761827842696791</v>
      </c>
      <c r="R7" s="22">
        <v>353953</v>
      </c>
      <c r="S7" s="29">
        <f t="shared" ref="S7:S13" si="2">R7/$R$14</f>
        <v>0.19706270766709127</v>
      </c>
      <c r="T7" s="25">
        <v>354104</v>
      </c>
      <c r="U7" s="32">
        <f t="shared" ref="U7:U13" si="3">T7/$T$14</f>
        <v>0.19686520306463565</v>
      </c>
      <c r="V7">
        <v>356187</v>
      </c>
      <c r="W7" s="85">
        <f t="shared" ref="W7:W13" si="4">V7/$V$14</f>
        <v>0.198006961071478</v>
      </c>
      <c r="X7" s="86">
        <v>357687</v>
      </c>
      <c r="Y7" s="85">
        <f t="shared" ref="Y7:Y13" si="5">X7/$X$14</f>
        <v>0.19909826415850512</v>
      </c>
    </row>
    <row r="8" spans="1:25" x14ac:dyDescent="0.25">
      <c r="A8" s="22" t="s">
        <v>174</v>
      </c>
      <c r="B8" s="29">
        <v>8.3227991661726605E-2</v>
      </c>
      <c r="M8" s="22" t="s">
        <v>174</v>
      </c>
      <c r="N8" s="22">
        <v>147313</v>
      </c>
      <c r="O8" s="29">
        <f t="shared" si="1"/>
        <v>8.2826652872813558E-2</v>
      </c>
      <c r="P8" s="22">
        <v>149137</v>
      </c>
      <c r="Q8" s="29">
        <f t="shared" si="0"/>
        <v>8.3212952780135171E-2</v>
      </c>
      <c r="R8" s="22">
        <v>148276</v>
      </c>
      <c r="S8" s="29">
        <f t="shared" si="2"/>
        <v>8.2552401143783566E-2</v>
      </c>
      <c r="T8" s="25">
        <v>147972</v>
      </c>
      <c r="U8" s="32">
        <f t="shared" si="3"/>
        <v>8.226548648950667E-2</v>
      </c>
      <c r="V8">
        <v>149419</v>
      </c>
      <c r="W8" s="85">
        <f t="shared" si="4"/>
        <v>8.306311604954468E-2</v>
      </c>
      <c r="X8" s="86">
        <v>149522</v>
      </c>
      <c r="Y8" s="85">
        <f t="shared" si="5"/>
        <v>8.3227991661726605E-2</v>
      </c>
    </row>
    <row r="9" spans="1:25" x14ac:dyDescent="0.25">
      <c r="A9" s="22" t="s">
        <v>175</v>
      </c>
      <c r="B9" s="29">
        <v>5.3681113922077776E-3</v>
      </c>
      <c r="M9" s="22" t="s">
        <v>175</v>
      </c>
      <c r="N9" s="22">
        <v>9448</v>
      </c>
      <c r="O9" s="29">
        <f t="shared" si="1"/>
        <v>5.3121327808295432E-3</v>
      </c>
      <c r="P9" s="22">
        <v>9537</v>
      </c>
      <c r="Q9" s="29">
        <f t="shared" si="0"/>
        <v>5.3212947200503508E-3</v>
      </c>
      <c r="R9" s="22">
        <v>9509</v>
      </c>
      <c r="S9" s="29">
        <f t="shared" si="2"/>
        <v>5.2941189570546686E-3</v>
      </c>
      <c r="T9" s="25">
        <v>9598</v>
      </c>
      <c r="U9" s="32">
        <f t="shared" si="3"/>
        <v>5.3360374890268764E-3</v>
      </c>
      <c r="V9">
        <v>9687</v>
      </c>
      <c r="W9" s="85">
        <f t="shared" si="4"/>
        <v>5.3850742219660108E-3</v>
      </c>
      <c r="X9" s="86">
        <v>9644</v>
      </c>
      <c r="Y9" s="85">
        <f t="shared" si="5"/>
        <v>5.3681113922077776E-3</v>
      </c>
    </row>
    <row r="10" spans="1:25" x14ac:dyDescent="0.25">
      <c r="A10" s="22" t="s">
        <v>176</v>
      </c>
      <c r="B10" s="29">
        <v>0.25605791147959822</v>
      </c>
      <c r="M10" s="22" t="s">
        <v>176</v>
      </c>
      <c r="N10" s="22">
        <v>454528</v>
      </c>
      <c r="O10" s="29">
        <f t="shared" si="1"/>
        <v>0.25555811691415015</v>
      </c>
      <c r="P10" s="22">
        <v>457311</v>
      </c>
      <c r="Q10" s="29">
        <f t="shared" si="0"/>
        <v>0.25516269368993877</v>
      </c>
      <c r="R10" s="22">
        <v>458843</v>
      </c>
      <c r="S10" s="29">
        <f t="shared" si="2"/>
        <v>0.25546002993078504</v>
      </c>
      <c r="T10" s="25">
        <v>459454</v>
      </c>
      <c r="U10" s="32">
        <f t="shared" si="3"/>
        <v>0.25543485814579647</v>
      </c>
      <c r="V10">
        <v>460324</v>
      </c>
      <c r="W10" s="85">
        <f t="shared" si="4"/>
        <v>0.25589748179542499</v>
      </c>
      <c r="X10" s="86">
        <v>460017</v>
      </c>
      <c r="Y10" s="85">
        <f t="shared" si="5"/>
        <v>0.25605791147959822</v>
      </c>
    </row>
    <row r="11" spans="1:25" x14ac:dyDescent="0.25">
      <c r="A11" s="22" t="s">
        <v>177</v>
      </c>
      <c r="B11" s="29">
        <v>1.5769244684907336E-3</v>
      </c>
      <c r="M11" s="22" t="s">
        <v>177</v>
      </c>
      <c r="N11" s="22">
        <v>2716</v>
      </c>
      <c r="O11" s="29">
        <f t="shared" si="1"/>
        <v>1.5270694996542167E-3</v>
      </c>
      <c r="P11" s="22">
        <v>2777</v>
      </c>
      <c r="Q11" s="29">
        <f t="shared" si="0"/>
        <v>1.5494637137024037E-3</v>
      </c>
      <c r="R11" s="22">
        <v>2774</v>
      </c>
      <c r="S11" s="29">
        <f t="shared" si="2"/>
        <v>1.5444196011010253E-3</v>
      </c>
      <c r="T11" s="25">
        <v>2801</v>
      </c>
      <c r="U11" s="32">
        <f t="shared" si="3"/>
        <v>1.5572245266476641E-3</v>
      </c>
      <c r="V11">
        <v>2806</v>
      </c>
      <c r="W11" s="85">
        <f t="shared" si="4"/>
        <v>1.5598759437221664E-3</v>
      </c>
      <c r="X11" s="86">
        <v>2833</v>
      </c>
      <c r="Y11" s="85">
        <f t="shared" si="5"/>
        <v>1.5769244684907336E-3</v>
      </c>
    </row>
    <row r="12" spans="1:25" x14ac:dyDescent="0.25">
      <c r="A12" s="22" t="s">
        <v>160</v>
      </c>
      <c r="B12" s="29">
        <v>0.35189628924568683</v>
      </c>
      <c r="M12" s="22" t="s">
        <v>160</v>
      </c>
      <c r="N12" s="22">
        <v>619635</v>
      </c>
      <c r="O12" s="29">
        <f t="shared" si="1"/>
        <v>0.34838943645737869</v>
      </c>
      <c r="P12" s="22">
        <v>626050</v>
      </c>
      <c r="Q12" s="29">
        <f t="shared" si="0"/>
        <v>0.34931284046214972</v>
      </c>
      <c r="R12" s="22">
        <v>628435</v>
      </c>
      <c r="S12" s="29">
        <f t="shared" si="2"/>
        <v>0.34988007643039754</v>
      </c>
      <c r="T12" s="25">
        <v>630802</v>
      </c>
      <c r="U12" s="32">
        <f t="shared" si="3"/>
        <v>0.35069630341249547</v>
      </c>
      <c r="V12">
        <v>631923</v>
      </c>
      <c r="W12" s="85">
        <f t="shared" si="4"/>
        <v>0.35129062223262386</v>
      </c>
      <c r="X12" s="86">
        <v>632194</v>
      </c>
      <c r="Y12" s="85">
        <f t="shared" si="5"/>
        <v>0.35189628924568683</v>
      </c>
    </row>
    <row r="13" spans="1:25" x14ac:dyDescent="0.25">
      <c r="A13" s="22" t="s">
        <v>178</v>
      </c>
      <c r="B13" s="29">
        <v>4.6884697487107128E-2</v>
      </c>
      <c r="M13" s="22" t="s">
        <v>178</v>
      </c>
      <c r="N13" s="22">
        <v>82668</v>
      </c>
      <c r="O13" s="29">
        <f t="shared" si="1"/>
        <v>4.6480037333363318E-2</v>
      </c>
      <c r="P13" s="22">
        <v>83419</v>
      </c>
      <c r="Q13" s="29">
        <f t="shared" si="0"/>
        <v>4.6544729396233636E-2</v>
      </c>
      <c r="R13" s="22">
        <v>83880</v>
      </c>
      <c r="S13" s="29">
        <f t="shared" si="2"/>
        <v>4.6700041867467193E-2</v>
      </c>
      <c r="T13" s="25">
        <v>83954</v>
      </c>
      <c r="U13" s="32">
        <f t="shared" si="3"/>
        <v>4.6674483366718318E-2</v>
      </c>
      <c r="V13">
        <v>83796</v>
      </c>
      <c r="W13" s="85">
        <f t="shared" si="4"/>
        <v>4.6582809900264664E-2</v>
      </c>
      <c r="X13" s="86">
        <v>84230</v>
      </c>
      <c r="Y13" s="85">
        <f t="shared" si="5"/>
        <v>4.6884697487107128E-2</v>
      </c>
    </row>
    <row r="14" spans="1:25" x14ac:dyDescent="0.25">
      <c r="B14" s="33">
        <f>SUM(B6:B13)</f>
        <v>1</v>
      </c>
      <c r="M14" s="22" t="s">
        <v>179</v>
      </c>
      <c r="N14" s="22">
        <v>1778570</v>
      </c>
      <c r="O14" s="29">
        <f>SUM(O6:O13)</f>
        <v>1</v>
      </c>
      <c r="P14" s="22">
        <v>1792233</v>
      </c>
      <c r="Q14" s="29">
        <f>SUM(Q6:Q13)</f>
        <v>0.99999999999999989</v>
      </c>
      <c r="R14" s="22">
        <v>1796144</v>
      </c>
      <c r="S14" s="29">
        <f>SUM(S6:S13)</f>
        <v>1</v>
      </c>
      <c r="T14" s="25">
        <v>1798713</v>
      </c>
      <c r="U14" s="32">
        <f>SUM(U6:U13)</f>
        <v>0.99999999999999989</v>
      </c>
      <c r="V14">
        <v>1798861</v>
      </c>
      <c r="W14" s="33">
        <f>SUM(W6:W13)</f>
        <v>1</v>
      </c>
      <c r="X14" s="86">
        <v>1796535</v>
      </c>
      <c r="Y14" s="85">
        <f>SUM(Y6:Y13)</f>
        <v>1</v>
      </c>
    </row>
    <row r="17" spans="13:15" x14ac:dyDescent="0.25">
      <c r="M17" s="26"/>
      <c r="N17" s="34"/>
      <c r="O17" s="34"/>
    </row>
  </sheetData>
  <mergeCells count="1">
    <mergeCell ref="H1:I1"/>
  </mergeCells>
  <hyperlinks>
    <hyperlink ref="H1:I1" location="Index!A1" display="Regresar al Índice"/>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I35"/>
  <sheetViews>
    <sheetView workbookViewId="0">
      <selection activeCell="A2" sqref="A2"/>
    </sheetView>
  </sheetViews>
  <sheetFormatPr baseColWidth="10" defaultRowHeight="15" x14ac:dyDescent="0.25"/>
  <cols>
    <col min="1" max="16384" width="11.42578125" style="22"/>
  </cols>
  <sheetData>
    <row r="1" spans="1:9" x14ac:dyDescent="0.25">
      <c r="A1" s="67" t="s">
        <v>1441</v>
      </c>
      <c r="H1" s="298" t="s">
        <v>1506</v>
      </c>
      <c r="I1" s="298"/>
    </row>
    <row r="2" spans="1:9" x14ac:dyDescent="0.25">
      <c r="A2" s="23" t="s">
        <v>163</v>
      </c>
    </row>
    <row r="3" spans="1:9" x14ac:dyDescent="0.25">
      <c r="A3"/>
      <c r="B3"/>
    </row>
    <row r="5" spans="1:9" x14ac:dyDescent="0.25">
      <c r="A5" s="22" t="s">
        <v>148</v>
      </c>
      <c r="B5" s="22" t="s">
        <v>182</v>
      </c>
    </row>
    <row r="6" spans="1:9" x14ac:dyDescent="0.25">
      <c r="A6" s="22">
        <v>2013</v>
      </c>
      <c r="B6" s="27">
        <v>70246</v>
      </c>
    </row>
    <row r="7" spans="1:9" x14ac:dyDescent="0.25">
      <c r="A7" s="22">
        <v>2014</v>
      </c>
      <c r="B7" s="27">
        <v>77509</v>
      </c>
    </row>
    <row r="8" spans="1:9" x14ac:dyDescent="0.25">
      <c r="A8" s="22">
        <v>2015</v>
      </c>
      <c r="B8" s="27">
        <v>82606</v>
      </c>
    </row>
    <row r="9" spans="1:9" x14ac:dyDescent="0.25">
      <c r="A9" s="22">
        <v>2016</v>
      </c>
      <c r="B9" s="27">
        <v>89558</v>
      </c>
    </row>
    <row r="10" spans="1:9" x14ac:dyDescent="0.25">
      <c r="A10" s="22">
        <v>2017</v>
      </c>
      <c r="B10" s="27">
        <v>96726</v>
      </c>
    </row>
    <row r="11" spans="1:9" x14ac:dyDescent="0.25">
      <c r="A11" s="22">
        <v>2018</v>
      </c>
      <c r="B11" s="27">
        <v>104065</v>
      </c>
    </row>
    <row r="12" spans="1:9" x14ac:dyDescent="0.25">
      <c r="A12" s="31">
        <v>43617</v>
      </c>
      <c r="B12" s="106">
        <v>100408</v>
      </c>
    </row>
    <row r="13" spans="1:9" x14ac:dyDescent="0.25">
      <c r="A13" s="31"/>
      <c r="B13" s="27"/>
    </row>
    <row r="20" spans="1:2" x14ac:dyDescent="0.25">
      <c r="A20" s="22">
        <v>2013</v>
      </c>
      <c r="B20" s="27">
        <v>70246</v>
      </c>
    </row>
    <row r="21" spans="1:2" x14ac:dyDescent="0.25">
      <c r="A21" s="22">
        <v>2014</v>
      </c>
      <c r="B21" s="27">
        <v>77509</v>
      </c>
    </row>
    <row r="22" spans="1:2" x14ac:dyDescent="0.25">
      <c r="A22" s="22">
        <v>2015</v>
      </c>
      <c r="B22" s="27">
        <v>82606</v>
      </c>
    </row>
    <row r="23" spans="1:2" x14ac:dyDescent="0.25">
      <c r="A23" s="22">
        <v>2016</v>
      </c>
      <c r="B23" s="27">
        <v>89558</v>
      </c>
    </row>
    <row r="24" spans="1:2" x14ac:dyDescent="0.25">
      <c r="A24" s="22">
        <v>2017</v>
      </c>
      <c r="B24" s="27">
        <v>96726</v>
      </c>
    </row>
    <row r="25" spans="1:2" x14ac:dyDescent="0.25">
      <c r="A25" s="22">
        <v>2018</v>
      </c>
      <c r="B25" s="27">
        <v>104065</v>
      </c>
    </row>
    <row r="26" spans="1:2" x14ac:dyDescent="0.25">
      <c r="A26" s="31">
        <v>43466</v>
      </c>
      <c r="B26" s="27">
        <v>107717</v>
      </c>
    </row>
    <row r="27" spans="1:2" x14ac:dyDescent="0.25">
      <c r="A27" s="31">
        <v>43497</v>
      </c>
      <c r="B27" s="27">
        <v>109824</v>
      </c>
    </row>
    <row r="28" spans="1:2" x14ac:dyDescent="0.25">
      <c r="A28" s="31">
        <v>43525</v>
      </c>
      <c r="B28" s="27">
        <v>110474</v>
      </c>
    </row>
    <row r="29" spans="1:2" x14ac:dyDescent="0.25">
      <c r="A29" s="31">
        <v>43556</v>
      </c>
      <c r="B29" s="27">
        <v>110028</v>
      </c>
    </row>
    <row r="30" spans="1:2" x14ac:dyDescent="0.25">
      <c r="A30" s="31">
        <v>43586</v>
      </c>
      <c r="B30" s="27">
        <v>104719</v>
      </c>
    </row>
    <row r="31" spans="1:2" s="86" customFormat="1" x14ac:dyDescent="0.25">
      <c r="A31" s="31">
        <v>43617</v>
      </c>
      <c r="B31" s="106">
        <v>100408</v>
      </c>
    </row>
    <row r="32" spans="1:2" x14ac:dyDescent="0.25">
      <c r="A32" s="152" t="s">
        <v>694</v>
      </c>
      <c r="B32" s="35">
        <f>B31/B30-1</f>
        <v>-4.1167314431955981E-2</v>
      </c>
    </row>
    <row r="33" spans="1:2" x14ac:dyDescent="0.25">
      <c r="A33" s="152" t="s">
        <v>695</v>
      </c>
      <c r="B33" s="27">
        <f>B31-B30</f>
        <v>-4311</v>
      </c>
    </row>
    <row r="34" spans="1:2" x14ac:dyDescent="0.25">
      <c r="A34" s="152" t="s">
        <v>696</v>
      </c>
      <c r="B34" s="35">
        <f>B31/B25-1</f>
        <v>-3.5141498102147728E-2</v>
      </c>
    </row>
    <row r="35" spans="1:2" x14ac:dyDescent="0.25">
      <c r="A35" s="152" t="s">
        <v>697</v>
      </c>
      <c r="B35" s="27">
        <f>B31-B25</f>
        <v>-3657</v>
      </c>
    </row>
  </sheetData>
  <mergeCells count="1">
    <mergeCell ref="H1:I1"/>
  </mergeCells>
  <hyperlinks>
    <hyperlink ref="H1:I1" location="Index!A1" display="Regresar al Índice"/>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R22"/>
  <sheetViews>
    <sheetView workbookViewId="0">
      <selection activeCell="A2" sqref="A2"/>
    </sheetView>
  </sheetViews>
  <sheetFormatPr baseColWidth="10" defaultRowHeight="15" x14ac:dyDescent="0.25"/>
  <cols>
    <col min="1" max="1" width="22.7109375" style="22" customWidth="1"/>
    <col min="2" max="12" width="11.42578125" style="22"/>
    <col min="13" max="13" width="7.140625" style="22" bestFit="1" customWidth="1"/>
    <col min="14" max="16384" width="11.42578125" style="22"/>
  </cols>
  <sheetData>
    <row r="1" spans="1:18" x14ac:dyDescent="0.25">
      <c r="A1" s="67" t="s">
        <v>1442</v>
      </c>
      <c r="H1" s="298" t="s">
        <v>1506</v>
      </c>
      <c r="I1" s="298"/>
    </row>
    <row r="2" spans="1:18" x14ac:dyDescent="0.25">
      <c r="A2" s="23" t="s">
        <v>163</v>
      </c>
      <c r="M2" s="31"/>
    </row>
    <row r="3" spans="1:18" x14ac:dyDescent="0.25">
      <c r="A3"/>
      <c r="B3"/>
      <c r="L3" s="22" t="s">
        <v>164</v>
      </c>
      <c r="M3" s="31" t="s">
        <v>166</v>
      </c>
      <c r="N3" s="22" t="s">
        <v>167</v>
      </c>
      <c r="O3" s="22" t="s">
        <v>168</v>
      </c>
      <c r="P3" s="25" t="s">
        <v>169</v>
      </c>
      <c r="Q3" s="22" t="s">
        <v>585</v>
      </c>
      <c r="R3" t="s">
        <v>689</v>
      </c>
    </row>
    <row r="4" spans="1:18" x14ac:dyDescent="0.25">
      <c r="L4" s="22" t="s">
        <v>183</v>
      </c>
      <c r="M4" s="22">
        <v>86566</v>
      </c>
      <c r="N4" s="22">
        <v>88534</v>
      </c>
      <c r="O4" s="22">
        <v>89154</v>
      </c>
      <c r="P4" s="25">
        <v>88781</v>
      </c>
      <c r="Q4" s="22">
        <v>83441</v>
      </c>
      <c r="R4">
        <v>79230</v>
      </c>
    </row>
    <row r="5" spans="1:18" x14ac:dyDescent="0.25">
      <c r="A5" s="22" t="s">
        <v>180</v>
      </c>
      <c r="B5" s="26" t="s">
        <v>181</v>
      </c>
      <c r="L5" s="22" t="s">
        <v>184</v>
      </c>
      <c r="M5" s="22">
        <v>34</v>
      </c>
      <c r="N5" s="22">
        <v>34</v>
      </c>
      <c r="O5" s="22">
        <v>33</v>
      </c>
      <c r="P5" s="25">
        <v>33</v>
      </c>
      <c r="Q5" s="22">
        <v>35</v>
      </c>
      <c r="R5">
        <v>35</v>
      </c>
    </row>
    <row r="6" spans="1:18" x14ac:dyDescent="0.25">
      <c r="A6" s="22" t="s">
        <v>185</v>
      </c>
      <c r="B6" s="29">
        <f>R4/$R$9</f>
        <v>0.78908055135049004</v>
      </c>
      <c r="C6" s="29"/>
      <c r="L6" s="22" t="s">
        <v>186</v>
      </c>
      <c r="M6" s="22">
        <v>20418</v>
      </c>
      <c r="N6" s="22">
        <v>20515</v>
      </c>
      <c r="O6" s="22">
        <v>20526</v>
      </c>
      <c r="P6" s="25">
        <v>20458</v>
      </c>
      <c r="Q6" s="22">
        <v>20487</v>
      </c>
      <c r="R6">
        <v>20462</v>
      </c>
    </row>
    <row r="7" spans="1:18" x14ac:dyDescent="0.25">
      <c r="A7" s="22" t="s">
        <v>187</v>
      </c>
      <c r="B7" s="29">
        <f>R5/$R$9</f>
        <v>3.4857780256553262E-4</v>
      </c>
      <c r="C7" s="29"/>
      <c r="L7" s="22" t="s">
        <v>188</v>
      </c>
      <c r="M7" s="22">
        <v>224</v>
      </c>
      <c r="N7" s="22">
        <v>229</v>
      </c>
      <c r="O7" s="22">
        <v>225</v>
      </c>
      <c r="P7" s="25">
        <v>222</v>
      </c>
      <c r="Q7" s="22">
        <v>233</v>
      </c>
      <c r="R7">
        <v>228</v>
      </c>
    </row>
    <row r="8" spans="1:18" x14ac:dyDescent="0.25">
      <c r="A8" s="22" t="s">
        <v>189</v>
      </c>
      <c r="B8" s="29">
        <f>R6/$R$9</f>
        <v>0.20378854274559796</v>
      </c>
      <c r="C8" s="29"/>
      <c r="L8" s="22" t="s">
        <v>190</v>
      </c>
      <c r="M8" s="22">
        <v>475</v>
      </c>
      <c r="N8" s="22">
        <v>512</v>
      </c>
      <c r="O8" s="22">
        <v>536</v>
      </c>
      <c r="P8" s="25">
        <v>534</v>
      </c>
      <c r="Q8" s="22">
        <v>523</v>
      </c>
      <c r="R8">
        <v>453</v>
      </c>
    </row>
    <row r="9" spans="1:18" x14ac:dyDescent="0.25">
      <c r="A9" s="22" t="s">
        <v>191</v>
      </c>
      <c r="B9" s="29">
        <f t="shared" ref="B9:B10" si="0">R7/$R$9</f>
        <v>2.2707353995697556E-3</v>
      </c>
      <c r="C9" s="29"/>
      <c r="L9" s="22" t="s">
        <v>173</v>
      </c>
      <c r="M9" s="22">
        <v>107717</v>
      </c>
      <c r="N9" s="22">
        <v>109824</v>
      </c>
      <c r="O9" s="22">
        <v>110474</v>
      </c>
      <c r="P9" s="25">
        <v>110028</v>
      </c>
      <c r="Q9" s="22">
        <v>104719</v>
      </c>
      <c r="R9">
        <v>100408</v>
      </c>
    </row>
    <row r="10" spans="1:18" x14ac:dyDescent="0.25">
      <c r="A10" s="22" t="s">
        <v>192</v>
      </c>
      <c r="B10" s="29">
        <f t="shared" si="0"/>
        <v>4.5115927017767505E-3</v>
      </c>
      <c r="C10" s="29"/>
    </row>
    <row r="11" spans="1:18" x14ac:dyDescent="0.25">
      <c r="B11" s="33">
        <f>SUM(B6:B10)</f>
        <v>1.0000000000000002</v>
      </c>
      <c r="C11" s="29"/>
    </row>
    <row r="14" spans="1:18" x14ac:dyDescent="0.25">
      <c r="L14"/>
      <c r="M14"/>
      <c r="N14"/>
      <c r="O14"/>
      <c r="P14"/>
      <c r="Q14"/>
    </row>
    <row r="15" spans="1:18" x14ac:dyDescent="0.25">
      <c r="L15"/>
      <c r="M15"/>
      <c r="N15"/>
      <c r="O15"/>
      <c r="P15"/>
      <c r="Q15"/>
    </row>
    <row r="16" spans="1:18" x14ac:dyDescent="0.25">
      <c r="L16"/>
      <c r="M16"/>
      <c r="N16"/>
      <c r="O16"/>
      <c r="P16"/>
      <c r="Q16"/>
    </row>
    <row r="17" spans="12:17" x14ac:dyDescent="0.25">
      <c r="L17"/>
      <c r="M17"/>
      <c r="N17"/>
      <c r="O17"/>
      <c r="P17"/>
      <c r="Q17"/>
    </row>
    <row r="18" spans="12:17" x14ac:dyDescent="0.25">
      <c r="L18"/>
      <c r="M18"/>
      <c r="N18"/>
      <c r="O18"/>
      <c r="P18"/>
      <c r="Q18"/>
    </row>
    <row r="19" spans="12:17" x14ac:dyDescent="0.25">
      <c r="L19"/>
      <c r="M19"/>
      <c r="N19"/>
      <c r="O19"/>
      <c r="P19"/>
      <c r="Q19"/>
    </row>
    <row r="20" spans="12:17" x14ac:dyDescent="0.25">
      <c r="L20"/>
      <c r="M20"/>
      <c r="N20"/>
      <c r="O20"/>
      <c r="P20"/>
      <c r="Q20"/>
    </row>
    <row r="21" spans="12:17" x14ac:dyDescent="0.25">
      <c r="M21" s="25"/>
      <c r="N21" s="25"/>
      <c r="O21" s="25"/>
      <c r="P21" s="25"/>
      <c r="Q21" s="25"/>
    </row>
    <row r="22" spans="12:17" x14ac:dyDescent="0.25">
      <c r="M22" s="25"/>
      <c r="N22" s="25"/>
      <c r="O22" s="25"/>
      <c r="P22" s="25"/>
      <c r="Q22" s="25"/>
    </row>
  </sheetData>
  <mergeCells count="1">
    <mergeCell ref="H1:I1"/>
  </mergeCells>
  <hyperlinks>
    <hyperlink ref="H1:I1" location="Index!A1" display="Regresar al Índice"/>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I34"/>
  <sheetViews>
    <sheetView workbookViewId="0">
      <selection activeCell="A2" sqref="A2"/>
    </sheetView>
  </sheetViews>
  <sheetFormatPr baseColWidth="10" defaultRowHeight="15" x14ac:dyDescent="0.25"/>
  <cols>
    <col min="1" max="16384" width="11.42578125" style="22"/>
  </cols>
  <sheetData>
    <row r="1" spans="1:9" x14ac:dyDescent="0.25">
      <c r="A1" s="67" t="s">
        <v>1443</v>
      </c>
      <c r="H1" s="298" t="s">
        <v>1506</v>
      </c>
      <c r="I1" s="298"/>
    </row>
    <row r="2" spans="1:9" x14ac:dyDescent="0.25">
      <c r="A2" s="23" t="s">
        <v>163</v>
      </c>
    </row>
    <row r="3" spans="1:9" x14ac:dyDescent="0.25">
      <c r="A3"/>
      <c r="B3"/>
    </row>
    <row r="5" spans="1:9" x14ac:dyDescent="0.25">
      <c r="A5" s="22" t="s">
        <v>148</v>
      </c>
      <c r="B5" s="22" t="s">
        <v>182</v>
      </c>
    </row>
    <row r="6" spans="1:9" x14ac:dyDescent="0.25">
      <c r="A6" s="22">
        <v>2013</v>
      </c>
      <c r="B6" s="27">
        <v>347298</v>
      </c>
    </row>
    <row r="7" spans="1:9" x14ac:dyDescent="0.25">
      <c r="A7" s="22">
        <v>2014</v>
      </c>
      <c r="B7" s="27">
        <v>363344</v>
      </c>
    </row>
    <row r="8" spans="1:9" x14ac:dyDescent="0.25">
      <c r="A8" s="22">
        <v>2015</v>
      </c>
      <c r="B8" s="27">
        <v>385457</v>
      </c>
    </row>
    <row r="9" spans="1:9" x14ac:dyDescent="0.25">
      <c r="A9" s="22">
        <v>2016</v>
      </c>
      <c r="B9" s="27">
        <v>407270</v>
      </c>
    </row>
    <row r="10" spans="1:9" x14ac:dyDescent="0.25">
      <c r="A10" s="22">
        <v>2017</v>
      </c>
      <c r="B10" s="27">
        <v>435724</v>
      </c>
    </row>
    <row r="11" spans="1:9" x14ac:dyDescent="0.25">
      <c r="A11" s="22">
        <v>2018</v>
      </c>
      <c r="B11" s="27">
        <v>452017</v>
      </c>
    </row>
    <row r="12" spans="1:9" x14ac:dyDescent="0.25">
      <c r="A12" s="31">
        <v>43617</v>
      </c>
      <c r="B12" s="27">
        <v>460017</v>
      </c>
    </row>
    <row r="15" spans="1:9" x14ac:dyDescent="0.25">
      <c r="A15" s="67" t="s">
        <v>696</v>
      </c>
      <c r="B15" s="29">
        <f>B12/B11-1</f>
        <v>1.7698449394602411E-2</v>
      </c>
    </row>
    <row r="16" spans="1:9" x14ac:dyDescent="0.25">
      <c r="A16" s="67" t="s">
        <v>697</v>
      </c>
      <c r="B16" s="27">
        <f>B12-B11</f>
        <v>8000</v>
      </c>
    </row>
    <row r="19" spans="1:2" x14ac:dyDescent="0.25">
      <c r="B19" s="27"/>
    </row>
    <row r="20" spans="1:2" x14ac:dyDescent="0.25">
      <c r="B20" s="27"/>
    </row>
    <row r="21" spans="1:2" x14ac:dyDescent="0.25">
      <c r="A21" s="22">
        <v>2013</v>
      </c>
      <c r="B21" s="27">
        <v>347298</v>
      </c>
    </row>
    <row r="22" spans="1:2" x14ac:dyDescent="0.25">
      <c r="A22" s="22">
        <v>2014</v>
      </c>
      <c r="B22" s="27">
        <v>363344</v>
      </c>
    </row>
    <row r="23" spans="1:2" x14ac:dyDescent="0.25">
      <c r="A23" s="22">
        <v>2015</v>
      </c>
      <c r="B23" s="27">
        <v>385457</v>
      </c>
    </row>
    <row r="24" spans="1:2" x14ac:dyDescent="0.25">
      <c r="A24" s="22">
        <v>2016</v>
      </c>
      <c r="B24" s="27">
        <v>407270</v>
      </c>
    </row>
    <row r="25" spans="1:2" x14ac:dyDescent="0.25">
      <c r="A25" s="22">
        <v>2017</v>
      </c>
      <c r="B25" s="27">
        <v>435724</v>
      </c>
    </row>
    <row r="26" spans="1:2" x14ac:dyDescent="0.25">
      <c r="A26" s="22">
        <v>2018</v>
      </c>
      <c r="B26" s="27">
        <v>452017</v>
      </c>
    </row>
    <row r="27" spans="1:2" x14ac:dyDescent="0.25">
      <c r="A27" s="31">
        <v>43466</v>
      </c>
      <c r="B27" s="27">
        <v>454528</v>
      </c>
    </row>
    <row r="28" spans="1:2" x14ac:dyDescent="0.25">
      <c r="A28" s="31">
        <v>43497</v>
      </c>
      <c r="B28" s="27">
        <v>457311</v>
      </c>
    </row>
    <row r="29" spans="1:2" x14ac:dyDescent="0.25">
      <c r="A29" s="31">
        <v>43525</v>
      </c>
      <c r="B29" s="27">
        <v>458843</v>
      </c>
    </row>
    <row r="30" spans="1:2" x14ac:dyDescent="0.25">
      <c r="A30" s="31">
        <v>43556</v>
      </c>
      <c r="B30" s="27">
        <v>459454</v>
      </c>
    </row>
    <row r="31" spans="1:2" x14ac:dyDescent="0.25">
      <c r="A31" s="31">
        <v>43586</v>
      </c>
      <c r="B31" s="27">
        <v>460324</v>
      </c>
    </row>
    <row r="32" spans="1:2" s="86" customFormat="1" x14ac:dyDescent="0.25">
      <c r="A32" s="31">
        <v>43617</v>
      </c>
      <c r="B32" s="106">
        <v>460017</v>
      </c>
    </row>
    <row r="33" spans="1:6" x14ac:dyDescent="0.25">
      <c r="A33" s="67" t="s">
        <v>694</v>
      </c>
      <c r="B33" s="85">
        <f>B32/B31-1</f>
        <v>-6.669215595971334E-4</v>
      </c>
    </row>
    <row r="34" spans="1:6" x14ac:dyDescent="0.25">
      <c r="A34" s="67" t="s">
        <v>695</v>
      </c>
      <c r="B34" s="27">
        <f>B32-B31</f>
        <v>-307</v>
      </c>
      <c r="E34" s="22">
        <v>458843</v>
      </c>
      <c r="F34" s="22">
        <v>459454</v>
      </c>
    </row>
  </sheetData>
  <mergeCells count="1">
    <mergeCell ref="H1:I1"/>
  </mergeCells>
  <hyperlinks>
    <hyperlink ref="H1:I1" location="Index!A1" display="Regresar al Índice"/>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I38"/>
  <sheetViews>
    <sheetView workbookViewId="0">
      <selection activeCell="A2" sqref="A2"/>
    </sheetView>
  </sheetViews>
  <sheetFormatPr baseColWidth="10" defaultRowHeight="15" x14ac:dyDescent="0.25"/>
  <cols>
    <col min="1" max="1" width="97.5703125" style="22" customWidth="1"/>
    <col min="2" max="12" width="11.42578125" style="22"/>
    <col min="13" max="13" width="42.42578125" style="22" customWidth="1"/>
    <col min="14" max="14" width="20" style="22" customWidth="1"/>
    <col min="15" max="16384" width="11.42578125" style="22"/>
  </cols>
  <sheetData>
    <row r="1" spans="1:9" x14ac:dyDescent="0.25">
      <c r="A1" s="67" t="s">
        <v>1444</v>
      </c>
      <c r="H1" s="298" t="s">
        <v>1506</v>
      </c>
      <c r="I1" s="298"/>
    </row>
    <row r="2" spans="1:9" x14ac:dyDescent="0.25">
      <c r="A2" s="23" t="s">
        <v>163</v>
      </c>
    </row>
    <row r="4" spans="1:9" x14ac:dyDescent="0.25">
      <c r="A4"/>
      <c r="B4"/>
    </row>
    <row r="6" spans="1:9" x14ac:dyDescent="0.25">
      <c r="A6" s="22" t="s">
        <v>193</v>
      </c>
      <c r="B6" s="29"/>
    </row>
    <row r="7" spans="1:9" x14ac:dyDescent="0.25">
      <c r="A7" s="22" t="s">
        <v>194</v>
      </c>
      <c r="B7" s="29">
        <f>G29/$G$38</f>
        <v>0.19872309066838834</v>
      </c>
    </row>
    <row r="8" spans="1:9" x14ac:dyDescent="0.25">
      <c r="A8" s="22" t="s">
        <v>195</v>
      </c>
      <c r="B8" s="29">
        <f t="shared" ref="B8:B15" si="0">G30/$G$38</f>
        <v>0.14680979181204173</v>
      </c>
    </row>
    <row r="9" spans="1:9" x14ac:dyDescent="0.25">
      <c r="A9" s="22" t="s">
        <v>196</v>
      </c>
      <c r="B9" s="29">
        <f t="shared" si="0"/>
        <v>0.10097452920218165</v>
      </c>
    </row>
    <row r="10" spans="1:9" x14ac:dyDescent="0.25">
      <c r="A10" s="22" t="s">
        <v>197</v>
      </c>
      <c r="B10" s="29">
        <f t="shared" si="0"/>
        <v>9.1081416556344663E-2</v>
      </c>
    </row>
    <row r="11" spans="1:9" x14ac:dyDescent="0.25">
      <c r="A11" s="22" t="s">
        <v>198</v>
      </c>
      <c r="B11" s="29">
        <f t="shared" si="0"/>
        <v>8.6966351243541004E-2</v>
      </c>
    </row>
    <row r="12" spans="1:9" x14ac:dyDescent="0.25">
      <c r="A12" s="22" t="s">
        <v>199</v>
      </c>
      <c r="B12" s="29">
        <f t="shared" si="0"/>
        <v>6.1584680566152988E-2</v>
      </c>
    </row>
    <row r="13" spans="1:9" x14ac:dyDescent="0.25">
      <c r="A13" s="22" t="s">
        <v>200</v>
      </c>
      <c r="B13" s="29">
        <f t="shared" si="0"/>
        <v>4.3754904710043327E-2</v>
      </c>
    </row>
    <row r="14" spans="1:9" x14ac:dyDescent="0.25">
      <c r="A14" s="22" t="s">
        <v>201</v>
      </c>
      <c r="B14" s="29">
        <f t="shared" si="0"/>
        <v>4.3402743811641741E-2</v>
      </c>
    </row>
    <row r="15" spans="1:9" x14ac:dyDescent="0.25">
      <c r="A15" s="22" t="s">
        <v>221</v>
      </c>
      <c r="B15" s="29">
        <f t="shared" si="0"/>
        <v>0.22670249142966456</v>
      </c>
    </row>
    <row r="16" spans="1:9" x14ac:dyDescent="0.25">
      <c r="B16" s="29">
        <f>SUM(B7:B15)</f>
        <v>1</v>
      </c>
    </row>
    <row r="28" spans="1:8" x14ac:dyDescent="0.25">
      <c r="A28" t="s">
        <v>164</v>
      </c>
      <c r="B28" t="s">
        <v>166</v>
      </c>
      <c r="C28" t="s">
        <v>167</v>
      </c>
      <c r="D28" t="s">
        <v>168</v>
      </c>
      <c r="E28" t="s">
        <v>169</v>
      </c>
      <c r="F28" t="s">
        <v>585</v>
      </c>
      <c r="G28" t="s">
        <v>689</v>
      </c>
    </row>
    <row r="29" spans="1:8" x14ac:dyDescent="0.25">
      <c r="A29" t="s">
        <v>194</v>
      </c>
      <c r="B29">
        <v>90166</v>
      </c>
      <c r="C29">
        <v>90460</v>
      </c>
      <c r="D29">
        <v>91354</v>
      </c>
      <c r="E29">
        <v>91786</v>
      </c>
      <c r="F29">
        <v>91741</v>
      </c>
      <c r="G29">
        <v>91416</v>
      </c>
      <c r="H29" s="85">
        <f>G29/$G$38</f>
        <v>0.19872309066838834</v>
      </c>
    </row>
    <row r="30" spans="1:8" x14ac:dyDescent="0.25">
      <c r="A30" t="s">
        <v>195</v>
      </c>
      <c r="B30">
        <v>63492</v>
      </c>
      <c r="C30">
        <v>64337</v>
      </c>
      <c r="D30">
        <v>65077</v>
      </c>
      <c r="E30">
        <v>65358</v>
      </c>
      <c r="F30">
        <v>66009</v>
      </c>
      <c r="G30">
        <v>67535</v>
      </c>
      <c r="H30" s="85">
        <f t="shared" ref="H30:H37" si="1">G30/$G$38</f>
        <v>0.14680979181204173</v>
      </c>
    </row>
    <row r="31" spans="1:8" x14ac:dyDescent="0.25">
      <c r="A31" t="s">
        <v>196</v>
      </c>
      <c r="B31">
        <v>47145</v>
      </c>
      <c r="C31">
        <v>47021</v>
      </c>
      <c r="D31">
        <v>46760</v>
      </c>
      <c r="E31">
        <v>47018</v>
      </c>
      <c r="F31">
        <v>46981</v>
      </c>
      <c r="G31">
        <v>46450</v>
      </c>
      <c r="H31" s="85">
        <f t="shared" si="1"/>
        <v>0.10097452920218165</v>
      </c>
    </row>
    <row r="32" spans="1:8" x14ac:dyDescent="0.25">
      <c r="A32" t="s">
        <v>197</v>
      </c>
      <c r="B32">
        <v>40996</v>
      </c>
      <c r="C32">
        <v>41417</v>
      </c>
      <c r="D32">
        <v>41394</v>
      </c>
      <c r="E32">
        <v>41594</v>
      </c>
      <c r="F32">
        <v>41817</v>
      </c>
      <c r="G32">
        <v>41899</v>
      </c>
      <c r="H32" s="85">
        <f t="shared" si="1"/>
        <v>9.1081416556344663E-2</v>
      </c>
    </row>
    <row r="33" spans="1:8" x14ac:dyDescent="0.25">
      <c r="A33" t="s">
        <v>198</v>
      </c>
      <c r="B33">
        <v>39621</v>
      </c>
      <c r="C33">
        <v>40291</v>
      </c>
      <c r="D33">
        <v>40491</v>
      </c>
      <c r="E33">
        <v>40414</v>
      </c>
      <c r="F33">
        <v>40145</v>
      </c>
      <c r="G33">
        <v>40006</v>
      </c>
      <c r="H33" s="85">
        <f t="shared" si="1"/>
        <v>8.6966351243541004E-2</v>
      </c>
    </row>
    <row r="34" spans="1:8" x14ac:dyDescent="0.25">
      <c r="A34" t="s">
        <v>199</v>
      </c>
      <c r="B34">
        <v>28858</v>
      </c>
      <c r="C34">
        <v>28890</v>
      </c>
      <c r="D34">
        <v>29143</v>
      </c>
      <c r="E34">
        <v>28794</v>
      </c>
      <c r="F34">
        <v>28516</v>
      </c>
      <c r="G34">
        <v>28330</v>
      </c>
      <c r="H34" s="85">
        <f t="shared" si="1"/>
        <v>6.1584680566152988E-2</v>
      </c>
    </row>
    <row r="35" spans="1:8" x14ac:dyDescent="0.25">
      <c r="A35" t="s">
        <v>200</v>
      </c>
      <c r="B35">
        <v>19774</v>
      </c>
      <c r="C35">
        <v>19891</v>
      </c>
      <c r="D35">
        <v>19745</v>
      </c>
      <c r="E35">
        <v>19957</v>
      </c>
      <c r="F35">
        <v>19983</v>
      </c>
      <c r="G35">
        <v>20128</v>
      </c>
      <c r="H35" s="85">
        <f t="shared" si="1"/>
        <v>4.3754904710043327E-2</v>
      </c>
    </row>
    <row r="36" spans="1:8" x14ac:dyDescent="0.25">
      <c r="A36" t="s">
        <v>201</v>
      </c>
      <c r="B36">
        <v>19547</v>
      </c>
      <c r="C36">
        <v>19529</v>
      </c>
      <c r="D36">
        <v>19413</v>
      </c>
      <c r="E36">
        <v>19610</v>
      </c>
      <c r="F36">
        <v>19771</v>
      </c>
      <c r="G36">
        <v>19966</v>
      </c>
      <c r="H36" s="85">
        <f t="shared" si="1"/>
        <v>4.3402743811641741E-2</v>
      </c>
    </row>
    <row r="37" spans="1:8" x14ac:dyDescent="0.25">
      <c r="A37" t="s">
        <v>221</v>
      </c>
      <c r="B37">
        <v>104929</v>
      </c>
      <c r="C37">
        <v>105475</v>
      </c>
      <c r="D37">
        <v>105466</v>
      </c>
      <c r="E37">
        <v>104923</v>
      </c>
      <c r="F37">
        <v>105361</v>
      </c>
      <c r="G37">
        <v>104287</v>
      </c>
      <c r="H37" s="85">
        <f t="shared" si="1"/>
        <v>0.22670249142966456</v>
      </c>
    </row>
    <row r="38" spans="1:8" x14ac:dyDescent="0.25">
      <c r="A38" t="s">
        <v>176</v>
      </c>
      <c r="B38">
        <v>454528</v>
      </c>
      <c r="C38">
        <v>457311</v>
      </c>
      <c r="D38">
        <v>458843</v>
      </c>
      <c r="E38">
        <v>459454</v>
      </c>
      <c r="F38">
        <v>460324</v>
      </c>
      <c r="G38">
        <v>460017</v>
      </c>
      <c r="H38" s="85">
        <f>SUM(H29:H37)</f>
        <v>1</v>
      </c>
    </row>
  </sheetData>
  <mergeCells count="1">
    <mergeCell ref="H1:I1"/>
  </mergeCells>
  <hyperlinks>
    <hyperlink ref="H1:I1" location="Index!A1" display="Regresar al Índice"/>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I36"/>
  <sheetViews>
    <sheetView workbookViewId="0">
      <selection activeCell="A2" sqref="A2"/>
    </sheetView>
  </sheetViews>
  <sheetFormatPr baseColWidth="10" defaultRowHeight="15" x14ac:dyDescent="0.25"/>
  <cols>
    <col min="1" max="16384" width="11.42578125" style="22"/>
  </cols>
  <sheetData>
    <row r="1" spans="1:9" x14ac:dyDescent="0.25">
      <c r="A1" s="67" t="s">
        <v>1445</v>
      </c>
      <c r="H1" s="298" t="s">
        <v>1506</v>
      </c>
      <c r="I1" s="298"/>
    </row>
    <row r="2" spans="1:9" x14ac:dyDescent="0.25">
      <c r="A2" s="23" t="s">
        <v>163</v>
      </c>
    </row>
    <row r="3" spans="1:9" x14ac:dyDescent="0.25">
      <c r="A3"/>
      <c r="B3"/>
    </row>
    <row r="5" spans="1:9" x14ac:dyDescent="0.25">
      <c r="A5" s="22" t="s">
        <v>148</v>
      </c>
      <c r="B5" s="22" t="s">
        <v>182</v>
      </c>
    </row>
    <row r="6" spans="1:9" x14ac:dyDescent="0.25">
      <c r="A6" s="22">
        <v>2013</v>
      </c>
      <c r="B6" s="27">
        <v>282499</v>
      </c>
    </row>
    <row r="7" spans="1:9" x14ac:dyDescent="0.25">
      <c r="A7" s="22">
        <v>2014</v>
      </c>
      <c r="B7" s="27">
        <v>295797</v>
      </c>
    </row>
    <row r="8" spans="1:9" x14ac:dyDescent="0.25">
      <c r="A8" s="22">
        <v>2015</v>
      </c>
      <c r="B8" s="27">
        <v>312586</v>
      </c>
    </row>
    <row r="9" spans="1:9" x14ac:dyDescent="0.25">
      <c r="A9" s="22">
        <v>2016</v>
      </c>
      <c r="B9" s="27">
        <v>334254</v>
      </c>
    </row>
    <row r="10" spans="1:9" x14ac:dyDescent="0.25">
      <c r="A10" s="22">
        <v>2017</v>
      </c>
      <c r="B10" s="27">
        <v>343480</v>
      </c>
    </row>
    <row r="11" spans="1:9" x14ac:dyDescent="0.25">
      <c r="A11" s="22">
        <v>2018</v>
      </c>
      <c r="B11" s="27">
        <v>354114</v>
      </c>
    </row>
    <row r="12" spans="1:9" x14ac:dyDescent="0.25">
      <c r="A12" s="31">
        <v>43617</v>
      </c>
      <c r="B12" s="106">
        <v>357687</v>
      </c>
      <c r="C12" s="35">
        <f>B12/B11-1</f>
        <v>1.0089971026279621E-2</v>
      </c>
    </row>
    <row r="15" spans="1:9" x14ac:dyDescent="0.25">
      <c r="B15" s="35"/>
    </row>
    <row r="16" spans="1:9" x14ac:dyDescent="0.25">
      <c r="B16" s="27"/>
    </row>
    <row r="17" spans="1:2" x14ac:dyDescent="0.25">
      <c r="B17" s="27"/>
    </row>
    <row r="18" spans="1:2" x14ac:dyDescent="0.25">
      <c r="B18" s="27"/>
    </row>
    <row r="19" spans="1:2" x14ac:dyDescent="0.25">
      <c r="B19" s="27"/>
    </row>
    <row r="20" spans="1:2" x14ac:dyDescent="0.25">
      <c r="A20" s="22">
        <v>2013</v>
      </c>
      <c r="B20" s="27">
        <v>282499</v>
      </c>
    </row>
    <row r="21" spans="1:2" x14ac:dyDescent="0.25">
      <c r="A21" s="22">
        <v>2014</v>
      </c>
      <c r="B21" s="27">
        <v>295797</v>
      </c>
    </row>
    <row r="22" spans="1:2" x14ac:dyDescent="0.25">
      <c r="A22" s="22">
        <v>2015</v>
      </c>
      <c r="B22" s="27">
        <v>312586</v>
      </c>
    </row>
    <row r="23" spans="1:2" x14ac:dyDescent="0.25">
      <c r="A23" s="22">
        <v>2016</v>
      </c>
      <c r="B23" s="27">
        <v>334254</v>
      </c>
    </row>
    <row r="24" spans="1:2" x14ac:dyDescent="0.25">
      <c r="A24" s="22">
        <v>2017</v>
      </c>
      <c r="B24" s="27">
        <v>343480</v>
      </c>
    </row>
    <row r="25" spans="1:2" x14ac:dyDescent="0.25">
      <c r="A25" s="22">
        <v>2018</v>
      </c>
      <c r="B25" s="27">
        <v>354114</v>
      </c>
    </row>
    <row r="26" spans="1:2" x14ac:dyDescent="0.25">
      <c r="A26" s="31">
        <v>43466</v>
      </c>
      <c r="B26" s="27">
        <v>354545</v>
      </c>
    </row>
    <row r="27" spans="1:2" x14ac:dyDescent="0.25">
      <c r="A27" s="31">
        <v>43497</v>
      </c>
      <c r="B27" s="27">
        <v>354178</v>
      </c>
    </row>
    <row r="28" spans="1:2" x14ac:dyDescent="0.25">
      <c r="A28" s="31">
        <v>43525</v>
      </c>
      <c r="B28" s="27">
        <v>353953</v>
      </c>
    </row>
    <row r="29" spans="1:2" x14ac:dyDescent="0.25">
      <c r="A29" s="31">
        <v>43556</v>
      </c>
      <c r="B29" s="27">
        <v>354104</v>
      </c>
    </row>
    <row r="30" spans="1:2" x14ac:dyDescent="0.25">
      <c r="A30" s="31">
        <v>43586</v>
      </c>
      <c r="B30" s="27">
        <v>356187</v>
      </c>
    </row>
    <row r="31" spans="1:2" s="86" customFormat="1" x14ac:dyDescent="0.25">
      <c r="A31" s="31">
        <v>43617</v>
      </c>
      <c r="B31" s="106">
        <v>357687</v>
      </c>
    </row>
    <row r="32" spans="1:2" s="86" customFormat="1" x14ac:dyDescent="0.25">
      <c r="A32" s="31"/>
      <c r="B32" s="106"/>
    </row>
    <row r="33" spans="1:2" x14ac:dyDescent="0.25">
      <c r="A33" s="67" t="s">
        <v>694</v>
      </c>
      <c r="B33" s="35">
        <f>B31/B30-1</f>
        <v>4.2112710458270808E-3</v>
      </c>
    </row>
    <row r="34" spans="1:2" x14ac:dyDescent="0.25">
      <c r="A34" s="67" t="s">
        <v>695</v>
      </c>
      <c r="B34" s="27">
        <f>B31-B30</f>
        <v>1500</v>
      </c>
    </row>
    <row r="35" spans="1:2" x14ac:dyDescent="0.25">
      <c r="A35" s="107" t="s">
        <v>696</v>
      </c>
      <c r="B35" s="35">
        <f>B31/B25-1</f>
        <v>1.0089971026279621E-2</v>
      </c>
    </row>
    <row r="36" spans="1:2" x14ac:dyDescent="0.25">
      <c r="A36" s="67" t="s">
        <v>697</v>
      </c>
      <c r="B36" s="27">
        <f>B31-B25</f>
        <v>3573</v>
      </c>
    </row>
  </sheetData>
  <mergeCells count="1">
    <mergeCell ref="H1:I1"/>
  </mergeCells>
  <hyperlinks>
    <hyperlink ref="H1:I1" location="Index!A1" display="Regresar al Índice"/>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I34"/>
  <sheetViews>
    <sheetView workbookViewId="0">
      <selection activeCell="A2" sqref="A2"/>
    </sheetView>
  </sheetViews>
  <sheetFormatPr baseColWidth="10" defaultRowHeight="15" x14ac:dyDescent="0.25"/>
  <cols>
    <col min="1" max="1" width="68.140625" style="22" customWidth="1"/>
    <col min="2" max="16384" width="11.42578125" style="22"/>
  </cols>
  <sheetData>
    <row r="1" spans="1:9" x14ac:dyDescent="0.25">
      <c r="A1" s="67" t="s">
        <v>1446</v>
      </c>
      <c r="H1" s="298" t="s">
        <v>1506</v>
      </c>
      <c r="I1" s="298"/>
    </row>
    <row r="2" spans="1:9" x14ac:dyDescent="0.25">
      <c r="A2" s="23" t="s">
        <v>163</v>
      </c>
    </row>
    <row r="3" spans="1:9" x14ac:dyDescent="0.25">
      <c r="A3"/>
      <c r="B3"/>
    </row>
    <row r="5" spans="1:9" x14ac:dyDescent="0.25">
      <c r="A5" s="22" t="s">
        <v>193</v>
      </c>
    </row>
    <row r="6" spans="1:9" x14ac:dyDescent="0.25">
      <c r="A6" s="22" t="s">
        <v>202</v>
      </c>
      <c r="B6" s="29">
        <f>G25/$G$34</f>
        <v>0.18858946509098737</v>
      </c>
    </row>
    <row r="7" spans="1:9" x14ac:dyDescent="0.25">
      <c r="A7" s="22" t="s">
        <v>203</v>
      </c>
      <c r="B7" s="29">
        <f t="shared" ref="B7:B14" si="0">G26/$G$34</f>
        <v>4.7709310095139047E-2</v>
      </c>
    </row>
    <row r="8" spans="1:9" x14ac:dyDescent="0.25">
      <c r="A8" s="22" t="s">
        <v>204</v>
      </c>
      <c r="B8" s="29">
        <f t="shared" si="0"/>
        <v>7.8031910581038727E-2</v>
      </c>
    </row>
    <row r="9" spans="1:9" x14ac:dyDescent="0.25">
      <c r="A9" s="22" t="s">
        <v>205</v>
      </c>
      <c r="B9" s="29">
        <f t="shared" si="0"/>
        <v>5.773483520508154E-2</v>
      </c>
    </row>
    <row r="10" spans="1:9" x14ac:dyDescent="0.25">
      <c r="A10" s="22" t="s">
        <v>206</v>
      </c>
      <c r="B10" s="29">
        <f t="shared" si="0"/>
        <v>3.1795955681923019E-2</v>
      </c>
    </row>
    <row r="11" spans="1:9" x14ac:dyDescent="0.25">
      <c r="A11" s="22" t="s">
        <v>207</v>
      </c>
      <c r="B11" s="29">
        <f t="shared" si="0"/>
        <v>0.12527992350854239</v>
      </c>
    </row>
    <row r="12" spans="1:9" x14ac:dyDescent="0.25">
      <c r="A12" s="22" t="s">
        <v>208</v>
      </c>
      <c r="B12" s="29">
        <f t="shared" si="0"/>
        <v>0.14873059406687969</v>
      </c>
    </row>
    <row r="13" spans="1:9" x14ac:dyDescent="0.25">
      <c r="A13" s="22" t="s">
        <v>209</v>
      </c>
      <c r="B13" s="29">
        <f t="shared" si="0"/>
        <v>0.18354035791068729</v>
      </c>
    </row>
    <row r="14" spans="1:9" x14ac:dyDescent="0.25">
      <c r="A14" s="22" t="s">
        <v>210</v>
      </c>
      <c r="B14" s="29">
        <f t="shared" si="0"/>
        <v>0.13858764785972094</v>
      </c>
    </row>
    <row r="15" spans="1:9" x14ac:dyDescent="0.25">
      <c r="A15" s="22" t="s">
        <v>155</v>
      </c>
      <c r="B15" s="33">
        <f>SUM(B6:B14)</f>
        <v>1.0000000000000002</v>
      </c>
    </row>
    <row r="23" spans="1:7" s="86" customFormat="1" x14ac:dyDescent="0.25"/>
    <row r="24" spans="1:7" x14ac:dyDescent="0.25">
      <c r="A24" t="s">
        <v>164</v>
      </c>
      <c r="B24" t="s">
        <v>166</v>
      </c>
      <c r="C24" t="s">
        <v>167</v>
      </c>
      <c r="D24" t="s">
        <v>168</v>
      </c>
      <c r="E24" t="s">
        <v>169</v>
      </c>
      <c r="F24" t="s">
        <v>585</v>
      </c>
      <c r="G24" t="s">
        <v>689</v>
      </c>
    </row>
    <row r="25" spans="1:7" x14ac:dyDescent="0.25">
      <c r="A25" t="s">
        <v>202</v>
      </c>
      <c r="B25">
        <v>66527</v>
      </c>
      <c r="C25">
        <v>66279</v>
      </c>
      <c r="D25">
        <v>66184</v>
      </c>
      <c r="E25">
        <v>66918</v>
      </c>
      <c r="F25">
        <v>67558</v>
      </c>
      <c r="G25">
        <v>67456</v>
      </c>
    </row>
    <row r="26" spans="1:7" x14ac:dyDescent="0.25">
      <c r="A26" t="s">
        <v>203</v>
      </c>
      <c r="B26">
        <v>17765</v>
      </c>
      <c r="C26">
        <v>17668</v>
      </c>
      <c r="D26">
        <v>17871</v>
      </c>
      <c r="E26">
        <v>17153</v>
      </c>
      <c r="F26">
        <v>17110</v>
      </c>
      <c r="G26">
        <v>17065</v>
      </c>
    </row>
    <row r="27" spans="1:7" x14ac:dyDescent="0.25">
      <c r="A27" t="s">
        <v>204</v>
      </c>
      <c r="B27">
        <v>28283</v>
      </c>
      <c r="C27">
        <v>28464</v>
      </c>
      <c r="D27">
        <v>28488</v>
      </c>
      <c r="E27">
        <v>28067</v>
      </c>
      <c r="F27">
        <v>28097</v>
      </c>
      <c r="G27">
        <v>27911</v>
      </c>
    </row>
    <row r="28" spans="1:7" x14ac:dyDescent="0.25">
      <c r="A28" t="s">
        <v>205</v>
      </c>
      <c r="B28">
        <v>19860</v>
      </c>
      <c r="C28">
        <v>20134</v>
      </c>
      <c r="D28">
        <v>20241</v>
      </c>
      <c r="E28">
        <v>20233</v>
      </c>
      <c r="F28">
        <v>20468</v>
      </c>
      <c r="G28">
        <v>20651</v>
      </c>
    </row>
    <row r="29" spans="1:7" x14ac:dyDescent="0.25">
      <c r="A29" t="s">
        <v>206</v>
      </c>
      <c r="B29">
        <v>12235</v>
      </c>
      <c r="C29">
        <v>11269</v>
      </c>
      <c r="D29">
        <v>11289</v>
      </c>
      <c r="E29">
        <v>11592</v>
      </c>
      <c r="F29">
        <v>11597</v>
      </c>
      <c r="G29">
        <v>11373</v>
      </c>
    </row>
    <row r="30" spans="1:7" x14ac:dyDescent="0.25">
      <c r="A30" t="s">
        <v>207</v>
      </c>
      <c r="B30">
        <v>44002</v>
      </c>
      <c r="C30">
        <v>44471</v>
      </c>
      <c r="D30">
        <v>44597</v>
      </c>
      <c r="E30">
        <v>45291</v>
      </c>
      <c r="F30">
        <v>44961</v>
      </c>
      <c r="G30">
        <v>44811</v>
      </c>
    </row>
    <row r="31" spans="1:7" x14ac:dyDescent="0.25">
      <c r="A31" t="s">
        <v>208</v>
      </c>
      <c r="B31">
        <v>51579</v>
      </c>
      <c r="C31">
        <v>51415</v>
      </c>
      <c r="D31">
        <v>51534</v>
      </c>
      <c r="E31">
        <v>52371</v>
      </c>
      <c r="F31">
        <v>52809</v>
      </c>
      <c r="G31">
        <v>53199</v>
      </c>
    </row>
    <row r="32" spans="1:7" x14ac:dyDescent="0.25">
      <c r="A32" t="s">
        <v>209</v>
      </c>
      <c r="B32">
        <v>65864</v>
      </c>
      <c r="C32">
        <v>66092</v>
      </c>
      <c r="D32">
        <v>65412</v>
      </c>
      <c r="E32">
        <v>64631</v>
      </c>
      <c r="F32">
        <v>65131</v>
      </c>
      <c r="G32">
        <v>65650</v>
      </c>
    </row>
    <row r="33" spans="1:7" x14ac:dyDescent="0.25">
      <c r="A33" t="s">
        <v>210</v>
      </c>
      <c r="B33">
        <v>48430</v>
      </c>
      <c r="C33">
        <v>48386</v>
      </c>
      <c r="D33">
        <v>48337</v>
      </c>
      <c r="E33">
        <v>47848</v>
      </c>
      <c r="F33">
        <v>48456</v>
      </c>
      <c r="G33">
        <v>49571</v>
      </c>
    </row>
    <row r="34" spans="1:7" x14ac:dyDescent="0.25">
      <c r="A34" t="s">
        <v>155</v>
      </c>
      <c r="B34">
        <v>354545</v>
      </c>
      <c r="C34">
        <v>354178</v>
      </c>
      <c r="D34">
        <v>353953</v>
      </c>
      <c r="E34">
        <v>354104</v>
      </c>
      <c r="F34">
        <v>356187</v>
      </c>
      <c r="G34">
        <v>357687</v>
      </c>
    </row>
  </sheetData>
  <mergeCells count="1">
    <mergeCell ref="H1:I1"/>
  </mergeCells>
  <hyperlinks>
    <hyperlink ref="H1:I1" location="Index!A1" display="Regresar al Índice"/>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I36"/>
  <sheetViews>
    <sheetView workbookViewId="0">
      <selection activeCell="A2" sqref="A2"/>
    </sheetView>
  </sheetViews>
  <sheetFormatPr baseColWidth="10" defaultRowHeight="15" x14ac:dyDescent="0.25"/>
  <cols>
    <col min="1" max="16384" width="11.42578125" style="22"/>
  </cols>
  <sheetData>
    <row r="1" spans="1:9" x14ac:dyDescent="0.25">
      <c r="A1" s="23" t="s">
        <v>1447</v>
      </c>
      <c r="H1" s="298" t="s">
        <v>1506</v>
      </c>
      <c r="I1" s="298"/>
    </row>
    <row r="2" spans="1:9" x14ac:dyDescent="0.25">
      <c r="A2" s="23" t="s">
        <v>163</v>
      </c>
    </row>
    <row r="3" spans="1:9" x14ac:dyDescent="0.25">
      <c r="A3"/>
      <c r="B3"/>
    </row>
    <row r="5" spans="1:9" x14ac:dyDescent="0.25">
      <c r="A5" s="22" t="s">
        <v>148</v>
      </c>
      <c r="B5" s="22" t="s">
        <v>182</v>
      </c>
    </row>
    <row r="6" spans="1:9" x14ac:dyDescent="0.25">
      <c r="A6" s="22">
        <v>2013</v>
      </c>
      <c r="B6" s="27">
        <v>523456</v>
      </c>
    </row>
    <row r="7" spans="1:9" x14ac:dyDescent="0.25">
      <c r="A7" s="22">
        <v>2014</v>
      </c>
      <c r="B7" s="27">
        <v>540644</v>
      </c>
    </row>
    <row r="8" spans="1:9" x14ac:dyDescent="0.25">
      <c r="A8" s="22">
        <v>2015</v>
      </c>
      <c r="B8" s="27">
        <v>551836</v>
      </c>
    </row>
    <row r="9" spans="1:9" x14ac:dyDescent="0.25">
      <c r="A9" s="22">
        <v>2016</v>
      </c>
      <c r="B9" s="27">
        <v>575641</v>
      </c>
    </row>
    <row r="10" spans="1:9" x14ac:dyDescent="0.25">
      <c r="A10" s="22">
        <v>2017</v>
      </c>
      <c r="B10" s="27">
        <v>605107</v>
      </c>
    </row>
    <row r="11" spans="1:9" x14ac:dyDescent="0.25">
      <c r="A11" s="22">
        <v>2018</v>
      </c>
      <c r="B11" s="27">
        <v>614655</v>
      </c>
    </row>
    <row r="12" spans="1:9" x14ac:dyDescent="0.25">
      <c r="A12" s="31">
        <v>43617</v>
      </c>
      <c r="B12" s="27">
        <v>632194</v>
      </c>
      <c r="C12" s="29">
        <f>B12/B11-1</f>
        <v>2.8534706461348147E-2</v>
      </c>
    </row>
    <row r="14" spans="1:9" x14ac:dyDescent="0.25">
      <c r="A14" s="31"/>
      <c r="B14" s="27"/>
      <c r="C14" s="29"/>
    </row>
    <row r="15" spans="1:9" x14ac:dyDescent="0.25">
      <c r="B15" s="29"/>
    </row>
    <row r="18" spans="1:2" x14ac:dyDescent="0.25">
      <c r="B18" s="27"/>
    </row>
    <row r="19" spans="1:2" x14ac:dyDescent="0.25">
      <c r="B19" s="27"/>
    </row>
    <row r="20" spans="1:2" x14ac:dyDescent="0.25">
      <c r="A20" s="22">
        <v>2013</v>
      </c>
      <c r="B20" s="27">
        <v>523456</v>
      </c>
    </row>
    <row r="21" spans="1:2" x14ac:dyDescent="0.25">
      <c r="A21" s="22">
        <v>2014</v>
      </c>
      <c r="B21" s="27">
        <v>540644</v>
      </c>
    </row>
    <row r="22" spans="1:2" x14ac:dyDescent="0.25">
      <c r="A22" s="22">
        <v>2015</v>
      </c>
      <c r="B22" s="27">
        <v>551836</v>
      </c>
    </row>
    <row r="23" spans="1:2" x14ac:dyDescent="0.25">
      <c r="A23" s="22">
        <v>2016</v>
      </c>
      <c r="B23" s="27">
        <v>575641</v>
      </c>
    </row>
    <row r="24" spans="1:2" x14ac:dyDescent="0.25">
      <c r="A24" s="22">
        <v>2017</v>
      </c>
      <c r="B24" s="27">
        <v>605107</v>
      </c>
    </row>
    <row r="25" spans="1:2" x14ac:dyDescent="0.25">
      <c r="A25" s="22">
        <v>2018</v>
      </c>
      <c r="B25" s="27">
        <v>614655</v>
      </c>
    </row>
    <row r="26" spans="1:2" x14ac:dyDescent="0.25">
      <c r="A26" s="31">
        <v>43466</v>
      </c>
      <c r="B26" s="27">
        <v>619635</v>
      </c>
    </row>
    <row r="27" spans="1:2" x14ac:dyDescent="0.25">
      <c r="A27" s="31">
        <v>43497</v>
      </c>
      <c r="B27" s="27">
        <v>626050</v>
      </c>
    </row>
    <row r="28" spans="1:2" x14ac:dyDescent="0.25">
      <c r="A28" s="31">
        <v>43525</v>
      </c>
      <c r="B28" s="27">
        <v>628435</v>
      </c>
    </row>
    <row r="29" spans="1:2" x14ac:dyDescent="0.25">
      <c r="A29" s="31">
        <v>43556</v>
      </c>
      <c r="B29" s="27">
        <v>630802</v>
      </c>
    </row>
    <row r="30" spans="1:2" x14ac:dyDescent="0.25">
      <c r="A30" s="31">
        <v>43586</v>
      </c>
      <c r="B30" s="27">
        <v>631923</v>
      </c>
    </row>
    <row r="31" spans="1:2" x14ac:dyDescent="0.25">
      <c r="A31" s="31">
        <v>43617</v>
      </c>
      <c r="B31" s="106">
        <v>632194</v>
      </c>
    </row>
    <row r="32" spans="1:2" s="86" customFormat="1" x14ac:dyDescent="0.25">
      <c r="A32" s="31"/>
    </row>
    <row r="33" spans="1:2" x14ac:dyDescent="0.25">
      <c r="A33" s="67" t="s">
        <v>694</v>
      </c>
      <c r="B33" s="35">
        <f>B31/B30-1</f>
        <v>4.2884971744983069E-4</v>
      </c>
    </row>
    <row r="34" spans="1:2" x14ac:dyDescent="0.25">
      <c r="A34" s="67" t="s">
        <v>695</v>
      </c>
      <c r="B34" s="27">
        <f>B31-B30</f>
        <v>271</v>
      </c>
    </row>
    <row r="35" spans="1:2" x14ac:dyDescent="0.25">
      <c r="A35" s="67" t="s">
        <v>696</v>
      </c>
      <c r="B35" s="35">
        <f>B31/B25-1</f>
        <v>2.8534706461348147E-2</v>
      </c>
    </row>
    <row r="36" spans="1:2" x14ac:dyDescent="0.25">
      <c r="A36" s="67" t="s">
        <v>697</v>
      </c>
      <c r="B36" s="27">
        <f>B31-B25</f>
        <v>17539</v>
      </c>
    </row>
  </sheetData>
  <mergeCells count="1">
    <mergeCell ref="H1:I1"/>
  </mergeCells>
  <hyperlinks>
    <hyperlink ref="H1:I1" location="Index!A1" display="Regresar al Índice"/>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I56"/>
  <sheetViews>
    <sheetView workbookViewId="0">
      <selection activeCell="A2" sqref="A2"/>
    </sheetView>
  </sheetViews>
  <sheetFormatPr baseColWidth="10" defaultRowHeight="15" x14ac:dyDescent="0.25"/>
  <cols>
    <col min="1" max="1" width="73.5703125" style="22" bestFit="1" customWidth="1"/>
    <col min="2" max="16384" width="11.42578125" style="22"/>
  </cols>
  <sheetData>
    <row r="1" spans="1:9" x14ac:dyDescent="0.25">
      <c r="A1" s="67" t="s">
        <v>1448</v>
      </c>
      <c r="B1" s="67"/>
      <c r="H1" s="298" t="s">
        <v>1506</v>
      </c>
      <c r="I1" s="298"/>
    </row>
    <row r="2" spans="1:9" x14ac:dyDescent="0.25">
      <c r="A2" s="23" t="s">
        <v>163</v>
      </c>
    </row>
    <row r="3" spans="1:9" x14ac:dyDescent="0.25">
      <c r="A3"/>
      <c r="B3"/>
    </row>
    <row r="5" spans="1:9" x14ac:dyDescent="0.25">
      <c r="A5" s="22" t="s">
        <v>180</v>
      </c>
      <c r="B5" s="22" t="s">
        <v>181</v>
      </c>
    </row>
    <row r="6" spans="1:9" x14ac:dyDescent="0.25">
      <c r="A6" s="22" t="s">
        <v>211</v>
      </c>
      <c r="B6" s="29">
        <f>G28/$G$39</f>
        <v>0.29586171333483074</v>
      </c>
    </row>
    <row r="7" spans="1:9" x14ac:dyDescent="0.25">
      <c r="A7" s="22" t="s">
        <v>212</v>
      </c>
      <c r="B7" s="29">
        <f>G29/$G$39</f>
        <v>0.2890315314602796</v>
      </c>
    </row>
    <row r="8" spans="1:9" x14ac:dyDescent="0.25">
      <c r="A8" s="22" t="s">
        <v>213</v>
      </c>
      <c r="B8" s="29">
        <f t="shared" ref="B8:B16" si="0">G30/$G$39</f>
        <v>8.223741446454727E-2</v>
      </c>
    </row>
    <row r="9" spans="1:9" x14ac:dyDescent="0.25">
      <c r="A9" s="22" t="s">
        <v>214</v>
      </c>
      <c r="B9" s="29">
        <f t="shared" si="0"/>
        <v>7.816587946105151E-2</v>
      </c>
    </row>
    <row r="10" spans="1:9" x14ac:dyDescent="0.25">
      <c r="A10" s="22" t="s">
        <v>215</v>
      </c>
      <c r="B10" s="29">
        <f t="shared" si="0"/>
        <v>7.355178948234245E-2</v>
      </c>
    </row>
    <row r="11" spans="1:9" x14ac:dyDescent="0.25">
      <c r="A11" s="22" t="s">
        <v>216</v>
      </c>
      <c r="B11" s="29">
        <f t="shared" si="0"/>
        <v>4.9293413097878186E-2</v>
      </c>
    </row>
    <row r="12" spans="1:9" x14ac:dyDescent="0.25">
      <c r="A12" s="22" t="s">
        <v>217</v>
      </c>
      <c r="B12" s="29">
        <f>G34/$G$39</f>
        <v>3.9850109301891506E-2</v>
      </c>
    </row>
    <row r="13" spans="1:9" x14ac:dyDescent="0.25">
      <c r="A13" s="22" t="s">
        <v>218</v>
      </c>
      <c r="B13" s="29">
        <f t="shared" si="0"/>
        <v>3.1188211213646445E-2</v>
      </c>
    </row>
    <row r="14" spans="1:9" x14ac:dyDescent="0.25">
      <c r="A14" s="22" t="s">
        <v>219</v>
      </c>
      <c r="B14" s="29">
        <f t="shared" si="0"/>
        <v>2.3469061712069396E-2</v>
      </c>
    </row>
    <row r="15" spans="1:9" x14ac:dyDescent="0.25">
      <c r="A15" s="22" t="s">
        <v>220</v>
      </c>
      <c r="B15" s="29">
        <f t="shared" si="0"/>
        <v>9.8276794781348761E-3</v>
      </c>
    </row>
    <row r="16" spans="1:9" x14ac:dyDescent="0.25">
      <c r="A16" s="22" t="s">
        <v>221</v>
      </c>
      <c r="B16" s="29">
        <f t="shared" si="0"/>
        <v>2.7523196993327996E-2</v>
      </c>
    </row>
    <row r="17" spans="1:7" x14ac:dyDescent="0.25">
      <c r="B17" s="33">
        <f>SUM(B6:B16)</f>
        <v>0.99999999999999978</v>
      </c>
    </row>
    <row r="18" spans="1:7" x14ac:dyDescent="0.25">
      <c r="B18" s="29"/>
    </row>
    <row r="19" spans="1:7" x14ac:dyDescent="0.25">
      <c r="B19" s="29"/>
    </row>
    <row r="27" spans="1:7" x14ac:dyDescent="0.25">
      <c r="A27" t="s">
        <v>164</v>
      </c>
      <c r="B27" t="s">
        <v>166</v>
      </c>
      <c r="C27" t="s">
        <v>167</v>
      </c>
      <c r="D27" t="s">
        <v>168</v>
      </c>
      <c r="E27" t="s">
        <v>169</v>
      </c>
      <c r="F27" t="s">
        <v>585</v>
      </c>
      <c r="G27" t="s">
        <v>689</v>
      </c>
    </row>
    <row r="28" spans="1:7" x14ac:dyDescent="0.25">
      <c r="A28" t="s">
        <v>211</v>
      </c>
      <c r="B28">
        <v>182364</v>
      </c>
      <c r="C28">
        <v>184429</v>
      </c>
      <c r="D28">
        <v>185451</v>
      </c>
      <c r="E28">
        <v>186644</v>
      </c>
      <c r="F28">
        <v>186769</v>
      </c>
      <c r="G28">
        <v>187042</v>
      </c>
    </row>
    <row r="29" spans="1:7" x14ac:dyDescent="0.25">
      <c r="A29" t="s">
        <v>212</v>
      </c>
      <c r="B29">
        <v>178589</v>
      </c>
      <c r="C29">
        <v>181426</v>
      </c>
      <c r="D29">
        <v>181653</v>
      </c>
      <c r="E29">
        <v>182858</v>
      </c>
      <c r="F29">
        <v>183072</v>
      </c>
      <c r="G29">
        <v>182724</v>
      </c>
    </row>
    <row r="30" spans="1:7" x14ac:dyDescent="0.25">
      <c r="A30" t="s">
        <v>213</v>
      </c>
      <c r="B30">
        <v>51408</v>
      </c>
      <c r="C30">
        <v>51924</v>
      </c>
      <c r="D30">
        <v>52242</v>
      </c>
      <c r="E30">
        <v>52585</v>
      </c>
      <c r="F30">
        <v>52153</v>
      </c>
      <c r="G30">
        <v>51990</v>
      </c>
    </row>
    <row r="31" spans="1:7" x14ac:dyDescent="0.25">
      <c r="A31" t="s">
        <v>214</v>
      </c>
      <c r="B31">
        <v>50766</v>
      </c>
      <c r="C31">
        <v>51272</v>
      </c>
      <c r="D31">
        <v>51518</v>
      </c>
      <c r="E31">
        <v>50314</v>
      </c>
      <c r="F31">
        <v>50100</v>
      </c>
      <c r="G31">
        <v>49416</v>
      </c>
    </row>
    <row r="32" spans="1:7" x14ac:dyDescent="0.25">
      <c r="A32" t="s">
        <v>215</v>
      </c>
      <c r="B32">
        <v>45957</v>
      </c>
      <c r="C32">
        <v>46349</v>
      </c>
      <c r="D32">
        <v>46549</v>
      </c>
      <c r="E32">
        <v>46558</v>
      </c>
      <c r="F32">
        <v>47177</v>
      </c>
      <c r="G32">
        <v>46499</v>
      </c>
    </row>
    <row r="33" spans="1:7" x14ac:dyDescent="0.25">
      <c r="A33" t="s">
        <v>216</v>
      </c>
      <c r="B33">
        <v>30011</v>
      </c>
      <c r="C33">
        <v>29978</v>
      </c>
      <c r="D33">
        <v>30085</v>
      </c>
      <c r="E33">
        <v>30394</v>
      </c>
      <c r="F33">
        <v>30365</v>
      </c>
      <c r="G33">
        <v>31163</v>
      </c>
    </row>
    <row r="34" spans="1:7" x14ac:dyDescent="0.25">
      <c r="A34" t="s">
        <v>217</v>
      </c>
      <c r="B34">
        <v>24666</v>
      </c>
      <c r="C34">
        <v>24508</v>
      </c>
      <c r="D34">
        <v>24677</v>
      </c>
      <c r="E34">
        <v>24790</v>
      </c>
      <c r="F34">
        <v>25161</v>
      </c>
      <c r="G34">
        <v>25193</v>
      </c>
    </row>
    <row r="35" spans="1:7" x14ac:dyDescent="0.25">
      <c r="A35" t="s">
        <v>218</v>
      </c>
      <c r="B35">
        <v>17952</v>
      </c>
      <c r="C35">
        <v>18227</v>
      </c>
      <c r="D35">
        <v>18443</v>
      </c>
      <c r="E35">
        <v>18771</v>
      </c>
      <c r="F35">
        <v>19045</v>
      </c>
      <c r="G35">
        <v>19717</v>
      </c>
    </row>
    <row r="36" spans="1:7" x14ac:dyDescent="0.25">
      <c r="A36" t="s">
        <v>219</v>
      </c>
      <c r="B36">
        <v>14889</v>
      </c>
      <c r="C36">
        <v>14931</v>
      </c>
      <c r="D36">
        <v>14911</v>
      </c>
      <c r="E36">
        <v>14806</v>
      </c>
      <c r="F36">
        <v>14802</v>
      </c>
      <c r="G36">
        <v>14837</v>
      </c>
    </row>
    <row r="37" spans="1:7" x14ac:dyDescent="0.25">
      <c r="A37" t="s">
        <v>698</v>
      </c>
      <c r="B37">
        <v>5939</v>
      </c>
      <c r="C37">
        <v>5981</v>
      </c>
      <c r="D37">
        <v>5835</v>
      </c>
      <c r="E37">
        <v>5859</v>
      </c>
      <c r="F37">
        <v>6010</v>
      </c>
      <c r="G37">
        <v>6213</v>
      </c>
    </row>
    <row r="38" spans="1:7" x14ac:dyDescent="0.25">
      <c r="A38" t="s">
        <v>221</v>
      </c>
      <c r="B38">
        <v>17094</v>
      </c>
      <c r="C38">
        <v>17025</v>
      </c>
      <c r="D38">
        <v>17071</v>
      </c>
      <c r="E38">
        <v>17223</v>
      </c>
      <c r="F38">
        <v>17269</v>
      </c>
      <c r="G38">
        <v>17400</v>
      </c>
    </row>
    <row r="39" spans="1:7" x14ac:dyDescent="0.25">
      <c r="A39" t="s">
        <v>160</v>
      </c>
      <c r="B39">
        <v>619635</v>
      </c>
      <c r="C39">
        <v>626050</v>
      </c>
      <c r="D39">
        <v>628435</v>
      </c>
      <c r="E39">
        <v>630802</v>
      </c>
      <c r="F39">
        <v>631923</v>
      </c>
      <c r="G39">
        <v>632194</v>
      </c>
    </row>
    <row r="44" spans="1:7" x14ac:dyDescent="0.25">
      <c r="A44" s="25" t="s">
        <v>164</v>
      </c>
      <c r="B44" s="25" t="s">
        <v>166</v>
      </c>
      <c r="C44" s="25" t="s">
        <v>167</v>
      </c>
      <c r="D44" s="25" t="s">
        <v>168</v>
      </c>
      <c r="E44" s="25" t="s">
        <v>169</v>
      </c>
      <c r="F44" s="22" t="s">
        <v>585</v>
      </c>
    </row>
    <row r="45" spans="1:7" x14ac:dyDescent="0.25">
      <c r="A45" s="25" t="s">
        <v>211</v>
      </c>
      <c r="B45" s="25">
        <v>182364</v>
      </c>
      <c r="C45" s="25">
        <v>184429</v>
      </c>
      <c r="D45" s="25">
        <v>185451</v>
      </c>
      <c r="E45" s="25">
        <v>186644</v>
      </c>
      <c r="F45" s="22">
        <v>186769</v>
      </c>
    </row>
    <row r="46" spans="1:7" x14ac:dyDescent="0.25">
      <c r="A46" s="25" t="s">
        <v>212</v>
      </c>
      <c r="B46" s="25">
        <v>178589</v>
      </c>
      <c r="C46" s="25">
        <v>181426</v>
      </c>
      <c r="D46" s="25">
        <v>181653</v>
      </c>
      <c r="E46" s="25">
        <v>182858</v>
      </c>
      <c r="F46" s="22">
        <v>183072</v>
      </c>
    </row>
    <row r="47" spans="1:7" x14ac:dyDescent="0.25">
      <c r="A47" s="25" t="s">
        <v>213</v>
      </c>
      <c r="B47" s="25">
        <v>51408</v>
      </c>
      <c r="C47" s="25">
        <v>51924</v>
      </c>
      <c r="D47" s="25">
        <v>52242</v>
      </c>
      <c r="E47" s="25">
        <v>52585</v>
      </c>
      <c r="F47" s="22">
        <v>52153</v>
      </c>
    </row>
    <row r="48" spans="1:7" x14ac:dyDescent="0.25">
      <c r="A48" s="25" t="s">
        <v>214</v>
      </c>
      <c r="B48" s="25">
        <v>50766</v>
      </c>
      <c r="C48" s="25">
        <v>51272</v>
      </c>
      <c r="D48" s="25">
        <v>51518</v>
      </c>
      <c r="E48" s="25">
        <v>50314</v>
      </c>
      <c r="F48" s="22">
        <v>50100</v>
      </c>
    </row>
    <row r="49" spans="1:6" x14ac:dyDescent="0.25">
      <c r="A49" s="24" t="s">
        <v>215</v>
      </c>
      <c r="B49" s="25">
        <v>45957</v>
      </c>
      <c r="C49" s="25">
        <v>46349</v>
      </c>
      <c r="D49" s="25">
        <v>46549</v>
      </c>
      <c r="E49" s="25">
        <v>46558</v>
      </c>
      <c r="F49" s="22">
        <v>47177</v>
      </c>
    </row>
    <row r="50" spans="1:6" x14ac:dyDescent="0.25">
      <c r="A50" s="25" t="s">
        <v>216</v>
      </c>
      <c r="B50" s="25">
        <v>30011</v>
      </c>
      <c r="C50" s="25">
        <v>29978</v>
      </c>
      <c r="D50" s="25">
        <v>30085</v>
      </c>
      <c r="E50" s="25">
        <v>30394</v>
      </c>
      <c r="F50" s="22">
        <v>30365</v>
      </c>
    </row>
    <row r="51" spans="1:6" x14ac:dyDescent="0.25">
      <c r="A51" s="25" t="s">
        <v>217</v>
      </c>
      <c r="B51" s="25">
        <v>24666</v>
      </c>
      <c r="C51" s="25">
        <v>24508</v>
      </c>
      <c r="D51" s="25">
        <v>24677</v>
      </c>
      <c r="E51" s="25">
        <v>24790</v>
      </c>
      <c r="F51" s="22">
        <v>25161</v>
      </c>
    </row>
    <row r="52" spans="1:6" x14ac:dyDescent="0.25">
      <c r="A52" s="22" t="s">
        <v>218</v>
      </c>
      <c r="B52" s="22">
        <v>17952</v>
      </c>
      <c r="C52" s="22">
        <v>18227</v>
      </c>
      <c r="D52" s="22">
        <v>18443</v>
      </c>
      <c r="E52" s="22">
        <v>18771</v>
      </c>
      <c r="F52" s="22">
        <v>19045</v>
      </c>
    </row>
    <row r="53" spans="1:6" x14ac:dyDescent="0.25">
      <c r="A53" s="25" t="s">
        <v>219</v>
      </c>
      <c r="B53" s="25">
        <v>14889</v>
      </c>
      <c r="C53" s="25">
        <v>14931</v>
      </c>
      <c r="D53" s="25">
        <v>14911</v>
      </c>
      <c r="E53" s="25">
        <v>14806</v>
      </c>
      <c r="F53" s="22">
        <v>14802</v>
      </c>
    </row>
    <row r="54" spans="1:6" x14ac:dyDescent="0.25">
      <c r="A54" s="25" t="s">
        <v>220</v>
      </c>
      <c r="B54" s="25">
        <v>6086</v>
      </c>
      <c r="C54" s="25">
        <v>6086</v>
      </c>
      <c r="D54" s="25">
        <v>6185</v>
      </c>
      <c r="E54" s="25">
        <v>6213</v>
      </c>
      <c r="F54" s="22">
        <v>6076</v>
      </c>
    </row>
    <row r="55" spans="1:6" x14ac:dyDescent="0.25">
      <c r="A55" s="25" t="s">
        <v>221</v>
      </c>
      <c r="B55" s="25">
        <v>16947</v>
      </c>
      <c r="C55" s="25">
        <v>16920</v>
      </c>
      <c r="D55" s="25">
        <v>16721</v>
      </c>
      <c r="E55" s="25">
        <v>16869</v>
      </c>
      <c r="F55" s="25">
        <v>17203</v>
      </c>
    </row>
    <row r="56" spans="1:6" x14ac:dyDescent="0.25">
      <c r="A56" s="22" t="s">
        <v>160</v>
      </c>
      <c r="B56" s="22">
        <v>619635</v>
      </c>
      <c r="C56" s="22">
        <v>626050</v>
      </c>
      <c r="D56" s="22">
        <v>628435</v>
      </c>
      <c r="E56" s="22">
        <v>630802</v>
      </c>
      <c r="F56" s="22">
        <v>631923</v>
      </c>
    </row>
  </sheetData>
  <sortState ref="A45:F58">
    <sortCondition descending="1" ref="F45:F58"/>
  </sortState>
  <mergeCells count="1">
    <mergeCell ref="H1:I1"/>
  </mergeCells>
  <hyperlinks>
    <hyperlink ref="H1:I1" location="Index!A1" display="Regresar al Índice"/>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S87"/>
  <sheetViews>
    <sheetView zoomScaleNormal="100" workbookViewId="0">
      <selection activeCell="D30" sqref="D30"/>
    </sheetView>
  </sheetViews>
  <sheetFormatPr baseColWidth="10" defaultRowHeight="15" customHeight="1" x14ac:dyDescent="0.25"/>
  <cols>
    <col min="1" max="2" width="11.42578125" style="23" customWidth="1"/>
    <col min="3" max="3" width="19.85546875" style="23" customWidth="1"/>
    <col min="4" max="14" width="11.42578125" style="23" customWidth="1"/>
    <col min="15" max="15" width="11.42578125" style="153"/>
    <col min="16" max="16" width="18" style="154" bestFit="1" customWidth="1"/>
    <col min="17" max="17" width="19.7109375" style="154" customWidth="1"/>
    <col min="18" max="19" width="22.7109375" style="154" customWidth="1"/>
    <col min="20" max="16384" width="11.42578125" style="23"/>
  </cols>
  <sheetData>
    <row r="1" spans="1:19" ht="15" customHeight="1" thickTop="1" thickBot="1" x14ac:dyDescent="0.3">
      <c r="A1" s="23" t="s">
        <v>1449</v>
      </c>
      <c r="H1" s="320" t="s">
        <v>1506</v>
      </c>
      <c r="I1" s="320"/>
      <c r="P1" s="316" t="s">
        <v>699</v>
      </c>
      <c r="Q1" s="317"/>
    </row>
    <row r="2" spans="1:19" ht="15" customHeight="1" thickTop="1" thickBot="1" x14ac:dyDescent="0.3">
      <c r="A2" s="23" t="s">
        <v>163</v>
      </c>
      <c r="P2" s="316" t="s">
        <v>700</v>
      </c>
      <c r="Q2" s="317"/>
    </row>
    <row r="3" spans="1:19" ht="15" customHeight="1" thickTop="1" thickBot="1" x14ac:dyDescent="0.3">
      <c r="A3"/>
      <c r="B3"/>
      <c r="P3" s="316" t="s">
        <v>701</v>
      </c>
      <c r="Q3" s="317"/>
    </row>
    <row r="4" spans="1:19" ht="15" customHeight="1" thickTop="1" thickBot="1" x14ac:dyDescent="0.3">
      <c r="O4" s="155"/>
      <c r="P4" s="156" t="s">
        <v>225</v>
      </c>
      <c r="Q4" s="157" t="s">
        <v>88</v>
      </c>
      <c r="R4" s="158" t="s">
        <v>702</v>
      </c>
      <c r="S4" s="159" t="s">
        <v>703</v>
      </c>
    </row>
    <row r="5" spans="1:19" ht="15" customHeight="1" thickTop="1" thickBot="1" x14ac:dyDescent="0.3">
      <c r="A5" s="23" t="s">
        <v>148</v>
      </c>
      <c r="B5" s="23" t="s">
        <v>222</v>
      </c>
      <c r="C5" s="21" t="s">
        <v>223</v>
      </c>
      <c r="D5" s="23" t="s">
        <v>224</v>
      </c>
      <c r="O5" s="155">
        <v>2013</v>
      </c>
      <c r="P5" s="39" t="s">
        <v>231</v>
      </c>
      <c r="Q5" s="160">
        <v>280.35753695845102</v>
      </c>
      <c r="R5" s="161">
        <v>80.8927820181501</v>
      </c>
      <c r="S5" s="162">
        <f>(Q5/R5)*100</f>
        <v>346.57917550115479</v>
      </c>
    </row>
    <row r="6" spans="1:19" ht="15" customHeight="1" thickTop="1" thickBot="1" x14ac:dyDescent="0.25">
      <c r="A6" s="181" t="s">
        <v>708</v>
      </c>
      <c r="B6" s="160">
        <v>279.85036151806702</v>
      </c>
      <c r="C6" s="163">
        <v>81.619237934972006</v>
      </c>
      <c r="D6" s="176">
        <f t="shared" ref="D6:D11" si="0">(B6/C6)*100</f>
        <v>342.87303900219024</v>
      </c>
      <c r="O6" s="155"/>
      <c r="P6" s="39" t="s">
        <v>232</v>
      </c>
      <c r="Q6" s="160">
        <v>280.25978331695597</v>
      </c>
      <c r="R6" s="163">
        <v>81.290942965322401</v>
      </c>
      <c r="S6" s="162">
        <f t="shared" ref="S6:S69" si="1">(Q6/R6)*100</f>
        <v>344.76138803865388</v>
      </c>
    </row>
    <row r="7" spans="1:19" ht="15" customHeight="1" thickTop="1" thickBot="1" x14ac:dyDescent="0.25">
      <c r="A7" s="181" t="s">
        <v>709</v>
      </c>
      <c r="B7" s="160">
        <v>290.67037207891798</v>
      </c>
      <c r="C7" s="163">
        <v>84.682072239918298</v>
      </c>
      <c r="D7" s="176">
        <f t="shared" si="0"/>
        <v>343.24900700989087</v>
      </c>
      <c r="O7" s="155"/>
      <c r="P7" s="39" t="s">
        <v>170</v>
      </c>
      <c r="Q7" s="160">
        <v>281.64278155841203</v>
      </c>
      <c r="R7" s="161">
        <v>81.887433139010795</v>
      </c>
      <c r="S7" s="162">
        <f t="shared" si="1"/>
        <v>343.93895468710048</v>
      </c>
    </row>
    <row r="8" spans="1:19" ht="15" customHeight="1" thickTop="1" thickBot="1" x14ac:dyDescent="0.3">
      <c r="A8" s="181" t="s">
        <v>710</v>
      </c>
      <c r="B8" s="160">
        <v>300.82845686899901</v>
      </c>
      <c r="C8" s="163">
        <v>87.113107758879707</v>
      </c>
      <c r="D8" s="176">
        <f t="shared" si="0"/>
        <v>345.33087454721721</v>
      </c>
      <c r="E8" s="22"/>
      <c r="F8" s="22"/>
      <c r="G8" s="22"/>
      <c r="H8" s="22"/>
      <c r="I8" s="22"/>
      <c r="J8" s="22"/>
      <c r="K8" s="22"/>
      <c r="O8" s="155"/>
      <c r="P8" s="39" t="s">
        <v>233</v>
      </c>
      <c r="Q8" s="160">
        <v>281.65736049041601</v>
      </c>
      <c r="R8" s="163">
        <v>81.941522928060607</v>
      </c>
      <c r="S8" s="162">
        <f t="shared" si="1"/>
        <v>343.7297116599762</v>
      </c>
    </row>
    <row r="9" spans="1:19" ht="15" customHeight="1" thickTop="1" thickBot="1" x14ac:dyDescent="0.3">
      <c r="A9" s="181" t="s">
        <v>711</v>
      </c>
      <c r="B9" s="160">
        <v>313.23426939314299</v>
      </c>
      <c r="C9" s="163">
        <v>89.324027886291205</v>
      </c>
      <c r="D9" s="176">
        <f t="shared" si="0"/>
        <v>350.67190408373409</v>
      </c>
      <c r="E9" s="22"/>
      <c r="F9" s="22"/>
      <c r="G9" s="22"/>
      <c r="H9" s="22"/>
      <c r="I9" s="22"/>
      <c r="J9" s="22"/>
      <c r="K9" s="22"/>
      <c r="O9" s="155"/>
      <c r="P9" s="39" t="s">
        <v>283</v>
      </c>
      <c r="Q9" s="160">
        <v>278.87775722099099</v>
      </c>
      <c r="R9" s="161">
        <v>81.668820241601097</v>
      </c>
      <c r="S9" s="162">
        <f t="shared" si="1"/>
        <v>341.47396325303362</v>
      </c>
    </row>
    <row r="10" spans="1:19" ht="15" customHeight="1" thickTop="1" thickBot="1" x14ac:dyDescent="0.3">
      <c r="A10" s="181" t="s">
        <v>712</v>
      </c>
      <c r="B10" s="160">
        <v>327.24035074382516</v>
      </c>
      <c r="C10" s="163">
        <v>94.963639641805401</v>
      </c>
      <c r="D10" s="176">
        <f t="shared" si="0"/>
        <v>344.59541776004727</v>
      </c>
      <c r="E10" s="22"/>
      <c r="F10" s="22"/>
      <c r="G10" s="22"/>
      <c r="H10" s="22"/>
      <c r="I10" s="22"/>
      <c r="J10" s="22"/>
      <c r="K10" s="22"/>
      <c r="O10" s="155"/>
      <c r="P10" s="39" t="s">
        <v>284</v>
      </c>
      <c r="Q10" s="160">
        <v>279.85036151806702</v>
      </c>
      <c r="R10" s="163">
        <v>81.619237934972006</v>
      </c>
      <c r="S10" s="162">
        <f t="shared" si="1"/>
        <v>342.87303900219024</v>
      </c>
    </row>
    <row r="11" spans="1:19" ht="15" customHeight="1" thickTop="1" thickBot="1" x14ac:dyDescent="0.3">
      <c r="A11" s="181" t="s">
        <v>1508</v>
      </c>
      <c r="B11" s="160">
        <v>345.99115887718102</v>
      </c>
      <c r="C11" s="163">
        <v>99.376464931786799</v>
      </c>
      <c r="D11" s="176">
        <f t="shared" si="0"/>
        <v>348.16207148712073</v>
      </c>
      <c r="E11" s="22"/>
      <c r="F11" s="22"/>
      <c r="G11" s="22"/>
      <c r="H11" s="22"/>
      <c r="I11" s="22"/>
      <c r="J11" s="22"/>
      <c r="K11" s="22"/>
      <c r="O11" s="155"/>
      <c r="P11" s="39" t="s">
        <v>285</v>
      </c>
      <c r="Q11" s="160">
        <v>280.26761524968299</v>
      </c>
      <c r="R11" s="161">
        <v>81.5921930404471</v>
      </c>
      <c r="S11" s="162">
        <f t="shared" si="1"/>
        <v>343.49807843839665</v>
      </c>
    </row>
    <row r="12" spans="1:19" ht="15" customHeight="1" thickTop="1" thickBot="1" x14ac:dyDescent="0.3">
      <c r="A12" s="182" t="s">
        <v>713</v>
      </c>
      <c r="B12" s="178">
        <v>367.39054557929501</v>
      </c>
      <c r="C12" s="163">
        <v>103.29900000000001</v>
      </c>
      <c r="D12" s="176">
        <f>(B12/C12)*100</f>
        <v>355.65740769929522</v>
      </c>
      <c r="E12" s="22"/>
      <c r="F12" s="22"/>
      <c r="G12" s="22"/>
      <c r="H12" s="22"/>
      <c r="I12" s="22"/>
      <c r="J12" s="22"/>
      <c r="K12" s="22"/>
      <c r="O12" s="155"/>
      <c r="P12" s="39" t="s">
        <v>286</v>
      </c>
      <c r="Q12" s="160">
        <v>280.73729069957801</v>
      </c>
      <c r="R12" s="163">
        <v>81.824328385119301</v>
      </c>
      <c r="S12" s="162">
        <f t="shared" si="1"/>
        <v>343.09758019429506</v>
      </c>
    </row>
    <row r="13" spans="1:19" ht="15" customHeight="1" thickTop="1" thickBot="1" x14ac:dyDescent="0.3">
      <c r="C13" s="22"/>
      <c r="E13" s="22"/>
      <c r="F13" s="22"/>
      <c r="G13" s="22"/>
      <c r="H13" s="22"/>
      <c r="I13" s="22"/>
      <c r="J13" s="22"/>
      <c r="K13" s="22"/>
      <c r="O13" s="155"/>
      <c r="P13" s="39" t="s">
        <v>287</v>
      </c>
      <c r="Q13" s="160">
        <v>283.05088128331801</v>
      </c>
      <c r="R13" s="161">
        <v>82.132339683875202</v>
      </c>
      <c r="S13" s="162">
        <f t="shared" si="1"/>
        <v>344.62780723497224</v>
      </c>
    </row>
    <row r="14" spans="1:19" ht="15" customHeight="1" thickTop="1" thickBot="1" x14ac:dyDescent="0.3">
      <c r="A14" s="23" t="s">
        <v>714</v>
      </c>
      <c r="B14" s="29">
        <f>D12/D18-1</f>
        <v>5.4794888793621599E-2</v>
      </c>
      <c r="C14" s="38"/>
      <c r="O14" s="155"/>
      <c r="P14" s="39" t="s">
        <v>288</v>
      </c>
      <c r="Q14" s="160">
        <v>278.74519581900302</v>
      </c>
      <c r="R14" s="163">
        <v>82.522988160346202</v>
      </c>
      <c r="S14" s="162">
        <f t="shared" si="1"/>
        <v>337.7788444565137</v>
      </c>
    </row>
    <row r="15" spans="1:19" ht="15" customHeight="1" thickTop="1" thickBot="1" x14ac:dyDescent="0.25">
      <c r="A15" s="37" t="s">
        <v>715</v>
      </c>
      <c r="B15" s="108">
        <f>D12/D11-1</f>
        <v>2.1528296233301214E-2</v>
      </c>
      <c r="O15" s="155"/>
      <c r="P15" s="39" t="s">
        <v>289</v>
      </c>
      <c r="Q15" s="160">
        <v>280.91116840821599</v>
      </c>
      <c r="R15" s="161">
        <v>83.292265160165897</v>
      </c>
      <c r="S15" s="162">
        <f t="shared" si="1"/>
        <v>337.25960972251278</v>
      </c>
    </row>
    <row r="16" spans="1:19" ht="15" customHeight="1" thickTop="1" thickBot="1" x14ac:dyDescent="0.25">
      <c r="A16" s="37" t="s">
        <v>716</v>
      </c>
      <c r="B16" s="36">
        <f>D12-D11</f>
        <v>7.4953362121744931</v>
      </c>
      <c r="O16" s="155"/>
      <c r="P16" s="39" t="s">
        <v>171</v>
      </c>
      <c r="Q16" s="160">
        <v>281.95655937478</v>
      </c>
      <c r="R16" s="163">
        <v>83.770058296772604</v>
      </c>
      <c r="S16" s="162">
        <f t="shared" si="1"/>
        <v>336.58393596419745</v>
      </c>
    </row>
    <row r="17" spans="1:19" ht="15" customHeight="1" thickTop="1" thickBot="1" x14ac:dyDescent="0.25">
      <c r="O17" s="155">
        <v>2014</v>
      </c>
      <c r="P17" s="39" t="s">
        <v>231</v>
      </c>
      <c r="Q17" s="160">
        <v>290.535663417828</v>
      </c>
      <c r="R17" s="161">
        <v>84.519051625698694</v>
      </c>
      <c r="S17" s="162">
        <f t="shared" si="1"/>
        <v>343.75168418180442</v>
      </c>
    </row>
    <row r="18" spans="1:19" ht="15" customHeight="1" thickTop="1" thickBot="1" x14ac:dyDescent="0.25">
      <c r="A18" s="39" t="s">
        <v>171</v>
      </c>
      <c r="B18" s="160">
        <v>347.36446422381402</v>
      </c>
      <c r="C18" s="163">
        <v>103.02</v>
      </c>
      <c r="D18" s="176">
        <f>(B18/C18)*100</f>
        <v>337.18158049292765</v>
      </c>
      <c r="O18" s="155"/>
      <c r="P18" s="39" t="s">
        <v>232</v>
      </c>
      <c r="Q18" s="160">
        <v>290.25743891207799</v>
      </c>
      <c r="R18" s="163">
        <v>84.733157040687601</v>
      </c>
      <c r="S18" s="162">
        <f t="shared" si="1"/>
        <v>342.5547318775113</v>
      </c>
    </row>
    <row r="19" spans="1:19" ht="15" customHeight="1" thickTop="1" thickBot="1" x14ac:dyDescent="0.25">
      <c r="O19" s="155"/>
      <c r="P19" s="39" t="s">
        <v>170</v>
      </c>
      <c r="Q19" s="160">
        <v>291.79631074645698</v>
      </c>
      <c r="R19" s="161">
        <v>84.965292385359703</v>
      </c>
      <c r="S19" s="162">
        <f t="shared" si="1"/>
        <v>343.43000836508173</v>
      </c>
    </row>
    <row r="20" spans="1:19" ht="15" customHeight="1" thickTop="1" thickBot="1" x14ac:dyDescent="0.25">
      <c r="A20" s="171"/>
      <c r="B20" s="172"/>
      <c r="O20" s="155"/>
      <c r="P20" s="39" t="s">
        <v>233</v>
      </c>
      <c r="Q20" s="160">
        <v>292.61592146170301</v>
      </c>
      <c r="R20" s="163">
        <v>84.806779253560904</v>
      </c>
      <c r="S20" s="162">
        <f t="shared" si="1"/>
        <v>345.0383613635658</v>
      </c>
    </row>
    <row r="21" spans="1:19" ht="15" customHeight="1" thickTop="1" thickBot="1" x14ac:dyDescent="0.25">
      <c r="A21" s="173"/>
      <c r="B21" s="174"/>
      <c r="O21" s="155"/>
      <c r="P21" s="39" t="s">
        <v>283</v>
      </c>
      <c r="Q21" s="160">
        <v>289.56408568765698</v>
      </c>
      <c r="R21" s="161">
        <v>84.535579061241705</v>
      </c>
      <c r="S21" s="162">
        <f t="shared" si="1"/>
        <v>342.53516555187093</v>
      </c>
    </row>
    <row r="22" spans="1:19" ht="15" customHeight="1" thickTop="1" thickBot="1" x14ac:dyDescent="0.25">
      <c r="A22" s="173"/>
      <c r="B22" s="174"/>
      <c r="O22" s="155"/>
      <c r="P22" s="39" t="s">
        <v>284</v>
      </c>
      <c r="Q22" s="160">
        <v>290.67037207891798</v>
      </c>
      <c r="R22" s="163">
        <v>84.682072239918298</v>
      </c>
      <c r="S22" s="162">
        <f t="shared" si="1"/>
        <v>343.24900700989087</v>
      </c>
    </row>
    <row r="23" spans="1:19" ht="15" customHeight="1" thickTop="1" thickBot="1" x14ac:dyDescent="0.25">
      <c r="A23" s="183"/>
      <c r="B23" s="174"/>
      <c r="C23" s="170"/>
      <c r="D23" s="170"/>
      <c r="O23" s="155"/>
      <c r="P23" s="39" t="s">
        <v>285</v>
      </c>
      <c r="Q23" s="160">
        <v>291.72831260800001</v>
      </c>
      <c r="R23" s="161">
        <v>84.914958831660599</v>
      </c>
      <c r="S23" s="162">
        <f t="shared" si="1"/>
        <v>343.55349943269232</v>
      </c>
    </row>
    <row r="24" spans="1:19" ht="15" customHeight="1" thickTop="1" thickBot="1" x14ac:dyDescent="0.25">
      <c r="A24" s="183"/>
      <c r="B24" s="174"/>
      <c r="C24" s="188"/>
      <c r="D24" s="170"/>
      <c r="O24" s="155"/>
      <c r="P24" s="39" t="s">
        <v>286</v>
      </c>
      <c r="Q24" s="160">
        <v>292.39130557505899</v>
      </c>
      <c r="R24" s="163">
        <v>85.219965142135905</v>
      </c>
      <c r="S24" s="162">
        <f t="shared" si="1"/>
        <v>343.1018835637729</v>
      </c>
    </row>
    <row r="25" spans="1:19" ht="15" customHeight="1" thickTop="1" thickBot="1" x14ac:dyDescent="0.25">
      <c r="A25" s="183"/>
      <c r="B25" s="174"/>
      <c r="C25" s="187"/>
      <c r="D25" s="170"/>
      <c r="O25" s="155"/>
      <c r="P25" s="39" t="s">
        <v>287</v>
      </c>
      <c r="Q25" s="160">
        <v>294.82562408377402</v>
      </c>
      <c r="R25" s="161">
        <v>85.596339924274304</v>
      </c>
      <c r="S25" s="162">
        <f t="shared" si="1"/>
        <v>344.43718545045436</v>
      </c>
    </row>
    <row r="26" spans="1:19" ht="15" customHeight="1" thickTop="1" thickBot="1" x14ac:dyDescent="0.25">
      <c r="A26" s="183"/>
      <c r="B26" s="174"/>
      <c r="C26" s="188"/>
      <c r="D26" s="170"/>
      <c r="O26" s="155"/>
      <c r="P26" s="39" t="s">
        <v>288</v>
      </c>
      <c r="Q26" s="160">
        <v>291.04929171721898</v>
      </c>
      <c r="R26" s="163">
        <v>86.069625578460204</v>
      </c>
      <c r="S26" s="162">
        <f t="shared" si="1"/>
        <v>338.15563825347584</v>
      </c>
    </row>
    <row r="27" spans="1:19" ht="15" customHeight="1" thickTop="1" thickBot="1" x14ac:dyDescent="0.25">
      <c r="A27" s="183"/>
      <c r="B27" s="169"/>
      <c r="C27" s="170"/>
      <c r="D27" s="170"/>
      <c r="O27" s="155"/>
      <c r="P27" s="39" t="s">
        <v>289</v>
      </c>
      <c r="Q27" s="164">
        <v>292.198259538488</v>
      </c>
      <c r="R27" s="161">
        <v>86.763777871266299</v>
      </c>
      <c r="S27" s="162">
        <f t="shared" si="1"/>
        <v>336.77447744614147</v>
      </c>
    </row>
    <row r="28" spans="1:19" ht="15" customHeight="1" thickTop="1" thickBot="1" x14ac:dyDescent="0.25">
      <c r="A28" s="183"/>
      <c r="B28" s="169"/>
      <c r="C28" s="170"/>
      <c r="D28" s="170"/>
      <c r="O28" s="155"/>
      <c r="P28" s="39" t="s">
        <v>171</v>
      </c>
      <c r="Q28" s="160">
        <v>292.18414363512397</v>
      </c>
      <c r="R28" s="163">
        <v>87.188983712963505</v>
      </c>
      <c r="S28" s="162">
        <f t="shared" si="1"/>
        <v>335.11589560101868</v>
      </c>
    </row>
    <row r="29" spans="1:19" ht="15" customHeight="1" thickTop="1" thickBot="1" x14ac:dyDescent="0.25">
      <c r="A29" s="175"/>
      <c r="B29" s="169"/>
      <c r="C29" s="170"/>
      <c r="D29" s="170"/>
      <c r="O29" s="155">
        <v>2015</v>
      </c>
      <c r="P29" s="39" t="s">
        <v>231</v>
      </c>
      <c r="Q29" s="160">
        <v>300.89332186694901</v>
      </c>
      <c r="R29" s="161">
        <v>87.110102770599198</v>
      </c>
      <c r="S29" s="162">
        <f t="shared" si="1"/>
        <v>345.41725046443685</v>
      </c>
    </row>
    <row r="30" spans="1:19" ht="15" customHeight="1" thickTop="1" thickBot="1" x14ac:dyDescent="0.25">
      <c r="A30" s="184"/>
      <c r="B30" s="179"/>
      <c r="C30" s="185"/>
      <c r="D30" s="186"/>
      <c r="O30" s="155"/>
      <c r="P30" s="39" t="s">
        <v>232</v>
      </c>
      <c r="Q30" s="160">
        <v>301.38847261261202</v>
      </c>
      <c r="R30" s="163">
        <v>87.275377126029198</v>
      </c>
      <c r="S30" s="162">
        <f t="shared" si="1"/>
        <v>345.33047296649869</v>
      </c>
    </row>
    <row r="31" spans="1:19" ht="15" customHeight="1" thickTop="1" thickBot="1" x14ac:dyDescent="0.25">
      <c r="A31" s="170"/>
      <c r="B31" s="170"/>
      <c r="C31" s="170"/>
      <c r="D31" s="170"/>
      <c r="O31" s="155"/>
      <c r="P31" s="39" t="s">
        <v>170</v>
      </c>
      <c r="Q31" s="160">
        <v>302.79132568614801</v>
      </c>
      <c r="R31" s="161">
        <v>87.630716990203695</v>
      </c>
      <c r="S31" s="162">
        <f t="shared" si="1"/>
        <v>345.5310376154942</v>
      </c>
    </row>
    <row r="32" spans="1:19" ht="15" customHeight="1" thickTop="1" thickBot="1" x14ac:dyDescent="0.25">
      <c r="A32" s="170"/>
      <c r="B32" s="170"/>
      <c r="C32" s="170"/>
      <c r="D32" s="170"/>
      <c r="O32" s="155"/>
      <c r="P32" s="39" t="s">
        <v>233</v>
      </c>
      <c r="Q32" s="160">
        <v>302.55618571351198</v>
      </c>
      <c r="R32" s="163">
        <v>87.403840375022497</v>
      </c>
      <c r="S32" s="162">
        <f t="shared" si="1"/>
        <v>346.1589152322577</v>
      </c>
    </row>
    <row r="33" spans="1:19" ht="15" customHeight="1" thickTop="1" thickBot="1" x14ac:dyDescent="0.25">
      <c r="A33" s="170"/>
      <c r="B33" s="170"/>
      <c r="O33" s="155"/>
      <c r="P33" s="39" t="s">
        <v>283</v>
      </c>
      <c r="Q33" s="160">
        <v>300.184619497536</v>
      </c>
      <c r="R33" s="161">
        <v>86.967365827273298</v>
      </c>
      <c r="S33" s="162">
        <f t="shared" si="1"/>
        <v>345.16926739362839</v>
      </c>
    </row>
    <row r="34" spans="1:19" ht="15" customHeight="1" thickTop="1" thickBot="1" x14ac:dyDescent="0.25">
      <c r="A34" s="170"/>
      <c r="B34" s="170"/>
      <c r="O34" s="155"/>
      <c r="P34" s="39" t="s">
        <v>284</v>
      </c>
      <c r="Q34" s="160">
        <v>300.82845686899901</v>
      </c>
      <c r="R34" s="163">
        <v>87.113107758879707</v>
      </c>
      <c r="S34" s="162">
        <f t="shared" si="1"/>
        <v>345.33087454721721</v>
      </c>
    </row>
    <row r="35" spans="1:19" ht="15" customHeight="1" thickTop="1" thickBot="1" x14ac:dyDescent="0.25">
      <c r="A35" s="170"/>
      <c r="B35" s="170"/>
      <c r="O35" s="155"/>
      <c r="P35" s="39" t="s">
        <v>285</v>
      </c>
      <c r="Q35" s="160">
        <v>305.69216292721399</v>
      </c>
      <c r="R35" s="161">
        <v>87.240819760802907</v>
      </c>
      <c r="S35" s="162">
        <f t="shared" si="1"/>
        <v>350.40037881964145</v>
      </c>
    </row>
    <row r="36" spans="1:19" ht="15" customHeight="1" thickTop="1" thickBot="1" x14ac:dyDescent="0.25">
      <c r="O36" s="155"/>
      <c r="P36" s="39" t="s">
        <v>286</v>
      </c>
      <c r="Q36" s="160">
        <v>309.08313226304801</v>
      </c>
      <c r="R36" s="163">
        <v>87.4248752929864</v>
      </c>
      <c r="S36" s="162">
        <f t="shared" si="1"/>
        <v>353.5414048086655</v>
      </c>
    </row>
    <row r="37" spans="1:19" ht="15" customHeight="1" thickTop="1" thickBot="1" x14ac:dyDescent="0.25">
      <c r="O37" s="155"/>
      <c r="P37" s="39" t="s">
        <v>287</v>
      </c>
      <c r="Q37" s="160">
        <v>303.044113988096</v>
      </c>
      <c r="R37" s="161">
        <v>87.752419015565806</v>
      </c>
      <c r="S37" s="162">
        <f t="shared" si="1"/>
        <v>345.33989762076078</v>
      </c>
    </row>
    <row r="38" spans="1:19" ht="15" customHeight="1" thickTop="1" thickBot="1" x14ac:dyDescent="0.25">
      <c r="O38" s="155"/>
      <c r="P38" s="39" t="s">
        <v>288</v>
      </c>
      <c r="Q38" s="160">
        <v>302.39034686089002</v>
      </c>
      <c r="R38" s="163">
        <v>88.203918504717805</v>
      </c>
      <c r="S38" s="162">
        <f t="shared" si="1"/>
        <v>342.83096713522531</v>
      </c>
    </row>
    <row r="39" spans="1:19" ht="15" customHeight="1" thickTop="1" thickBot="1" x14ac:dyDescent="0.25">
      <c r="O39" s="155"/>
      <c r="P39" s="39" t="s">
        <v>289</v>
      </c>
      <c r="Q39" s="160">
        <v>304.13804671318297</v>
      </c>
      <c r="R39" s="161">
        <v>88.685467876675304</v>
      </c>
      <c r="S39" s="162">
        <f t="shared" si="1"/>
        <v>342.94011634026987</v>
      </c>
    </row>
    <row r="40" spans="1:19" ht="15" customHeight="1" thickTop="1" thickBot="1" x14ac:dyDescent="0.25">
      <c r="O40" s="155"/>
      <c r="P40" s="39" t="s">
        <v>171</v>
      </c>
      <c r="Q40" s="160">
        <v>301.096907514375</v>
      </c>
      <c r="R40" s="163">
        <v>89.046817717410903</v>
      </c>
      <c r="S40" s="162">
        <f t="shared" si="1"/>
        <v>338.13325982058416</v>
      </c>
    </row>
    <row r="41" spans="1:19" ht="15" customHeight="1" thickTop="1" thickBot="1" x14ac:dyDescent="0.25">
      <c r="O41" s="155">
        <v>2016</v>
      </c>
      <c r="P41" s="39" t="s">
        <v>231</v>
      </c>
      <c r="Q41" s="160">
        <v>310.02325504883697</v>
      </c>
      <c r="R41" s="161">
        <v>89.3863813931126</v>
      </c>
      <c r="S41" s="162">
        <f t="shared" si="1"/>
        <v>346.83499904239875</v>
      </c>
    </row>
    <row r="42" spans="1:19" ht="15" customHeight="1" thickTop="1" thickBot="1" x14ac:dyDescent="0.25">
      <c r="O42" s="155"/>
      <c r="P42" s="39" t="s">
        <v>232</v>
      </c>
      <c r="Q42" s="160">
        <v>310.79952771263498</v>
      </c>
      <c r="R42" s="163">
        <v>89.7777811166536</v>
      </c>
      <c r="S42" s="162">
        <f t="shared" si="1"/>
        <v>346.18757987435077</v>
      </c>
    </row>
    <row r="43" spans="1:19" ht="15" customHeight="1" thickTop="1" thickBot="1" x14ac:dyDescent="0.25">
      <c r="O43" s="155"/>
      <c r="P43" s="39" t="s">
        <v>170</v>
      </c>
      <c r="Q43" s="160">
        <v>313.85680051901801</v>
      </c>
      <c r="R43" s="161">
        <v>89.910000600997606</v>
      </c>
      <c r="S43" s="162">
        <f t="shared" si="1"/>
        <v>349.07885487828099</v>
      </c>
    </row>
    <row r="44" spans="1:19" ht="15" customHeight="1" thickTop="1" thickBot="1" x14ac:dyDescent="0.25">
      <c r="O44" s="155"/>
      <c r="P44" s="39" t="s">
        <v>233</v>
      </c>
      <c r="Q44" s="160">
        <v>312.35630417956702</v>
      </c>
      <c r="R44" s="163">
        <v>89.625277961415904</v>
      </c>
      <c r="S44" s="162">
        <f t="shared" si="1"/>
        <v>348.5136239287736</v>
      </c>
    </row>
    <row r="45" spans="1:19" ht="15" customHeight="1" thickTop="1" thickBot="1" x14ac:dyDescent="0.25">
      <c r="O45" s="155"/>
      <c r="P45" s="39" t="s">
        <v>283</v>
      </c>
      <c r="Q45" s="160">
        <v>312.31968474308098</v>
      </c>
      <c r="R45" s="161">
        <v>89.225614520103406</v>
      </c>
      <c r="S45" s="162">
        <f t="shared" si="1"/>
        <v>350.03366065101437</v>
      </c>
    </row>
    <row r="46" spans="1:19" ht="15" customHeight="1" thickTop="1" thickBot="1" x14ac:dyDescent="0.25">
      <c r="O46" s="155"/>
      <c r="P46" s="39" t="s">
        <v>284</v>
      </c>
      <c r="Q46" s="160">
        <v>313.23426939314299</v>
      </c>
      <c r="R46" s="163">
        <v>89.324027886291205</v>
      </c>
      <c r="S46" s="162">
        <f t="shared" si="1"/>
        <v>350.67190408373409</v>
      </c>
    </row>
    <row r="47" spans="1:19" ht="15" customHeight="1" thickTop="1" thickBot="1" x14ac:dyDescent="0.25">
      <c r="O47" s="155"/>
      <c r="P47" s="39" t="s">
        <v>285</v>
      </c>
      <c r="Q47" s="160">
        <v>314.43624804993698</v>
      </c>
      <c r="R47" s="161">
        <v>89.556914478033505</v>
      </c>
      <c r="S47" s="162">
        <f t="shared" si="1"/>
        <v>351.102145359264</v>
      </c>
    </row>
    <row r="48" spans="1:19" ht="15" customHeight="1" thickTop="1" thickBot="1" x14ac:dyDescent="0.25">
      <c r="O48" s="155"/>
      <c r="P48" s="39" t="s">
        <v>286</v>
      </c>
      <c r="Q48" s="160">
        <v>316.663121358338</v>
      </c>
      <c r="R48" s="163">
        <v>89.809333493599397</v>
      </c>
      <c r="S48" s="162">
        <f t="shared" si="1"/>
        <v>352.59489079818877</v>
      </c>
    </row>
    <row r="49" spans="15:19" ht="15" customHeight="1" thickTop="1" thickBot="1" x14ac:dyDescent="0.25">
      <c r="O49" s="155"/>
      <c r="P49" s="39" t="s">
        <v>287</v>
      </c>
      <c r="Q49" s="160">
        <v>314.75240283754698</v>
      </c>
      <c r="R49" s="161">
        <v>90.357743854798997</v>
      </c>
      <c r="S49" s="162">
        <f t="shared" si="1"/>
        <v>348.3402632798585</v>
      </c>
    </row>
    <row r="50" spans="15:19" ht="15" customHeight="1" thickTop="1" thickBot="1" x14ac:dyDescent="0.25">
      <c r="O50" s="155"/>
      <c r="P50" s="39" t="s">
        <v>288</v>
      </c>
      <c r="Q50" s="160">
        <v>312.48717591605299</v>
      </c>
      <c r="R50" s="163">
        <v>90.906154215998598</v>
      </c>
      <c r="S50" s="162">
        <f t="shared" si="1"/>
        <v>343.74699778143105</v>
      </c>
    </row>
    <row r="51" spans="15:19" ht="15" customHeight="1" thickTop="1" thickBot="1" x14ac:dyDescent="0.25">
      <c r="O51" s="155"/>
      <c r="P51" s="39" t="s">
        <v>289</v>
      </c>
      <c r="Q51" s="160">
        <v>315.60329809699101</v>
      </c>
      <c r="R51" s="161">
        <v>91.616833944347604</v>
      </c>
      <c r="S51" s="162">
        <f t="shared" si="1"/>
        <v>344.48177753959868</v>
      </c>
    </row>
    <row r="52" spans="15:19" ht="15" customHeight="1" thickTop="1" thickBot="1" x14ac:dyDescent="0.25">
      <c r="O52" s="155"/>
      <c r="P52" s="39" t="s">
        <v>171</v>
      </c>
      <c r="Q52" s="160">
        <v>316.20306082778399</v>
      </c>
      <c r="R52" s="163">
        <v>92.039034797764302</v>
      </c>
      <c r="S52" s="162">
        <f t="shared" si="1"/>
        <v>343.55321252832692</v>
      </c>
    </row>
    <row r="53" spans="15:19" ht="15" customHeight="1" thickTop="1" thickBot="1" x14ac:dyDescent="0.25">
      <c r="O53" s="155">
        <v>2017</v>
      </c>
      <c r="P53" s="39" t="s">
        <v>231</v>
      </c>
      <c r="Q53" s="160">
        <v>325.218624664353</v>
      </c>
      <c r="R53" s="161">
        <v>93.603882444858499</v>
      </c>
      <c r="S53" s="162">
        <f t="shared" si="1"/>
        <v>347.44138402158416</v>
      </c>
    </row>
    <row r="54" spans="15:19" ht="15" customHeight="1" thickTop="1" thickBot="1" x14ac:dyDescent="0.25">
      <c r="O54" s="155"/>
      <c r="P54" s="39" t="s">
        <v>232</v>
      </c>
      <c r="Q54" s="160">
        <v>325.895961647712</v>
      </c>
      <c r="R54" s="163">
        <v>94.1447803353567</v>
      </c>
      <c r="S54" s="162">
        <f t="shared" si="1"/>
        <v>346.16466307194685</v>
      </c>
    </row>
    <row r="55" spans="15:19" ht="15" customHeight="1" thickTop="1" thickBot="1" x14ac:dyDescent="0.25">
      <c r="O55" s="155"/>
      <c r="P55" s="39" t="s">
        <v>170</v>
      </c>
      <c r="Q55" s="160">
        <v>326.36152162597398</v>
      </c>
      <c r="R55" s="161">
        <v>94.722489332291602</v>
      </c>
      <c r="S55" s="162">
        <f t="shared" si="1"/>
        <v>344.54491634091261</v>
      </c>
    </row>
    <row r="56" spans="15:19" ht="15" customHeight="1" thickTop="1" thickBot="1" x14ac:dyDescent="0.25">
      <c r="O56" s="155"/>
      <c r="P56" s="39" t="s">
        <v>233</v>
      </c>
      <c r="Q56" s="160">
        <v>327.588420594669</v>
      </c>
      <c r="R56" s="163">
        <v>94.838932628162794</v>
      </c>
      <c r="S56" s="162">
        <f t="shared" si="1"/>
        <v>345.41554983442563</v>
      </c>
    </row>
    <row r="57" spans="15:19" ht="15" customHeight="1" thickTop="1" thickBot="1" x14ac:dyDescent="0.25">
      <c r="O57" s="155"/>
      <c r="P57" s="39" t="s">
        <v>283</v>
      </c>
      <c r="Q57" s="160">
        <v>328.38927735669898</v>
      </c>
      <c r="R57" s="161">
        <v>94.725494320572096</v>
      </c>
      <c r="S57" s="162">
        <f t="shared" si="1"/>
        <v>346.67465154138625</v>
      </c>
    </row>
    <row r="58" spans="15:19" ht="15" customHeight="1" thickTop="1" thickBot="1" x14ac:dyDescent="0.25">
      <c r="O58" s="155"/>
      <c r="P58" s="39" t="s">
        <v>284</v>
      </c>
      <c r="Q58" s="160">
        <v>327.24035074382516</v>
      </c>
      <c r="R58" s="163">
        <v>94.963639641805401</v>
      </c>
      <c r="S58" s="162">
        <f t="shared" si="1"/>
        <v>344.59541776004727</v>
      </c>
    </row>
    <row r="59" spans="15:19" ht="15" customHeight="1" thickTop="1" thickBot="1" x14ac:dyDescent="0.25">
      <c r="O59" s="155"/>
      <c r="P59" s="39" t="s">
        <v>285</v>
      </c>
      <c r="Q59" s="160">
        <v>330.58324763845798</v>
      </c>
      <c r="R59" s="161">
        <v>95.322735741330604</v>
      </c>
      <c r="S59" s="162">
        <f t="shared" si="1"/>
        <v>346.80419636248615</v>
      </c>
    </row>
    <row r="60" spans="15:19" ht="15" customHeight="1" thickTop="1" thickBot="1" x14ac:dyDescent="0.25">
      <c r="O60" s="155"/>
      <c r="P60" s="39" t="s">
        <v>286</v>
      </c>
      <c r="Q60" s="160">
        <v>329.56778380321998</v>
      </c>
      <c r="R60" s="163">
        <v>95.793767654306095</v>
      </c>
      <c r="S60" s="162">
        <f t="shared" si="1"/>
        <v>344.03885750954208</v>
      </c>
    </row>
    <row r="61" spans="15:19" ht="15" customHeight="1" thickTop="1" thickBot="1" x14ac:dyDescent="0.25">
      <c r="O61" s="155"/>
      <c r="P61" s="39" t="s">
        <v>287</v>
      </c>
      <c r="Q61" s="160">
        <v>330.91633314130701</v>
      </c>
      <c r="R61" s="161">
        <v>96.093515235290596</v>
      </c>
      <c r="S61" s="162">
        <f t="shared" si="1"/>
        <v>344.36905792346028</v>
      </c>
    </row>
    <row r="62" spans="15:19" ht="15" customHeight="1" thickTop="1" thickBot="1" x14ac:dyDescent="0.25">
      <c r="O62" s="155"/>
      <c r="P62" s="39" t="s">
        <v>288</v>
      </c>
      <c r="Q62" s="160">
        <v>329.48418129693198</v>
      </c>
      <c r="R62" s="163">
        <v>96.698269126750404</v>
      </c>
      <c r="S62" s="162">
        <f t="shared" si="1"/>
        <v>340.73431124713295</v>
      </c>
    </row>
    <row r="63" spans="15:19" ht="15" customHeight="1" thickTop="1" thickBot="1" x14ac:dyDescent="0.25">
      <c r="O63" s="155"/>
      <c r="P63" s="39" t="s">
        <v>289</v>
      </c>
      <c r="Q63" s="160">
        <v>332.35725354923102</v>
      </c>
      <c r="R63" s="161">
        <v>97.695173988821495</v>
      </c>
      <c r="S63" s="162">
        <f t="shared" si="1"/>
        <v>340.19823086374777</v>
      </c>
    </row>
    <row r="64" spans="15:19" ht="15" customHeight="1" thickTop="1" thickBot="1" x14ac:dyDescent="0.25">
      <c r="O64" s="155"/>
      <c r="P64" s="39" t="s">
        <v>171</v>
      </c>
      <c r="Q64" s="160">
        <v>334.297780286673</v>
      </c>
      <c r="R64" s="163">
        <v>98.272882985756297</v>
      </c>
      <c r="S64" s="162">
        <f t="shared" si="1"/>
        <v>340.17296545083167</v>
      </c>
    </row>
    <row r="65" spans="14:19" ht="15" customHeight="1" thickTop="1" thickBot="1" x14ac:dyDescent="0.25">
      <c r="O65" s="155">
        <v>2018</v>
      </c>
      <c r="P65" s="39" t="s">
        <v>231</v>
      </c>
      <c r="Q65" s="160">
        <v>342.42396981038303</v>
      </c>
      <c r="R65" s="161">
        <v>98.794999699501204</v>
      </c>
      <c r="S65" s="162">
        <f t="shared" si="1"/>
        <v>346.60050696079094</v>
      </c>
    </row>
    <row r="66" spans="14:19" ht="15" customHeight="1" thickTop="1" thickBot="1" x14ac:dyDescent="0.25">
      <c r="O66" s="155"/>
      <c r="P66" s="39" t="s">
        <v>232</v>
      </c>
      <c r="Q66" s="160">
        <v>343.20045482871802</v>
      </c>
      <c r="R66" s="163">
        <v>99.171374481639504</v>
      </c>
      <c r="S66" s="162">
        <f t="shared" si="1"/>
        <v>346.06806311054794</v>
      </c>
    </row>
    <row r="67" spans="14:19" ht="15" customHeight="1" thickTop="1" thickBot="1" x14ac:dyDescent="0.25">
      <c r="O67" s="155"/>
      <c r="P67" s="39" t="s">
        <v>170</v>
      </c>
      <c r="Q67" s="160">
        <v>347.27259781072797</v>
      </c>
      <c r="R67" s="161">
        <v>99.492156980587794</v>
      </c>
      <c r="S67" s="162">
        <f t="shared" si="1"/>
        <v>349.04519949093611</v>
      </c>
    </row>
    <row r="68" spans="14:19" ht="15" customHeight="1" thickTop="1" thickBot="1" x14ac:dyDescent="0.25">
      <c r="O68" s="155"/>
      <c r="P68" s="39" t="s">
        <v>233</v>
      </c>
      <c r="Q68" s="160">
        <v>347.66597882741797</v>
      </c>
      <c r="R68" s="163">
        <v>99.154847046096506</v>
      </c>
      <c r="S68" s="162">
        <f t="shared" si="1"/>
        <v>350.62933299245583</v>
      </c>
    </row>
    <row r="69" spans="14:19" ht="15" customHeight="1" thickTop="1" thickBot="1" x14ac:dyDescent="0.25">
      <c r="O69" s="155"/>
      <c r="P69" s="39" t="s">
        <v>283</v>
      </c>
      <c r="Q69" s="160">
        <v>346.23346670510199</v>
      </c>
      <c r="R69" s="161">
        <v>98.994080173087298</v>
      </c>
      <c r="S69" s="162">
        <f t="shared" si="1"/>
        <v>349.75168828249753</v>
      </c>
    </row>
    <row r="70" spans="14:19" ht="15" customHeight="1" thickTop="1" thickBot="1" x14ac:dyDescent="0.25">
      <c r="O70" s="155"/>
      <c r="P70" s="39" t="s">
        <v>284</v>
      </c>
      <c r="Q70" s="160">
        <v>345.99115887718102</v>
      </c>
      <c r="R70" s="163">
        <v>99.376464931786799</v>
      </c>
      <c r="S70" s="162">
        <f t="shared" ref="S70:S81" si="2">(Q70/R70)*100</f>
        <v>348.16207148712073</v>
      </c>
    </row>
    <row r="71" spans="14:19" ht="15" customHeight="1" thickTop="1" thickBot="1" x14ac:dyDescent="0.25">
      <c r="O71" s="155"/>
      <c r="P71" s="39" t="s">
        <v>285</v>
      </c>
      <c r="Q71" s="160">
        <v>350.715701349244</v>
      </c>
      <c r="R71" s="161">
        <v>99.909099104513501</v>
      </c>
      <c r="S71" s="162">
        <f t="shared" si="2"/>
        <v>351.03479512147862</v>
      </c>
    </row>
    <row r="72" spans="14:19" ht="15" customHeight="1" thickTop="1" thickBot="1" x14ac:dyDescent="0.25">
      <c r="O72" s="155"/>
      <c r="P72" s="39" t="s">
        <v>286</v>
      </c>
      <c r="Q72" s="160">
        <v>349.54078017327902</v>
      </c>
      <c r="R72" s="163">
        <v>100.492</v>
      </c>
      <c r="S72" s="162">
        <f t="shared" si="2"/>
        <v>347.82945923384847</v>
      </c>
    </row>
    <row r="73" spans="14:19" ht="15" customHeight="1" thickTop="1" thickBot="1" x14ac:dyDescent="0.25">
      <c r="O73" s="155"/>
      <c r="P73" s="39" t="s">
        <v>287</v>
      </c>
      <c r="Q73" s="160">
        <v>345.44795086705398</v>
      </c>
      <c r="R73" s="161">
        <v>100.917</v>
      </c>
      <c r="S73" s="162">
        <f t="shared" si="2"/>
        <v>342.30897754298479</v>
      </c>
    </row>
    <row r="74" spans="14:19" ht="15" customHeight="1" thickTop="1" thickBot="1" x14ac:dyDescent="0.25">
      <c r="O74" s="155"/>
      <c r="P74" s="39" t="s">
        <v>288</v>
      </c>
      <c r="Q74" s="160">
        <v>344.35396541287599</v>
      </c>
      <c r="R74" s="163">
        <v>101.44</v>
      </c>
      <c r="S74" s="162">
        <f t="shared" si="2"/>
        <v>339.46565991016956</v>
      </c>
    </row>
    <row r="75" spans="14:19" ht="15" customHeight="1" thickTop="1" thickBot="1" x14ac:dyDescent="0.25">
      <c r="O75" s="155"/>
      <c r="P75" s="39" t="s">
        <v>289</v>
      </c>
      <c r="Q75" s="160">
        <v>346.50986882169599</v>
      </c>
      <c r="R75" s="161">
        <v>102.303</v>
      </c>
      <c r="S75" s="162">
        <f t="shared" si="2"/>
        <v>338.70939153465292</v>
      </c>
    </row>
    <row r="76" spans="14:19" ht="15" customHeight="1" thickTop="1" thickBot="1" x14ac:dyDescent="0.25">
      <c r="N76" s="170"/>
      <c r="O76" s="155"/>
      <c r="P76" s="39" t="s">
        <v>171</v>
      </c>
      <c r="Q76" s="160">
        <v>347.36446422381402</v>
      </c>
      <c r="R76" s="163">
        <v>103.02</v>
      </c>
      <c r="S76" s="162">
        <f t="shared" si="2"/>
        <v>337.18158049292765</v>
      </c>
    </row>
    <row r="77" spans="14:19" ht="15" customHeight="1" thickTop="1" thickBot="1" x14ac:dyDescent="0.25">
      <c r="N77" s="170"/>
      <c r="O77" s="155">
        <v>2019</v>
      </c>
      <c r="P77" s="39" t="s">
        <v>231</v>
      </c>
      <c r="Q77" s="160">
        <v>361.86539998875003</v>
      </c>
      <c r="R77" s="161">
        <v>103.108</v>
      </c>
      <c r="S77" s="162">
        <f t="shared" si="2"/>
        <v>350.95763664191912</v>
      </c>
    </row>
    <row r="78" spans="14:19" ht="15" customHeight="1" thickTop="1" thickBot="1" x14ac:dyDescent="0.25">
      <c r="N78" s="179"/>
      <c r="O78" s="155"/>
      <c r="P78" s="39" t="s">
        <v>232</v>
      </c>
      <c r="Q78" s="160">
        <v>363.24079871770402</v>
      </c>
      <c r="R78" s="163">
        <v>103.07899999999999</v>
      </c>
      <c r="S78" s="162">
        <f t="shared" si="2"/>
        <v>352.39068939134455</v>
      </c>
    </row>
    <row r="79" spans="14:19" ht="15" customHeight="1" thickTop="1" thickBot="1" x14ac:dyDescent="0.25">
      <c r="N79" s="179"/>
      <c r="O79" s="155"/>
      <c r="P79" s="39" t="s">
        <v>170</v>
      </c>
      <c r="Q79" s="160">
        <v>366.40617370485302</v>
      </c>
      <c r="R79" s="161">
        <v>103.476</v>
      </c>
      <c r="S79" s="162">
        <f t="shared" si="2"/>
        <v>354.0977363880059</v>
      </c>
    </row>
    <row r="80" spans="14:19" ht="15" customHeight="1" thickTop="1" thickBot="1" x14ac:dyDescent="0.25">
      <c r="N80" s="179"/>
      <c r="O80" s="155"/>
      <c r="P80" s="39" t="s">
        <v>233</v>
      </c>
      <c r="Q80" s="160">
        <v>366.99092410955802</v>
      </c>
      <c r="R80" s="163">
        <v>103.53100000000001</v>
      </c>
      <c r="S80" s="162">
        <f t="shared" si="2"/>
        <v>354.47443191851522</v>
      </c>
    </row>
    <row r="81" spans="14:19" ht="15" customHeight="1" thickTop="1" thickBot="1" x14ac:dyDescent="0.25">
      <c r="N81" s="179"/>
      <c r="O81" s="155"/>
      <c r="P81" s="39" t="s">
        <v>283</v>
      </c>
      <c r="Q81" s="160">
        <v>367.13111425520799</v>
      </c>
      <c r="R81" s="161">
        <v>103.233</v>
      </c>
      <c r="S81" s="162">
        <f t="shared" si="2"/>
        <v>355.63348372633556</v>
      </c>
    </row>
    <row r="82" spans="14:19" ht="15" customHeight="1" thickTop="1" thickBot="1" x14ac:dyDescent="0.25">
      <c r="N82" s="179"/>
      <c r="O82" s="155"/>
      <c r="P82" s="180" t="s">
        <v>284</v>
      </c>
      <c r="Q82" s="178">
        <v>367.39054557929501</v>
      </c>
      <c r="R82" s="163">
        <v>103.29900000000001</v>
      </c>
      <c r="S82" s="162">
        <f>(Q82/R82)*100</f>
        <v>355.65740769929522</v>
      </c>
    </row>
    <row r="83" spans="14:19" ht="15" customHeight="1" thickTop="1" thickBot="1" x14ac:dyDescent="0.3">
      <c r="N83" s="179"/>
      <c r="O83" s="155"/>
      <c r="P83" s="318" t="s">
        <v>704</v>
      </c>
      <c r="Q83" s="319"/>
      <c r="R83" s="162"/>
      <c r="S83" s="162"/>
    </row>
    <row r="84" spans="14:19" ht="15" customHeight="1" thickTop="1" thickBot="1" x14ac:dyDescent="0.3">
      <c r="N84" s="170"/>
      <c r="O84" s="155"/>
      <c r="P84" s="165" t="s">
        <v>705</v>
      </c>
      <c r="Q84" s="168"/>
      <c r="R84" s="162"/>
      <c r="S84" s="162"/>
    </row>
    <row r="85" spans="14:19" ht="15" customHeight="1" thickTop="1" thickBot="1" x14ac:dyDescent="0.3">
      <c r="N85" s="170"/>
      <c r="P85" s="165" t="s">
        <v>706</v>
      </c>
      <c r="Q85" s="168"/>
    </row>
    <row r="86" spans="14:19" ht="15" customHeight="1" thickTop="1" thickBot="1" x14ac:dyDescent="0.25">
      <c r="P86" s="166" t="s">
        <v>707</v>
      </c>
      <c r="Q86" s="167"/>
    </row>
    <row r="87" spans="14:19" ht="15" customHeight="1" thickTop="1" x14ac:dyDescent="0.25"/>
  </sheetData>
  <mergeCells count="5">
    <mergeCell ref="P1:Q1"/>
    <mergeCell ref="P2:Q2"/>
    <mergeCell ref="P3:Q3"/>
    <mergeCell ref="P83:Q83"/>
    <mergeCell ref="H1:I1"/>
  </mergeCells>
  <hyperlinks>
    <hyperlink ref="H1:I1" location="Index!A1" display="Regresar al Índice"/>
  </hyperlinks>
  <pageMargins left="0.75" right="0.75" top="1" bottom="1" header="0" footer="0"/>
  <pageSetup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7"/>
  <sheetViews>
    <sheetView workbookViewId="0">
      <selection activeCell="J1" sqref="H1:J1"/>
    </sheetView>
  </sheetViews>
  <sheetFormatPr baseColWidth="10" defaultColWidth="9.140625" defaultRowHeight="15" x14ac:dyDescent="0.25"/>
  <cols>
    <col min="1" max="5" width="9.140625" style="40"/>
    <col min="6" max="6" width="70.7109375" style="40" customWidth="1"/>
    <col min="7" max="9" width="15.7109375" style="40" customWidth="1"/>
    <col min="10" max="16384" width="9.140625" style="40"/>
  </cols>
  <sheetData>
    <row r="1" spans="1:10" x14ac:dyDescent="0.25">
      <c r="A1" s="40" t="s">
        <v>1487</v>
      </c>
      <c r="H1" s="298" t="s">
        <v>1506</v>
      </c>
      <c r="I1" s="298"/>
      <c r="J1"/>
    </row>
    <row r="2" spans="1:10" x14ac:dyDescent="0.25">
      <c r="A2" s="40" t="s">
        <v>896</v>
      </c>
    </row>
    <row r="3" spans="1:10" x14ac:dyDescent="0.25">
      <c r="A3" s="40" t="s">
        <v>278</v>
      </c>
    </row>
    <row r="5" spans="1:10" ht="30" x14ac:dyDescent="0.25">
      <c r="A5" s="40" t="s">
        <v>263</v>
      </c>
      <c r="B5" s="40" t="s">
        <v>264</v>
      </c>
      <c r="C5" s="40" t="s">
        <v>265</v>
      </c>
      <c r="D5" s="40" t="s">
        <v>266</v>
      </c>
      <c r="F5" s="223" t="s">
        <v>263</v>
      </c>
      <c r="G5" s="223" t="s">
        <v>264</v>
      </c>
      <c r="H5" s="223" t="s">
        <v>265</v>
      </c>
      <c r="I5" s="223" t="s">
        <v>266</v>
      </c>
    </row>
    <row r="6" spans="1:10" ht="45" x14ac:dyDescent="0.25">
      <c r="A6" s="40" t="s">
        <v>271</v>
      </c>
      <c r="B6" s="40" t="s">
        <v>921</v>
      </c>
      <c r="C6" s="40">
        <v>8134</v>
      </c>
      <c r="D6" s="40" t="s">
        <v>922</v>
      </c>
      <c r="F6" s="224" t="s">
        <v>271</v>
      </c>
      <c r="G6" s="225">
        <v>0.23899999999999999</v>
      </c>
      <c r="H6" s="226">
        <v>8134</v>
      </c>
      <c r="I6" s="225">
        <v>0.14699999999999999</v>
      </c>
    </row>
    <row r="7" spans="1:10" x14ac:dyDescent="0.25">
      <c r="A7" s="40" t="s">
        <v>267</v>
      </c>
      <c r="B7" s="40" t="s">
        <v>923</v>
      </c>
      <c r="C7" s="40">
        <v>896</v>
      </c>
      <c r="D7" s="40" t="s">
        <v>924</v>
      </c>
      <c r="F7" s="224" t="s">
        <v>267</v>
      </c>
      <c r="G7" s="227">
        <v>0.19800000000000001</v>
      </c>
      <c r="H7" s="228">
        <v>896</v>
      </c>
      <c r="I7" s="227">
        <v>1.7000000000000001E-2</v>
      </c>
    </row>
    <row r="8" spans="1:10" x14ac:dyDescent="0.25">
      <c r="A8" s="40" t="s">
        <v>268</v>
      </c>
      <c r="B8" s="40" t="s">
        <v>925</v>
      </c>
      <c r="C8" s="40">
        <v>195</v>
      </c>
      <c r="D8" s="40" t="s">
        <v>926</v>
      </c>
      <c r="F8" s="224" t="s">
        <v>268</v>
      </c>
      <c r="G8" s="225">
        <v>9.7000000000000003E-2</v>
      </c>
      <c r="H8" s="226">
        <v>195</v>
      </c>
      <c r="I8" s="225">
        <v>8.0000000000000002E-3</v>
      </c>
    </row>
    <row r="9" spans="1:10" x14ac:dyDescent="0.25">
      <c r="A9" s="40" t="s">
        <v>270</v>
      </c>
      <c r="B9" s="40" t="s">
        <v>927</v>
      </c>
      <c r="C9" s="40">
        <v>4289</v>
      </c>
      <c r="D9" s="40" t="s">
        <v>928</v>
      </c>
      <c r="F9" s="224" t="s">
        <v>270</v>
      </c>
      <c r="G9" s="227">
        <v>9.6000000000000002E-2</v>
      </c>
      <c r="H9" s="228">
        <v>4289</v>
      </c>
      <c r="I9" s="227">
        <v>0.20300000000000001</v>
      </c>
    </row>
    <row r="10" spans="1:10" x14ac:dyDescent="0.25">
      <c r="A10" s="40" t="s">
        <v>272</v>
      </c>
      <c r="B10" s="40" t="s">
        <v>929</v>
      </c>
      <c r="C10" s="40">
        <v>1280</v>
      </c>
      <c r="D10" s="40" t="s">
        <v>930</v>
      </c>
      <c r="F10" s="224" t="s">
        <v>272</v>
      </c>
      <c r="G10" s="225">
        <v>0.09</v>
      </c>
      <c r="H10" s="226">
        <v>1280</v>
      </c>
      <c r="I10" s="225">
        <v>5.7000000000000002E-2</v>
      </c>
    </row>
    <row r="11" spans="1:10" x14ac:dyDescent="0.25">
      <c r="A11" s="40" t="s">
        <v>273</v>
      </c>
      <c r="B11" s="40" t="s">
        <v>931</v>
      </c>
      <c r="C11" s="40">
        <v>172</v>
      </c>
      <c r="D11" s="40" t="s">
        <v>932</v>
      </c>
      <c r="F11" s="224" t="s">
        <v>273</v>
      </c>
      <c r="G11" s="227">
        <v>5.3999999999999999E-2</v>
      </c>
      <c r="H11" s="228">
        <v>172</v>
      </c>
      <c r="I11" s="227">
        <v>1.2E-2</v>
      </c>
    </row>
    <row r="12" spans="1:10" x14ac:dyDescent="0.25">
      <c r="A12" s="40" t="s">
        <v>269</v>
      </c>
      <c r="B12" s="40" t="s">
        <v>933</v>
      </c>
      <c r="C12" s="40">
        <v>31</v>
      </c>
      <c r="D12" s="40" t="s">
        <v>934</v>
      </c>
      <c r="F12" s="224" t="s">
        <v>269</v>
      </c>
      <c r="G12" s="225">
        <v>5.0999999999999997E-2</v>
      </c>
      <c r="H12" s="226">
        <v>31</v>
      </c>
      <c r="I12" s="225">
        <v>2E-3</v>
      </c>
    </row>
    <row r="13" spans="1:10" x14ac:dyDescent="0.25">
      <c r="A13" s="40" t="s">
        <v>279</v>
      </c>
      <c r="B13" s="40" t="s">
        <v>935</v>
      </c>
      <c r="C13" s="40">
        <v>786</v>
      </c>
      <c r="D13" s="40" t="s">
        <v>903</v>
      </c>
      <c r="F13" s="224" t="s">
        <v>279</v>
      </c>
      <c r="G13" s="227">
        <v>2.9000000000000001E-2</v>
      </c>
      <c r="H13" s="228">
        <v>786</v>
      </c>
      <c r="I13" s="227">
        <v>0.114</v>
      </c>
    </row>
    <row r="14" spans="1:10" ht="30" x14ac:dyDescent="0.25">
      <c r="A14" s="40" t="s">
        <v>280</v>
      </c>
      <c r="B14" s="40" t="s">
        <v>911</v>
      </c>
      <c r="C14" s="40">
        <v>7</v>
      </c>
      <c r="D14" s="40" t="s">
        <v>936</v>
      </c>
      <c r="F14" s="224" t="s">
        <v>280</v>
      </c>
      <c r="G14" s="225">
        <v>2.5999999999999999E-2</v>
      </c>
      <c r="H14" s="226">
        <v>7</v>
      </c>
      <c r="I14" s="225">
        <v>1E-3</v>
      </c>
    </row>
    <row r="15" spans="1:10" x14ac:dyDescent="0.25">
      <c r="A15" s="40" t="s">
        <v>281</v>
      </c>
      <c r="B15" s="40" t="s">
        <v>937</v>
      </c>
      <c r="C15" s="40">
        <v>-6</v>
      </c>
      <c r="D15" s="40" t="s">
        <v>938</v>
      </c>
      <c r="F15" s="224" t="s">
        <v>281</v>
      </c>
      <c r="G15" s="227">
        <v>1.9E-2</v>
      </c>
      <c r="H15" s="228">
        <v>-6</v>
      </c>
      <c r="I15" s="227">
        <v>-1E-3</v>
      </c>
    </row>
    <row r="16" spans="1:10" x14ac:dyDescent="0.25">
      <c r="A16" s="40" t="s">
        <v>277</v>
      </c>
      <c r="B16" s="40" t="s">
        <v>939</v>
      </c>
      <c r="C16" s="40">
        <v>-414</v>
      </c>
      <c r="D16" s="40" t="s">
        <v>940</v>
      </c>
      <c r="F16" s="224" t="s">
        <v>277</v>
      </c>
      <c r="G16" s="225">
        <v>0.10100000000000001</v>
      </c>
      <c r="H16" s="226">
        <v>-414</v>
      </c>
      <c r="I16" s="225">
        <v>-1.4999999999999999E-2</v>
      </c>
    </row>
    <row r="17" spans="1:9" x14ac:dyDescent="0.25">
      <c r="A17" s="40" t="s">
        <v>149</v>
      </c>
      <c r="B17" s="40" t="s">
        <v>919</v>
      </c>
      <c r="C17" s="40">
        <v>15370</v>
      </c>
      <c r="D17" s="40" t="s">
        <v>941</v>
      </c>
      <c r="F17" s="229" t="s">
        <v>149</v>
      </c>
      <c r="G17" s="230">
        <v>1</v>
      </c>
      <c r="H17" s="231">
        <v>15370</v>
      </c>
      <c r="I17" s="230">
        <v>6.0999999999999999E-2</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I21"/>
  <sheetViews>
    <sheetView workbookViewId="0">
      <selection activeCell="A2" sqref="A2"/>
    </sheetView>
  </sheetViews>
  <sheetFormatPr baseColWidth="10" defaultRowHeight="12.75" x14ac:dyDescent="0.2"/>
  <cols>
    <col min="1" max="16384" width="11.42578125" style="232"/>
  </cols>
  <sheetData>
    <row r="1" spans="1:9" ht="15" x14ac:dyDescent="0.25">
      <c r="A1" s="257" t="s">
        <v>1450</v>
      </c>
      <c r="H1" s="298" t="s">
        <v>1506</v>
      </c>
      <c r="I1" s="298"/>
    </row>
    <row r="2" spans="1:9" x14ac:dyDescent="0.2">
      <c r="A2" s="232" t="s">
        <v>593</v>
      </c>
    </row>
    <row r="3" spans="1:9" x14ac:dyDescent="0.2">
      <c r="A3" s="241"/>
    </row>
    <row r="6" spans="1:9" x14ac:dyDescent="0.2">
      <c r="A6" s="232" t="s">
        <v>242</v>
      </c>
      <c r="B6" s="232" t="s">
        <v>243</v>
      </c>
    </row>
    <row r="7" spans="1:9" x14ac:dyDescent="0.2">
      <c r="A7" s="233" t="s">
        <v>959</v>
      </c>
      <c r="B7" s="232">
        <v>2.8906498618819998</v>
      </c>
      <c r="C7" s="232">
        <f>RANK(B7,$B$7:$B$21,1)</f>
        <v>3</v>
      </c>
    </row>
    <row r="8" spans="1:9" x14ac:dyDescent="0.2">
      <c r="A8" s="233" t="s">
        <v>960</v>
      </c>
      <c r="B8" s="232">
        <v>2.7616041226679999</v>
      </c>
      <c r="C8" s="232">
        <f t="shared" ref="C8:C21" si="0">RANK(B8,$B$7:$B$21,1)</f>
        <v>2</v>
      </c>
    </row>
    <row r="9" spans="1:9" x14ac:dyDescent="0.2">
      <c r="A9" s="233" t="s">
        <v>961</v>
      </c>
      <c r="B9" s="232">
        <v>2.97196781258</v>
      </c>
      <c r="C9" s="232">
        <f t="shared" si="0"/>
        <v>5</v>
      </c>
    </row>
    <row r="10" spans="1:9" x14ac:dyDescent="0.2">
      <c r="A10" s="233" t="s">
        <v>962</v>
      </c>
      <c r="B10" s="232">
        <v>3.003906010413</v>
      </c>
      <c r="C10" s="232">
        <f t="shared" si="0"/>
        <v>6</v>
      </c>
    </row>
    <row r="11" spans="1:9" x14ac:dyDescent="0.2">
      <c r="A11" s="233" t="s">
        <v>963</v>
      </c>
      <c r="B11" s="232">
        <v>4.4674432434579998</v>
      </c>
      <c r="C11" s="232">
        <f t="shared" si="0"/>
        <v>9</v>
      </c>
    </row>
    <row r="12" spans="1:9" x14ac:dyDescent="0.2">
      <c r="A12" s="233" t="s">
        <v>964</v>
      </c>
      <c r="B12" s="232">
        <v>4.8898524204329998</v>
      </c>
      <c r="C12" s="232">
        <f t="shared" si="0"/>
        <v>12</v>
      </c>
    </row>
    <row r="13" spans="1:9" x14ac:dyDescent="0.2">
      <c r="A13" s="233" t="s">
        <v>965</v>
      </c>
      <c r="B13" s="232">
        <v>5.7054006706280003</v>
      </c>
      <c r="C13" s="232">
        <f t="shared" si="0"/>
        <v>15</v>
      </c>
    </row>
    <row r="14" spans="1:9" x14ac:dyDescent="0.2">
      <c r="A14" s="233" t="s">
        <v>966</v>
      </c>
      <c r="B14" s="232">
        <v>4.5892507852540003</v>
      </c>
      <c r="C14" s="232">
        <f t="shared" si="0"/>
        <v>11</v>
      </c>
    </row>
    <row r="15" spans="1:9" x14ac:dyDescent="0.2">
      <c r="A15" s="233" t="s">
        <v>967</v>
      </c>
      <c r="B15" s="232">
        <v>4.5110851010830002</v>
      </c>
      <c r="C15" s="232">
        <f t="shared" si="0"/>
        <v>10</v>
      </c>
    </row>
    <row r="16" spans="1:9" x14ac:dyDescent="0.2">
      <c r="A16" s="233" t="s">
        <v>968</v>
      </c>
      <c r="B16" s="232">
        <v>4.9873976390539996</v>
      </c>
      <c r="C16" s="232">
        <f t="shared" si="0"/>
        <v>13</v>
      </c>
    </row>
    <row r="17" spans="1:3" x14ac:dyDescent="0.2">
      <c r="A17" s="233" t="s">
        <v>969</v>
      </c>
      <c r="B17" s="232">
        <v>5.2379364681269998</v>
      </c>
      <c r="C17" s="232">
        <f t="shared" si="0"/>
        <v>14</v>
      </c>
    </row>
    <row r="18" spans="1:3" x14ac:dyDescent="0.2">
      <c r="A18" s="233" t="s">
        <v>970</v>
      </c>
      <c r="B18" s="232">
        <v>3.785411010147</v>
      </c>
      <c r="C18" s="232">
        <f t="shared" si="0"/>
        <v>8</v>
      </c>
    </row>
    <row r="19" spans="1:3" x14ac:dyDescent="0.2">
      <c r="A19" s="233" t="s">
        <v>971</v>
      </c>
      <c r="B19" s="232">
        <v>2.4918108246780002</v>
      </c>
      <c r="C19" s="232">
        <f t="shared" si="0"/>
        <v>1</v>
      </c>
    </row>
    <row r="20" spans="1:3" x14ac:dyDescent="0.2">
      <c r="A20" s="233" t="s">
        <v>972</v>
      </c>
      <c r="B20" s="232">
        <v>3.005468903333</v>
      </c>
      <c r="C20" s="232">
        <f t="shared" si="0"/>
        <v>7</v>
      </c>
    </row>
    <row r="21" spans="1:3" x14ac:dyDescent="0.2">
      <c r="A21" s="233" t="s">
        <v>973</v>
      </c>
      <c r="B21" s="232">
        <v>2.9338417133329999</v>
      </c>
      <c r="C21" s="232">
        <f t="shared" si="0"/>
        <v>4</v>
      </c>
    </row>
  </sheetData>
  <mergeCells count="1">
    <mergeCell ref="H1:I1"/>
  </mergeCells>
  <hyperlinks>
    <hyperlink ref="H1:I1" location="Index!A1" display="Regresar al Índice"/>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I40"/>
  <sheetViews>
    <sheetView workbookViewId="0">
      <selection activeCell="A2" sqref="A2"/>
    </sheetView>
  </sheetViews>
  <sheetFormatPr baseColWidth="10" defaultRowHeight="12.75" x14ac:dyDescent="0.2"/>
  <cols>
    <col min="1" max="16384" width="11.42578125" style="232"/>
  </cols>
  <sheetData>
    <row r="1" spans="1:9" ht="15" x14ac:dyDescent="0.25">
      <c r="A1" s="257" t="s">
        <v>1451</v>
      </c>
      <c r="H1" s="298" t="s">
        <v>1506</v>
      </c>
      <c r="I1" s="298"/>
    </row>
    <row r="2" spans="1:9" x14ac:dyDescent="0.2">
      <c r="A2" s="232" t="s">
        <v>1230</v>
      </c>
    </row>
    <row r="3" spans="1:9" x14ac:dyDescent="0.2">
      <c r="A3" s="241" t="s">
        <v>1231</v>
      </c>
    </row>
    <row r="6" spans="1:9" x14ac:dyDescent="0.2">
      <c r="B6" s="233" t="s">
        <v>608</v>
      </c>
    </row>
    <row r="7" spans="1:9" x14ac:dyDescent="0.2">
      <c r="A7" s="233" t="s">
        <v>974</v>
      </c>
      <c r="B7" s="232">
        <v>1.295743763333</v>
      </c>
      <c r="C7" s="232">
        <f t="shared" ref="C7:C24" si="0">RANK(B7,$B$7:$B$65540,1)</f>
        <v>1</v>
      </c>
    </row>
    <row r="8" spans="1:9" x14ac:dyDescent="0.2">
      <c r="A8" s="233" t="s">
        <v>128</v>
      </c>
      <c r="B8" s="232">
        <v>1.413134993333</v>
      </c>
      <c r="C8" s="232">
        <f t="shared" si="0"/>
        <v>2</v>
      </c>
    </row>
    <row r="9" spans="1:9" x14ac:dyDescent="0.2">
      <c r="A9" s="233" t="s">
        <v>245</v>
      </c>
      <c r="B9" s="232">
        <v>1.761986786667</v>
      </c>
      <c r="C9" s="232">
        <f t="shared" si="0"/>
        <v>3</v>
      </c>
    </row>
    <row r="10" spans="1:9" x14ac:dyDescent="0.2">
      <c r="A10" s="233" t="s">
        <v>241</v>
      </c>
      <c r="B10" s="232">
        <v>2.35292981</v>
      </c>
      <c r="C10" s="232">
        <f t="shared" si="0"/>
        <v>4</v>
      </c>
    </row>
    <row r="11" spans="1:9" ht="25.5" x14ac:dyDescent="0.2">
      <c r="A11" s="233" t="s">
        <v>247</v>
      </c>
      <c r="B11" s="232">
        <v>2.4981360933330001</v>
      </c>
      <c r="C11" s="232">
        <f t="shared" si="0"/>
        <v>5</v>
      </c>
    </row>
    <row r="12" spans="1:9" x14ac:dyDescent="0.2">
      <c r="A12" s="233" t="s">
        <v>113</v>
      </c>
      <c r="B12" s="232">
        <v>2.590854633333</v>
      </c>
      <c r="C12" s="232">
        <f t="shared" si="0"/>
        <v>6</v>
      </c>
    </row>
    <row r="13" spans="1:9" x14ac:dyDescent="0.2">
      <c r="A13" s="233" t="s">
        <v>260</v>
      </c>
      <c r="B13" s="232">
        <v>2.6777184799999998</v>
      </c>
      <c r="C13" s="232">
        <f t="shared" si="0"/>
        <v>7</v>
      </c>
    </row>
    <row r="14" spans="1:9" ht="25.5" x14ac:dyDescent="0.2">
      <c r="A14" s="233" t="s">
        <v>246</v>
      </c>
      <c r="B14" s="232">
        <v>2.7378406733329999</v>
      </c>
      <c r="C14" s="232">
        <f t="shared" si="0"/>
        <v>8</v>
      </c>
    </row>
    <row r="15" spans="1:9" x14ac:dyDescent="0.2">
      <c r="A15" s="233" t="s">
        <v>238</v>
      </c>
      <c r="B15" s="232">
        <v>2.7574451400000002</v>
      </c>
      <c r="C15" s="232">
        <f t="shared" si="0"/>
        <v>9</v>
      </c>
    </row>
    <row r="16" spans="1:9" ht="25.5" x14ac:dyDescent="0.2">
      <c r="A16" s="233" t="s">
        <v>122</v>
      </c>
      <c r="B16" s="232">
        <v>2.7791117366670002</v>
      </c>
      <c r="C16" s="232">
        <f t="shared" si="0"/>
        <v>10</v>
      </c>
    </row>
    <row r="17" spans="1:3" x14ac:dyDescent="0.2">
      <c r="A17" s="233" t="s">
        <v>975</v>
      </c>
      <c r="B17" s="232">
        <v>2.8476201966670001</v>
      </c>
      <c r="C17" s="232">
        <f t="shared" si="0"/>
        <v>11</v>
      </c>
    </row>
    <row r="18" spans="1:3" x14ac:dyDescent="0.2">
      <c r="A18" s="233" t="s">
        <v>976</v>
      </c>
      <c r="B18" s="232">
        <v>2.9338417133329999</v>
      </c>
      <c r="C18" s="232">
        <f t="shared" si="0"/>
        <v>12</v>
      </c>
    </row>
    <row r="19" spans="1:3" x14ac:dyDescent="0.2">
      <c r="A19" s="233" t="s">
        <v>248</v>
      </c>
      <c r="B19" s="232">
        <v>2.9342958800000001</v>
      </c>
      <c r="C19" s="232">
        <f t="shared" si="0"/>
        <v>13</v>
      </c>
    </row>
    <row r="20" spans="1:3" x14ac:dyDescent="0.2">
      <c r="A20" s="233" t="s">
        <v>109</v>
      </c>
      <c r="B20" s="232">
        <v>3.1109846299999999</v>
      </c>
      <c r="C20" s="232">
        <f t="shared" si="0"/>
        <v>14</v>
      </c>
    </row>
    <row r="21" spans="1:3" x14ac:dyDescent="0.2">
      <c r="A21" s="233" t="s">
        <v>249</v>
      </c>
      <c r="B21" s="232">
        <v>3.3568429333330001</v>
      </c>
      <c r="C21" s="232">
        <f t="shared" si="0"/>
        <v>15</v>
      </c>
    </row>
    <row r="22" spans="1:3" x14ac:dyDescent="0.2">
      <c r="A22" s="233" t="s">
        <v>240</v>
      </c>
      <c r="B22" s="232">
        <v>3.4299955733330001</v>
      </c>
      <c r="C22" s="232">
        <f t="shared" si="0"/>
        <v>16</v>
      </c>
    </row>
    <row r="23" spans="1:3" x14ac:dyDescent="0.2">
      <c r="A23" s="233" t="s">
        <v>977</v>
      </c>
      <c r="B23" s="232">
        <v>3.5117570133329998</v>
      </c>
      <c r="C23" s="232">
        <f t="shared" si="0"/>
        <v>17</v>
      </c>
    </row>
    <row r="24" spans="1:3" x14ac:dyDescent="0.2">
      <c r="A24" s="233" t="s">
        <v>259</v>
      </c>
      <c r="B24" s="232">
        <v>3.5390933933330002</v>
      </c>
      <c r="C24" s="232">
        <f t="shared" si="0"/>
        <v>18</v>
      </c>
    </row>
    <row r="25" spans="1:3" x14ac:dyDescent="0.2">
      <c r="A25" s="233" t="s">
        <v>252</v>
      </c>
      <c r="B25" s="232">
        <v>3.5405534833050001</v>
      </c>
    </row>
    <row r="26" spans="1:3" x14ac:dyDescent="0.2">
      <c r="A26" s="233" t="s">
        <v>5</v>
      </c>
      <c r="B26" s="232">
        <v>3.5658851600000001</v>
      </c>
      <c r="C26" s="232">
        <f t="shared" ref="C26:C40" si="1">RANK(B26,$B$7:$B$65540,1)</f>
        <v>20</v>
      </c>
    </row>
    <row r="27" spans="1:3" x14ac:dyDescent="0.2">
      <c r="A27" s="233" t="s">
        <v>251</v>
      </c>
      <c r="B27" s="232">
        <v>3.5934369966670001</v>
      </c>
      <c r="C27" s="232">
        <f t="shared" si="1"/>
        <v>21</v>
      </c>
    </row>
    <row r="28" spans="1:3" x14ac:dyDescent="0.2">
      <c r="A28" s="233" t="s">
        <v>250</v>
      </c>
      <c r="B28" s="232">
        <v>3.6036238866670001</v>
      </c>
      <c r="C28" s="232">
        <f t="shared" si="1"/>
        <v>22</v>
      </c>
    </row>
    <row r="29" spans="1:3" ht="25.5" x14ac:dyDescent="0.2">
      <c r="A29" s="233" t="s">
        <v>978</v>
      </c>
      <c r="B29" s="232">
        <v>3.7085261200000001</v>
      </c>
      <c r="C29" s="232">
        <f t="shared" si="1"/>
        <v>23</v>
      </c>
    </row>
    <row r="30" spans="1:3" x14ac:dyDescent="0.2">
      <c r="A30" s="233" t="s">
        <v>253</v>
      </c>
      <c r="B30" s="232">
        <v>3.8067526433330001</v>
      </c>
      <c r="C30" s="232">
        <f t="shared" si="1"/>
        <v>24</v>
      </c>
    </row>
    <row r="31" spans="1:3" x14ac:dyDescent="0.2">
      <c r="A31" s="233" t="s">
        <v>979</v>
      </c>
      <c r="B31" s="232">
        <v>4.0675843266670002</v>
      </c>
      <c r="C31" s="232">
        <f t="shared" si="1"/>
        <v>25</v>
      </c>
    </row>
    <row r="32" spans="1:3" x14ac:dyDescent="0.2">
      <c r="A32" s="233" t="s">
        <v>114</v>
      </c>
      <c r="B32" s="232">
        <v>4.1705548533329999</v>
      </c>
      <c r="C32" s="232">
        <f t="shared" si="1"/>
        <v>26</v>
      </c>
    </row>
    <row r="33" spans="1:3" x14ac:dyDescent="0.2">
      <c r="A33" s="233" t="s">
        <v>256</v>
      </c>
      <c r="B33" s="232">
        <v>4.26032777</v>
      </c>
      <c r="C33" s="232">
        <f t="shared" si="1"/>
        <v>27</v>
      </c>
    </row>
    <row r="34" spans="1:3" x14ac:dyDescent="0.2">
      <c r="A34" s="233" t="s">
        <v>261</v>
      </c>
      <c r="B34" s="232">
        <v>4.2734585799999998</v>
      </c>
      <c r="C34" s="232">
        <f t="shared" si="1"/>
        <v>28</v>
      </c>
    </row>
    <row r="35" spans="1:3" ht="38.25" x14ac:dyDescent="0.2">
      <c r="A35" s="233" t="s">
        <v>254</v>
      </c>
      <c r="B35" s="232">
        <v>4.3540190699999997</v>
      </c>
      <c r="C35" s="232">
        <f t="shared" si="1"/>
        <v>29</v>
      </c>
    </row>
    <row r="36" spans="1:3" ht="25.5" x14ac:dyDescent="0.2">
      <c r="A36" s="233" t="s">
        <v>255</v>
      </c>
      <c r="B36" s="232">
        <v>4.5597154633330002</v>
      </c>
      <c r="C36" s="232">
        <f t="shared" si="1"/>
        <v>30</v>
      </c>
    </row>
    <row r="37" spans="1:3" x14ac:dyDescent="0.2">
      <c r="A37" s="233" t="s">
        <v>132</v>
      </c>
      <c r="B37" s="232">
        <v>4.5653110833330004</v>
      </c>
      <c r="C37" s="232">
        <f t="shared" si="1"/>
        <v>31</v>
      </c>
    </row>
    <row r="38" spans="1:3" ht="25.5" x14ac:dyDescent="0.2">
      <c r="A38" s="233" t="s">
        <v>239</v>
      </c>
      <c r="B38" s="232">
        <v>4.9248065033330004</v>
      </c>
      <c r="C38" s="232">
        <f t="shared" si="1"/>
        <v>32</v>
      </c>
    </row>
    <row r="39" spans="1:3" x14ac:dyDescent="0.2">
      <c r="A39" s="234" t="s">
        <v>234</v>
      </c>
      <c r="B39" s="232">
        <v>5.0565316166669998</v>
      </c>
      <c r="C39" s="232">
        <f t="shared" si="1"/>
        <v>33</v>
      </c>
    </row>
    <row r="40" spans="1:3" x14ac:dyDescent="0.2">
      <c r="A40" s="234" t="s">
        <v>257</v>
      </c>
      <c r="B40" s="232">
        <v>7.1327583533330001</v>
      </c>
      <c r="C40" s="232">
        <f t="shared" si="1"/>
        <v>34</v>
      </c>
    </row>
  </sheetData>
  <autoFilter ref="A6:C6">
    <sortState ref="A3:C36">
      <sortCondition ref="B2"/>
    </sortState>
  </autoFilter>
  <mergeCells count="1">
    <mergeCell ref="H1:I1"/>
  </mergeCells>
  <hyperlinks>
    <hyperlink ref="H1:I1" location="Index!A1" display="Regresar al Índice"/>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I39"/>
  <sheetViews>
    <sheetView workbookViewId="0">
      <selection activeCell="A2" sqref="A2"/>
    </sheetView>
  </sheetViews>
  <sheetFormatPr baseColWidth="10" defaultRowHeight="12.75" x14ac:dyDescent="0.2"/>
  <cols>
    <col min="1" max="16384" width="11.42578125" style="232"/>
  </cols>
  <sheetData>
    <row r="1" spans="1:9" ht="15" x14ac:dyDescent="0.25">
      <c r="A1" s="257" t="s">
        <v>1452</v>
      </c>
      <c r="H1" s="298" t="s">
        <v>1506</v>
      </c>
      <c r="I1" s="298"/>
    </row>
    <row r="2" spans="1:9" x14ac:dyDescent="0.2">
      <c r="A2" s="232" t="s">
        <v>1228</v>
      </c>
    </row>
    <row r="3" spans="1:9" x14ac:dyDescent="0.2">
      <c r="A3" s="232" t="s">
        <v>1229</v>
      </c>
    </row>
    <row r="5" spans="1:9" x14ac:dyDescent="0.2">
      <c r="B5" s="233" t="s">
        <v>258</v>
      </c>
      <c r="C5" s="233" t="s">
        <v>244</v>
      </c>
    </row>
    <row r="6" spans="1:9" x14ac:dyDescent="0.2">
      <c r="A6" s="233" t="s">
        <v>129</v>
      </c>
      <c r="B6" s="232">
        <v>4.6514739799999996</v>
      </c>
      <c r="C6" s="232">
        <v>4.26032777</v>
      </c>
      <c r="D6" s="232">
        <f t="shared" ref="D6:D39" si="0">C6-B6</f>
        <v>-0.39114620999999961</v>
      </c>
    </row>
    <row r="7" spans="1:9" x14ac:dyDescent="0.2">
      <c r="A7" s="233" t="s">
        <v>131</v>
      </c>
      <c r="B7" s="232">
        <v>3.2482205533330002</v>
      </c>
      <c r="C7" s="232">
        <v>2.9342958800000001</v>
      </c>
      <c r="D7" s="232">
        <f t="shared" si="0"/>
        <v>-0.31392467333300011</v>
      </c>
    </row>
    <row r="8" spans="1:9" x14ac:dyDescent="0.2">
      <c r="A8" s="233" t="s">
        <v>88</v>
      </c>
      <c r="B8" s="232">
        <v>3.2058020066670001</v>
      </c>
      <c r="C8" s="232">
        <v>2.9338417133329999</v>
      </c>
      <c r="D8" s="232">
        <f t="shared" si="0"/>
        <v>-0.27196029333400018</v>
      </c>
    </row>
    <row r="9" spans="1:9" x14ac:dyDescent="0.2">
      <c r="A9" s="233" t="s">
        <v>128</v>
      </c>
      <c r="B9" s="232">
        <v>1.597617836667</v>
      </c>
      <c r="C9" s="232">
        <v>1.413134993333</v>
      </c>
      <c r="D9" s="232">
        <f t="shared" si="0"/>
        <v>-0.184482843334</v>
      </c>
    </row>
    <row r="10" spans="1:9" x14ac:dyDescent="0.2">
      <c r="A10" s="233" t="s">
        <v>138</v>
      </c>
      <c r="B10" s="232">
        <v>4.1233110566670002</v>
      </c>
      <c r="C10" s="232">
        <v>4.0675843266670002</v>
      </c>
      <c r="D10" s="232">
        <f t="shared" si="0"/>
        <v>-5.5726729999999947E-2</v>
      </c>
    </row>
    <row r="11" spans="1:9" x14ac:dyDescent="0.2">
      <c r="A11" s="233" t="s">
        <v>235</v>
      </c>
      <c r="B11" s="232">
        <v>2.6465333499999999</v>
      </c>
      <c r="C11" s="232">
        <v>2.590854633333</v>
      </c>
      <c r="D11" s="232">
        <f t="shared" si="0"/>
        <v>-5.5678716666999861E-2</v>
      </c>
    </row>
    <row r="12" spans="1:9" x14ac:dyDescent="0.2">
      <c r="A12" s="233" t="s">
        <v>980</v>
      </c>
      <c r="B12" s="232">
        <v>2.4016915066669999</v>
      </c>
      <c r="C12" s="232">
        <v>2.35292981</v>
      </c>
      <c r="D12" s="232">
        <f t="shared" si="0"/>
        <v>-4.8761696666999921E-2</v>
      </c>
    </row>
    <row r="13" spans="1:9" x14ac:dyDescent="0.2">
      <c r="A13" s="233" t="s">
        <v>109</v>
      </c>
      <c r="B13" s="232">
        <v>3.157927663333</v>
      </c>
      <c r="C13" s="232">
        <v>3.1109846299999999</v>
      </c>
      <c r="D13" s="232">
        <f t="shared" si="0"/>
        <v>-4.6943033333000095E-2</v>
      </c>
    </row>
    <row r="14" spans="1:9" ht="25.5" x14ac:dyDescent="0.2">
      <c r="A14" s="233" t="s">
        <v>981</v>
      </c>
      <c r="B14" s="232">
        <v>2.818351873333</v>
      </c>
      <c r="C14" s="232">
        <v>2.7791117366670002</v>
      </c>
      <c r="D14" s="232">
        <f t="shared" si="0"/>
        <v>-3.9240136665999792E-2</v>
      </c>
    </row>
    <row r="15" spans="1:9" x14ac:dyDescent="0.2">
      <c r="A15" s="233" t="s">
        <v>133</v>
      </c>
      <c r="B15" s="232">
        <v>1.3176320500000001</v>
      </c>
      <c r="C15" s="232">
        <v>1.295743763333</v>
      </c>
      <c r="D15" s="232">
        <f t="shared" si="0"/>
        <v>-2.1888286667000045E-2</v>
      </c>
    </row>
    <row r="16" spans="1:9" x14ac:dyDescent="0.2">
      <c r="A16" s="233" t="s">
        <v>252</v>
      </c>
      <c r="B16" s="232">
        <v>3.5324638626149998</v>
      </c>
      <c r="C16" s="232">
        <v>3.5405534833050001</v>
      </c>
      <c r="D16" s="232">
        <f t="shared" si="0"/>
        <v>8.0896206900002987E-3</v>
      </c>
    </row>
    <row r="17" spans="1:4" x14ac:dyDescent="0.2">
      <c r="A17" s="233" t="s">
        <v>115</v>
      </c>
      <c r="B17" s="232">
        <v>1.7477206866670001</v>
      </c>
      <c r="C17" s="232">
        <v>1.761986786667</v>
      </c>
      <c r="D17" s="232">
        <f t="shared" si="0"/>
        <v>1.4266099999999948E-2</v>
      </c>
    </row>
    <row r="18" spans="1:4" x14ac:dyDescent="0.2">
      <c r="A18" s="233" t="s">
        <v>259</v>
      </c>
      <c r="B18" s="232">
        <v>3.5194127800000001</v>
      </c>
      <c r="C18" s="232">
        <v>3.5390933933330002</v>
      </c>
      <c r="D18" s="232">
        <f t="shared" si="0"/>
        <v>1.9680613333000085E-2</v>
      </c>
    </row>
    <row r="19" spans="1:4" x14ac:dyDescent="0.2">
      <c r="A19" s="233" t="s">
        <v>110</v>
      </c>
      <c r="B19" s="232">
        <v>3.4866568899999999</v>
      </c>
      <c r="C19" s="232">
        <v>3.5117570133329998</v>
      </c>
      <c r="D19" s="232">
        <f t="shared" si="0"/>
        <v>2.5100123332999935E-2</v>
      </c>
    </row>
    <row r="20" spans="1:4" x14ac:dyDescent="0.2">
      <c r="A20" s="233" t="s">
        <v>5</v>
      </c>
      <c r="B20" s="232">
        <v>3.5121351700000001</v>
      </c>
      <c r="C20" s="232">
        <v>3.5658851600000001</v>
      </c>
      <c r="D20" s="232">
        <f t="shared" si="0"/>
        <v>5.3749990000000025E-2</v>
      </c>
    </row>
    <row r="21" spans="1:4" x14ac:dyDescent="0.2">
      <c r="A21" s="233" t="s">
        <v>124</v>
      </c>
      <c r="B21" s="232">
        <v>3.3555232099999999</v>
      </c>
      <c r="C21" s="232">
        <v>3.4299955733330001</v>
      </c>
      <c r="D21" s="232">
        <f t="shared" si="0"/>
        <v>7.4472363333000224E-2</v>
      </c>
    </row>
    <row r="22" spans="1:4" ht="25.5" x14ac:dyDescent="0.2">
      <c r="A22" s="233" t="s">
        <v>982</v>
      </c>
      <c r="B22" s="232">
        <v>2.4051099800000002</v>
      </c>
      <c r="C22" s="232">
        <v>2.4981360933330001</v>
      </c>
      <c r="D22" s="232">
        <f t="shared" si="0"/>
        <v>9.3026113332999927E-2</v>
      </c>
    </row>
    <row r="23" spans="1:4" x14ac:dyDescent="0.2">
      <c r="A23" s="233" t="s">
        <v>130</v>
      </c>
      <c r="B23" s="232">
        <v>3.2588363</v>
      </c>
      <c r="C23" s="232">
        <v>3.3568429333330001</v>
      </c>
      <c r="D23" s="232">
        <f t="shared" si="0"/>
        <v>9.8006633333000082E-2</v>
      </c>
    </row>
    <row r="24" spans="1:4" ht="25.5" x14ac:dyDescent="0.2">
      <c r="A24" s="233" t="s">
        <v>255</v>
      </c>
      <c r="B24" s="232">
        <v>4.44882767</v>
      </c>
      <c r="C24" s="232">
        <v>4.5597154633330002</v>
      </c>
      <c r="D24" s="232">
        <f t="shared" si="0"/>
        <v>0.11088779333300014</v>
      </c>
    </row>
    <row r="25" spans="1:4" x14ac:dyDescent="0.2">
      <c r="A25" s="233" t="s">
        <v>118</v>
      </c>
      <c r="B25" s="232">
        <v>4.1470909699999998</v>
      </c>
      <c r="C25" s="232">
        <v>4.2734585799999998</v>
      </c>
      <c r="D25" s="232">
        <f t="shared" si="0"/>
        <v>0.12636760999999996</v>
      </c>
    </row>
    <row r="26" spans="1:4" x14ac:dyDescent="0.2">
      <c r="A26" s="233" t="s">
        <v>260</v>
      </c>
      <c r="B26" s="232">
        <v>2.5316992233329998</v>
      </c>
      <c r="C26" s="232">
        <v>2.6777184799999998</v>
      </c>
      <c r="D26" s="232">
        <f t="shared" si="0"/>
        <v>0.146019256667</v>
      </c>
    </row>
    <row r="27" spans="1:4" x14ac:dyDescent="0.2">
      <c r="A27" s="233" t="s">
        <v>116</v>
      </c>
      <c r="B27" s="232">
        <v>2.5845632433330001</v>
      </c>
      <c r="C27" s="232">
        <v>2.7574451400000002</v>
      </c>
      <c r="D27" s="232">
        <f t="shared" si="0"/>
        <v>0.17288189666700005</v>
      </c>
    </row>
    <row r="28" spans="1:4" ht="25.5" x14ac:dyDescent="0.2">
      <c r="A28" s="233" t="s">
        <v>49</v>
      </c>
      <c r="B28" s="232">
        <v>4.7095675066669997</v>
      </c>
      <c r="C28" s="232">
        <v>4.9248065033330004</v>
      </c>
      <c r="D28" s="232">
        <f t="shared" si="0"/>
        <v>0.21523899666600066</v>
      </c>
    </row>
    <row r="29" spans="1:4" x14ac:dyDescent="0.2">
      <c r="A29" s="233" t="s">
        <v>126</v>
      </c>
      <c r="B29" s="232">
        <v>3.3829540133329998</v>
      </c>
      <c r="C29" s="232">
        <v>3.6036238866670001</v>
      </c>
      <c r="D29" s="232">
        <f t="shared" si="0"/>
        <v>0.22066987333400023</v>
      </c>
    </row>
    <row r="30" spans="1:4" x14ac:dyDescent="0.2">
      <c r="A30" s="233" t="s">
        <v>120</v>
      </c>
      <c r="B30" s="232">
        <v>3.3623888333330001</v>
      </c>
      <c r="C30" s="232">
        <v>3.5934369966670001</v>
      </c>
      <c r="D30" s="232">
        <f t="shared" si="0"/>
        <v>0.23104816333400002</v>
      </c>
    </row>
    <row r="31" spans="1:4" x14ac:dyDescent="0.2">
      <c r="A31" s="233" t="s">
        <v>983</v>
      </c>
      <c r="B31" s="232">
        <v>4.8023724433329997</v>
      </c>
      <c r="C31" s="232">
        <v>5.0565316166669998</v>
      </c>
      <c r="D31" s="232">
        <f t="shared" si="0"/>
        <v>0.25415917333400007</v>
      </c>
    </row>
    <row r="32" spans="1:4" ht="38.25" x14ac:dyDescent="0.2">
      <c r="A32" s="233" t="s">
        <v>137</v>
      </c>
      <c r="B32" s="232">
        <v>4.0652131566670002</v>
      </c>
      <c r="C32" s="232">
        <v>4.3540190699999997</v>
      </c>
      <c r="D32" s="232">
        <f t="shared" si="0"/>
        <v>0.28880591333299943</v>
      </c>
    </row>
    <row r="33" spans="1:4" x14ac:dyDescent="0.2">
      <c r="A33" s="233" t="s">
        <v>135</v>
      </c>
      <c r="B33" s="232">
        <v>3.501604766667</v>
      </c>
      <c r="C33" s="232">
        <v>3.8067526433330001</v>
      </c>
      <c r="D33" s="232">
        <f t="shared" si="0"/>
        <v>0.30514787666600007</v>
      </c>
    </row>
    <row r="34" spans="1:4" ht="25.5" x14ac:dyDescent="0.2">
      <c r="A34" s="233" t="s">
        <v>121</v>
      </c>
      <c r="B34" s="232">
        <v>2.4069192333329998</v>
      </c>
      <c r="C34" s="232">
        <v>2.7378406733329999</v>
      </c>
      <c r="D34" s="232">
        <f t="shared" si="0"/>
        <v>0.33092144000000001</v>
      </c>
    </row>
    <row r="35" spans="1:4" ht="25.5" x14ac:dyDescent="0.2">
      <c r="A35" s="233" t="s">
        <v>127</v>
      </c>
      <c r="B35" s="232">
        <v>3.3352866833329999</v>
      </c>
      <c r="C35" s="232">
        <v>3.7085261200000001</v>
      </c>
      <c r="D35" s="232">
        <f t="shared" si="0"/>
        <v>0.37323943666700021</v>
      </c>
    </row>
    <row r="36" spans="1:4" x14ac:dyDescent="0.2">
      <c r="A36" s="233" t="s">
        <v>984</v>
      </c>
      <c r="B36" s="232">
        <v>2.4622627600000002</v>
      </c>
      <c r="C36" s="232">
        <v>2.8476201966670001</v>
      </c>
      <c r="D36" s="232">
        <f t="shared" si="0"/>
        <v>0.38535743666699984</v>
      </c>
    </row>
    <row r="37" spans="1:4" x14ac:dyDescent="0.2">
      <c r="A37" s="233" t="s">
        <v>112</v>
      </c>
      <c r="B37" s="232">
        <v>6.6650927600000003</v>
      </c>
      <c r="C37" s="232">
        <v>7.1327583533330001</v>
      </c>
      <c r="D37" s="232">
        <f t="shared" si="0"/>
        <v>0.46766559333299984</v>
      </c>
    </row>
    <row r="38" spans="1:4" x14ac:dyDescent="0.2">
      <c r="A38" s="235" t="s">
        <v>114</v>
      </c>
      <c r="B38" s="232">
        <v>3.639512766667</v>
      </c>
      <c r="C38" s="232">
        <v>4.1705548533329999</v>
      </c>
      <c r="D38" s="232">
        <f t="shared" si="0"/>
        <v>0.53104208666599995</v>
      </c>
    </row>
    <row r="39" spans="1:4" x14ac:dyDescent="0.2">
      <c r="A39" s="235" t="s">
        <v>132</v>
      </c>
      <c r="B39" s="232">
        <v>4.0091552066669998</v>
      </c>
      <c r="C39" s="232">
        <v>4.5653110833330004</v>
      </c>
      <c r="D39" s="232">
        <f t="shared" si="0"/>
        <v>0.55615587666600064</v>
      </c>
    </row>
  </sheetData>
  <autoFilter ref="A5:D5">
    <sortState ref="A3:D36">
      <sortCondition ref="D2"/>
    </sortState>
  </autoFilter>
  <mergeCells count="1">
    <mergeCell ref="H1:I1"/>
  </mergeCells>
  <hyperlinks>
    <hyperlink ref="H1:I1" location="Index!A1" display="Regresar al Índice"/>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I80"/>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1453</v>
      </c>
      <c r="H1" s="298" t="s">
        <v>1506</v>
      </c>
      <c r="I1" s="298"/>
    </row>
    <row r="2" spans="1:9" x14ac:dyDescent="0.25">
      <c r="A2" s="40" t="s">
        <v>614</v>
      </c>
    </row>
    <row r="3" spans="1:9" x14ac:dyDescent="0.25">
      <c r="A3" s="40" t="s">
        <v>957</v>
      </c>
    </row>
    <row r="5" spans="1:9" x14ac:dyDescent="0.25">
      <c r="A5" s="41" t="s">
        <v>148</v>
      </c>
      <c r="B5" s="41" t="s">
        <v>615</v>
      </c>
      <c r="C5" s="41" t="s">
        <v>237</v>
      </c>
      <c r="D5" s="41" t="s">
        <v>616</v>
      </c>
    </row>
    <row r="6" spans="1:9" x14ac:dyDescent="0.25">
      <c r="A6" s="41" t="s">
        <v>226</v>
      </c>
      <c r="B6" s="41" t="s">
        <v>89</v>
      </c>
      <c r="C6" s="116">
        <v>1.094382166458</v>
      </c>
      <c r="D6" s="116">
        <v>3.9319778628131701</v>
      </c>
    </row>
    <row r="7" spans="1:9" x14ac:dyDescent="0.25">
      <c r="A7" s="41" t="s">
        <v>23</v>
      </c>
      <c r="B7" s="41" t="s">
        <v>90</v>
      </c>
      <c r="C7" s="116">
        <v>2.8072990334810002</v>
      </c>
      <c r="D7" s="116">
        <v>3.7085594083164199</v>
      </c>
    </row>
    <row r="8" spans="1:9" x14ac:dyDescent="0.25">
      <c r="A8" s="41" t="s">
        <v>23</v>
      </c>
      <c r="B8" s="41" t="s">
        <v>82</v>
      </c>
      <c r="C8" s="116">
        <v>-3.9190822766890001</v>
      </c>
      <c r="D8" s="116">
        <v>2.7090482215073299</v>
      </c>
    </row>
    <row r="9" spans="1:9" x14ac:dyDescent="0.25">
      <c r="A9" s="41" t="s">
        <v>23</v>
      </c>
      <c r="B9" s="41" t="s">
        <v>83</v>
      </c>
      <c r="C9" s="116">
        <v>8.0557534133819999</v>
      </c>
      <c r="D9" s="116">
        <v>3.3427774799977499</v>
      </c>
    </row>
    <row r="10" spans="1:9" x14ac:dyDescent="0.25">
      <c r="A10" s="41" t="s">
        <v>23</v>
      </c>
      <c r="B10" s="41" t="s">
        <v>91</v>
      </c>
      <c r="C10" s="116">
        <v>1.10581549088</v>
      </c>
      <c r="D10" s="116">
        <v>2.86186011887217</v>
      </c>
    </row>
    <row r="11" spans="1:9" x14ac:dyDescent="0.25">
      <c r="A11" s="41" t="s">
        <v>23</v>
      </c>
      <c r="B11" s="41" t="s">
        <v>92</v>
      </c>
      <c r="C11" s="116">
        <v>0.122547054729</v>
      </c>
      <c r="D11" s="116">
        <v>2.4960909139187502</v>
      </c>
    </row>
    <row r="12" spans="1:9" x14ac:dyDescent="0.25">
      <c r="A12" s="41" t="s">
        <v>23</v>
      </c>
      <c r="B12" s="41" t="s">
        <v>93</v>
      </c>
      <c r="C12" s="116">
        <v>1.853452536734</v>
      </c>
      <c r="D12" s="116">
        <v>1.9360902937489199</v>
      </c>
    </row>
    <row r="13" spans="1:9" x14ac:dyDescent="0.25">
      <c r="A13" s="41" t="s">
        <v>23</v>
      </c>
      <c r="B13" s="41" t="s">
        <v>94</v>
      </c>
      <c r="C13" s="116">
        <v>5.0414088501260004</v>
      </c>
      <c r="D13" s="116">
        <v>1.9561312370884201</v>
      </c>
    </row>
    <row r="14" spans="1:9" x14ac:dyDescent="0.25">
      <c r="A14" s="41" t="s">
        <v>23</v>
      </c>
      <c r="B14" s="41" t="s">
        <v>95</v>
      </c>
      <c r="C14" s="116">
        <v>3.5884779469520001</v>
      </c>
      <c r="D14" s="116">
        <v>2.0489769987664199</v>
      </c>
    </row>
    <row r="15" spans="1:9" x14ac:dyDescent="0.25">
      <c r="A15" s="41" t="s">
        <v>23</v>
      </c>
      <c r="B15" s="41" t="s">
        <v>96</v>
      </c>
      <c r="C15" s="116">
        <v>7.8800076850160004</v>
      </c>
      <c r="D15" s="116">
        <v>2.46837252033967</v>
      </c>
    </row>
    <row r="16" spans="1:9" x14ac:dyDescent="0.25">
      <c r="A16" s="41" t="s">
        <v>23</v>
      </c>
      <c r="B16" s="41" t="s">
        <v>97</v>
      </c>
      <c r="C16" s="116">
        <v>4.4882284763040001</v>
      </c>
      <c r="D16" s="116">
        <v>2.8046995507312502</v>
      </c>
    </row>
    <row r="17" spans="1:4" x14ac:dyDescent="0.25">
      <c r="A17" s="41" t="s">
        <v>23</v>
      </c>
      <c r="B17" s="41" t="s">
        <v>98</v>
      </c>
      <c r="C17" s="116">
        <v>4.9417612517</v>
      </c>
      <c r="D17" s="116">
        <v>3.0883376357560799</v>
      </c>
    </row>
    <row r="18" spans="1:4" x14ac:dyDescent="0.25">
      <c r="A18" s="41" t="s">
        <v>227</v>
      </c>
      <c r="B18" s="41" t="s">
        <v>89</v>
      </c>
      <c r="C18" s="116">
        <v>6.3443612164029997</v>
      </c>
      <c r="D18" s="116">
        <v>3.5258358899181701</v>
      </c>
    </row>
    <row r="19" spans="1:4" x14ac:dyDescent="0.25">
      <c r="A19" s="41" t="s">
        <v>23</v>
      </c>
      <c r="B19" s="41" t="s">
        <v>90</v>
      </c>
      <c r="C19" s="116">
        <v>2.6129548240189999</v>
      </c>
      <c r="D19" s="116">
        <v>3.5096405391296699</v>
      </c>
    </row>
    <row r="20" spans="1:4" x14ac:dyDescent="0.25">
      <c r="A20" s="41" t="s">
        <v>23</v>
      </c>
      <c r="B20" s="41" t="s">
        <v>82</v>
      </c>
      <c r="C20" s="116">
        <v>9.8755678897540005</v>
      </c>
      <c r="D20" s="116">
        <v>4.6591947196665799</v>
      </c>
    </row>
    <row r="21" spans="1:4" x14ac:dyDescent="0.25">
      <c r="A21" s="41" t="s">
        <v>23</v>
      </c>
      <c r="B21" s="41" t="s">
        <v>83</v>
      </c>
      <c r="C21" s="116">
        <v>5.7362313010169999</v>
      </c>
      <c r="D21" s="116">
        <v>4.4659012103028299</v>
      </c>
    </row>
    <row r="22" spans="1:4" x14ac:dyDescent="0.25">
      <c r="A22" s="41" t="s">
        <v>23</v>
      </c>
      <c r="B22" s="41" t="s">
        <v>91</v>
      </c>
      <c r="C22" s="116">
        <v>11.856899586128</v>
      </c>
      <c r="D22" s="116">
        <v>5.36182488490683</v>
      </c>
    </row>
    <row r="23" spans="1:4" x14ac:dyDescent="0.25">
      <c r="A23" s="41" t="s">
        <v>23</v>
      </c>
      <c r="B23" s="41" t="s">
        <v>92</v>
      </c>
      <c r="C23" s="116">
        <v>10.911969948602</v>
      </c>
      <c r="D23" s="116">
        <v>6.2609434593962501</v>
      </c>
    </row>
    <row r="24" spans="1:4" x14ac:dyDescent="0.25">
      <c r="A24" s="41" t="s">
        <v>23</v>
      </c>
      <c r="B24" s="41" t="s">
        <v>93</v>
      </c>
      <c r="C24" s="116">
        <v>6.3248343512260004</v>
      </c>
      <c r="D24" s="116">
        <v>6.6335586106039202</v>
      </c>
    </row>
    <row r="25" spans="1:4" x14ac:dyDescent="0.25">
      <c r="A25" s="41" t="s">
        <v>23</v>
      </c>
      <c r="B25" s="41" t="s">
        <v>94</v>
      </c>
      <c r="C25" s="116">
        <v>6.6739820171710003</v>
      </c>
      <c r="D25" s="116">
        <v>6.7696063745243302</v>
      </c>
    </row>
    <row r="26" spans="1:4" x14ac:dyDescent="0.25">
      <c r="A26" s="41" t="s">
        <v>23</v>
      </c>
      <c r="B26" s="41" t="s">
        <v>95</v>
      </c>
      <c r="C26" s="116">
        <v>4.7642567868779997</v>
      </c>
      <c r="D26" s="116">
        <v>6.8675879445181698</v>
      </c>
    </row>
    <row r="27" spans="1:4" x14ac:dyDescent="0.25">
      <c r="A27" s="41" t="s">
        <v>23</v>
      </c>
      <c r="B27" s="41" t="s">
        <v>96</v>
      </c>
      <c r="C27" s="116">
        <v>4.4632668279379999</v>
      </c>
      <c r="D27" s="116">
        <v>6.58285953976167</v>
      </c>
    </row>
    <row r="28" spans="1:4" x14ac:dyDescent="0.25">
      <c r="A28" s="41" t="s">
        <v>23</v>
      </c>
      <c r="B28" s="41" t="s">
        <v>97</v>
      </c>
      <c r="C28" s="116">
        <v>6.3097887374499999</v>
      </c>
      <c r="D28" s="116">
        <v>6.7346562281904996</v>
      </c>
    </row>
    <row r="29" spans="1:4" x14ac:dyDescent="0.25">
      <c r="A29" s="41" t="s">
        <v>23</v>
      </c>
      <c r="B29" s="41" t="s">
        <v>98</v>
      </c>
      <c r="C29" s="116">
        <v>12.662004624894999</v>
      </c>
      <c r="D29" s="116">
        <v>7.3780098426234204</v>
      </c>
    </row>
    <row r="30" spans="1:4" x14ac:dyDescent="0.25">
      <c r="A30" s="41" t="s">
        <v>228</v>
      </c>
      <c r="B30" s="41" t="s">
        <v>89</v>
      </c>
      <c r="C30" s="116">
        <v>9.5422438363829993</v>
      </c>
      <c r="D30" s="116">
        <v>7.6445000609550799</v>
      </c>
    </row>
    <row r="31" spans="1:4" x14ac:dyDescent="0.25">
      <c r="A31" s="41" t="s">
        <v>23</v>
      </c>
      <c r="B31" s="41" t="s">
        <v>90</v>
      </c>
      <c r="C31" s="116">
        <v>6.680495121311</v>
      </c>
      <c r="D31" s="116">
        <v>7.9834617523960798</v>
      </c>
    </row>
    <row r="32" spans="1:4" x14ac:dyDescent="0.25">
      <c r="A32" s="41" t="s">
        <v>23</v>
      </c>
      <c r="B32" s="41" t="s">
        <v>82</v>
      </c>
      <c r="C32" s="116">
        <v>4.5992186997809998</v>
      </c>
      <c r="D32" s="116">
        <v>7.543765986565</v>
      </c>
    </row>
    <row r="33" spans="1:4" x14ac:dyDescent="0.25">
      <c r="A33" s="41" t="s">
        <v>23</v>
      </c>
      <c r="B33" s="41" t="s">
        <v>83</v>
      </c>
      <c r="C33" s="116">
        <v>3.4385366428239998</v>
      </c>
      <c r="D33" s="116">
        <v>7.3522914317155799</v>
      </c>
    </row>
    <row r="34" spans="1:4" x14ac:dyDescent="0.25">
      <c r="A34" s="41" t="s">
        <v>23</v>
      </c>
      <c r="B34" s="41" t="s">
        <v>91</v>
      </c>
      <c r="C34" s="116">
        <v>1.609636784256</v>
      </c>
      <c r="D34" s="116">
        <v>6.4983528648929196</v>
      </c>
    </row>
    <row r="35" spans="1:4" x14ac:dyDescent="0.25">
      <c r="A35" s="41" t="s">
        <v>23</v>
      </c>
      <c r="B35" s="41" t="s">
        <v>92</v>
      </c>
      <c r="C35" s="116">
        <v>6.3998588744390004</v>
      </c>
      <c r="D35" s="116">
        <v>6.1223436087126704</v>
      </c>
    </row>
    <row r="36" spans="1:4" x14ac:dyDescent="0.25">
      <c r="A36" s="41" t="s">
        <v>23</v>
      </c>
      <c r="B36" s="41" t="s">
        <v>93</v>
      </c>
      <c r="C36" s="116">
        <v>11.592944885033999</v>
      </c>
      <c r="D36" s="116">
        <v>6.5613528198633304</v>
      </c>
    </row>
    <row r="37" spans="1:4" x14ac:dyDescent="0.25">
      <c r="A37" s="41" t="s">
        <v>23</v>
      </c>
      <c r="B37" s="41" t="s">
        <v>94</v>
      </c>
      <c r="C37" s="116">
        <v>7.8624266498480004</v>
      </c>
      <c r="D37" s="116">
        <v>6.6603898725864203</v>
      </c>
    </row>
    <row r="38" spans="1:4" x14ac:dyDescent="0.25">
      <c r="A38" s="41" t="s">
        <v>23</v>
      </c>
      <c r="B38" s="41" t="s">
        <v>95</v>
      </c>
      <c r="C38" s="116">
        <v>17.570757128204001</v>
      </c>
      <c r="D38" s="116">
        <v>7.7275982343635796</v>
      </c>
    </row>
    <row r="39" spans="1:4" x14ac:dyDescent="0.25">
      <c r="A39" s="41" t="s">
        <v>23</v>
      </c>
      <c r="B39" s="41" t="s">
        <v>96</v>
      </c>
      <c r="C39" s="116">
        <v>3.3335525527510002</v>
      </c>
      <c r="D39" s="116">
        <v>7.6334553780979997</v>
      </c>
    </row>
    <row r="40" spans="1:4" x14ac:dyDescent="0.25">
      <c r="A40" s="41" t="s">
        <v>23</v>
      </c>
      <c r="B40" s="41" t="s">
        <v>97</v>
      </c>
      <c r="C40" s="116">
        <v>2.4596014211449999</v>
      </c>
      <c r="D40" s="116">
        <v>7.3126064350725803</v>
      </c>
    </row>
    <row r="41" spans="1:4" x14ac:dyDescent="0.25">
      <c r="A41" s="41" t="s">
        <v>23</v>
      </c>
      <c r="B41" s="41" t="s">
        <v>98</v>
      </c>
      <c r="C41" s="116">
        <v>3.5421809308890002</v>
      </c>
      <c r="D41" s="116">
        <v>6.5526211272387496</v>
      </c>
    </row>
    <row r="42" spans="1:4" x14ac:dyDescent="0.25">
      <c r="A42" s="41" t="s">
        <v>229</v>
      </c>
      <c r="B42" s="41" t="s">
        <v>89</v>
      </c>
      <c r="C42" s="116">
        <v>3.7423747561340002</v>
      </c>
      <c r="D42" s="116">
        <v>6.0692987038846704</v>
      </c>
    </row>
    <row r="43" spans="1:4" x14ac:dyDescent="0.25">
      <c r="A43" s="41" t="s">
        <v>23</v>
      </c>
      <c r="B43" s="41" t="s">
        <v>90</v>
      </c>
      <c r="C43" s="116">
        <v>8.0532977172589995</v>
      </c>
      <c r="D43" s="116">
        <v>6.1836989202136703</v>
      </c>
    </row>
    <row r="44" spans="1:4" x14ac:dyDescent="0.25">
      <c r="A44" s="41" t="s">
        <v>23</v>
      </c>
      <c r="B44" s="41" t="s">
        <v>82</v>
      </c>
      <c r="C44" s="116">
        <v>3.0744090064940002</v>
      </c>
      <c r="D44" s="116">
        <v>6.0566314457730801</v>
      </c>
    </row>
    <row r="45" spans="1:4" x14ac:dyDescent="0.25">
      <c r="A45" s="41" t="s">
        <v>23</v>
      </c>
      <c r="B45" s="41" t="s">
        <v>83</v>
      </c>
      <c r="C45" s="116">
        <v>7.7386625087620002</v>
      </c>
      <c r="D45" s="116">
        <v>6.4149752679345804</v>
      </c>
    </row>
    <row r="46" spans="1:4" x14ac:dyDescent="0.25">
      <c r="A46" s="41" t="s">
        <v>23</v>
      </c>
      <c r="B46" s="41" t="s">
        <v>91</v>
      </c>
      <c r="C46" s="116">
        <v>3.874558020517</v>
      </c>
      <c r="D46" s="116">
        <v>6.6037187042896699</v>
      </c>
    </row>
    <row r="47" spans="1:4" x14ac:dyDescent="0.25">
      <c r="A47" s="41" t="s">
        <v>23</v>
      </c>
      <c r="B47" s="41" t="s">
        <v>92</v>
      </c>
      <c r="C47" s="116">
        <v>3.9424531468600001</v>
      </c>
      <c r="D47" s="116">
        <v>6.3989348936580797</v>
      </c>
    </row>
    <row r="48" spans="1:4" x14ac:dyDescent="0.25">
      <c r="A48" s="41" t="s">
        <v>23</v>
      </c>
      <c r="B48" s="41" t="s">
        <v>93</v>
      </c>
      <c r="C48" s="116">
        <v>-4.2014491972880004</v>
      </c>
      <c r="D48" s="116">
        <v>5.0827353867979204</v>
      </c>
    </row>
    <row r="49" spans="1:4" x14ac:dyDescent="0.25">
      <c r="A49" s="41" t="s">
        <v>23</v>
      </c>
      <c r="B49" s="41" t="s">
        <v>94</v>
      </c>
      <c r="C49" s="116">
        <v>-2.9025799315999998E-2</v>
      </c>
      <c r="D49" s="116">
        <v>4.42511434936758</v>
      </c>
    </row>
    <row r="50" spans="1:4" x14ac:dyDescent="0.25">
      <c r="A50" s="41" t="s">
        <v>23</v>
      </c>
      <c r="B50" s="41" t="s">
        <v>95</v>
      </c>
      <c r="C50" s="116">
        <v>-3.2755592357280001</v>
      </c>
      <c r="D50" s="116">
        <v>2.68792131903992</v>
      </c>
    </row>
    <row r="51" spans="1:4" x14ac:dyDescent="0.25">
      <c r="A51" s="41" t="s">
        <v>23</v>
      </c>
      <c r="B51" s="41" t="s">
        <v>96</v>
      </c>
      <c r="C51" s="116">
        <v>1.4104136450439999</v>
      </c>
      <c r="D51" s="116">
        <v>2.52765974339767</v>
      </c>
    </row>
    <row r="52" spans="1:4" x14ac:dyDescent="0.25">
      <c r="A52" s="41" t="s">
        <v>23</v>
      </c>
      <c r="B52" s="41" t="s">
        <v>97</v>
      </c>
      <c r="C52" s="116">
        <v>3.8178415593200001</v>
      </c>
      <c r="D52" s="116">
        <v>2.64084642157892</v>
      </c>
    </row>
    <row r="53" spans="1:4" x14ac:dyDescent="0.25">
      <c r="A53" s="41" t="s">
        <v>23</v>
      </c>
      <c r="B53" s="41" t="s">
        <v>98</v>
      </c>
      <c r="C53" s="116">
        <v>1.7831400883499999</v>
      </c>
      <c r="D53" s="116">
        <v>2.4942596847006699</v>
      </c>
    </row>
    <row r="54" spans="1:4" x14ac:dyDescent="0.25">
      <c r="A54" s="41" t="s">
        <v>230</v>
      </c>
      <c r="B54" s="41" t="s">
        <v>89</v>
      </c>
      <c r="C54" s="116">
        <v>1.644615256517</v>
      </c>
      <c r="D54" s="116">
        <v>2.3194463930659199</v>
      </c>
    </row>
    <row r="55" spans="1:4" x14ac:dyDescent="0.25">
      <c r="A55" s="41" t="s">
        <v>23</v>
      </c>
      <c r="B55" s="41" t="s">
        <v>90</v>
      </c>
      <c r="C55" s="116">
        <v>2.3254585106580001</v>
      </c>
      <c r="D55" s="116">
        <v>1.8421264591825</v>
      </c>
    </row>
    <row r="56" spans="1:4" x14ac:dyDescent="0.25">
      <c r="A56" s="41" t="s">
        <v>23</v>
      </c>
      <c r="B56" s="41" t="s">
        <v>82</v>
      </c>
      <c r="C56" s="116">
        <v>6.4752529276180004</v>
      </c>
      <c r="D56" s="116">
        <v>2.1255301192761702</v>
      </c>
    </row>
    <row r="57" spans="1:4" x14ac:dyDescent="0.25">
      <c r="A57" s="41" t="s">
        <v>23</v>
      </c>
      <c r="B57" s="41" t="s">
        <v>83</v>
      </c>
      <c r="C57" s="116">
        <v>-3.6509933280450002</v>
      </c>
      <c r="D57" s="116">
        <v>1.17639213287558</v>
      </c>
    </row>
    <row r="58" spans="1:4" x14ac:dyDescent="0.25">
      <c r="A58" s="41" t="s">
        <v>23</v>
      </c>
      <c r="B58" s="41" t="s">
        <v>91</v>
      </c>
      <c r="C58" s="116">
        <v>3.4801253203579998</v>
      </c>
      <c r="D58" s="116">
        <v>1.1435227411956701</v>
      </c>
    </row>
    <row r="59" spans="1:4" x14ac:dyDescent="0.25">
      <c r="A59" s="41" t="s">
        <v>23</v>
      </c>
      <c r="B59" s="41" t="s">
        <v>92</v>
      </c>
      <c r="C59" s="116">
        <v>3.9014267750010001</v>
      </c>
      <c r="D59" s="116">
        <v>1.1401038768740801</v>
      </c>
    </row>
    <row r="60" spans="1:4" x14ac:dyDescent="0.25">
      <c r="A60" s="41" t="s">
        <v>23</v>
      </c>
      <c r="B60" s="41" t="s">
        <v>93</v>
      </c>
      <c r="C60" s="116">
        <v>2.509644442975</v>
      </c>
      <c r="D60" s="116">
        <v>1.6993616802293301</v>
      </c>
    </row>
    <row r="61" spans="1:4" x14ac:dyDescent="0.25">
      <c r="A61" s="41" t="s">
        <v>23</v>
      </c>
      <c r="B61" s="41" t="s">
        <v>94</v>
      </c>
      <c r="C61" s="116">
        <v>3.2098203767840001</v>
      </c>
      <c r="D61" s="116">
        <v>1.9692655282376701</v>
      </c>
    </row>
    <row r="62" spans="1:4" x14ac:dyDescent="0.25">
      <c r="A62" s="41" t="s">
        <v>23</v>
      </c>
      <c r="B62" s="41" t="s">
        <v>95</v>
      </c>
      <c r="C62" s="116">
        <v>3.949343933507</v>
      </c>
      <c r="D62" s="116">
        <v>2.57134079234058</v>
      </c>
    </row>
    <row r="63" spans="1:4" x14ac:dyDescent="0.25">
      <c r="A63" s="41" t="s">
        <v>23</v>
      </c>
      <c r="B63" s="41" t="s">
        <v>96</v>
      </c>
      <c r="C63" s="116">
        <v>-0.94467099211100003</v>
      </c>
      <c r="D63" s="116">
        <v>2.3750837392443298</v>
      </c>
    </row>
    <row r="64" spans="1:4" x14ac:dyDescent="0.25">
      <c r="A64" s="41" t="s">
        <v>23</v>
      </c>
      <c r="B64" s="41" t="s">
        <v>97</v>
      </c>
      <c r="C64" s="116">
        <v>1.6228886512180001</v>
      </c>
      <c r="D64" s="116">
        <v>2.1921709969025001</v>
      </c>
    </row>
    <row r="65" spans="1:4" x14ac:dyDescent="0.25">
      <c r="A65" s="41" t="s">
        <v>23</v>
      </c>
      <c r="B65" s="41" t="s">
        <v>98</v>
      </c>
      <c r="C65" s="116">
        <v>5.08611651964</v>
      </c>
      <c r="D65" s="116">
        <v>2.4674190328433299</v>
      </c>
    </row>
    <row r="66" spans="1:4" x14ac:dyDescent="0.25">
      <c r="A66" s="41" t="s">
        <v>262</v>
      </c>
      <c r="B66" s="41" t="s">
        <v>89</v>
      </c>
      <c r="C66" s="116">
        <v>4.7931075915359997</v>
      </c>
      <c r="D66" s="116">
        <v>2.7297933940949202</v>
      </c>
    </row>
    <row r="67" spans="1:4" x14ac:dyDescent="0.25">
      <c r="A67" s="41" t="s">
        <v>23</v>
      </c>
      <c r="B67" s="41" t="s">
        <v>90</v>
      </c>
      <c r="C67" s="116">
        <v>1.699610306773</v>
      </c>
      <c r="D67" s="116">
        <v>2.6776393771045002</v>
      </c>
    </row>
    <row r="68" spans="1:4" x14ac:dyDescent="0.25">
      <c r="A68" s="41" t="s">
        <v>23</v>
      </c>
      <c r="B68" s="41" t="s">
        <v>82</v>
      </c>
      <c r="C68" s="116">
        <v>0.82179124190099995</v>
      </c>
      <c r="D68" s="116">
        <v>2.2065175699614201</v>
      </c>
    </row>
    <row r="69" spans="1:4" x14ac:dyDescent="0.25">
      <c r="A69" s="41" t="s">
        <v>23</v>
      </c>
      <c r="B69" s="41" t="s">
        <v>83</v>
      </c>
      <c r="C69" s="116">
        <v>5.6437028697749998</v>
      </c>
      <c r="D69" s="116">
        <v>2.98107558644642</v>
      </c>
    </row>
    <row r="70" spans="1:4" x14ac:dyDescent="0.25">
      <c r="A70" s="41" t="s">
        <v>23</v>
      </c>
      <c r="B70" s="41" t="s">
        <v>91</v>
      </c>
      <c r="C70" s="116">
        <v>-4.8953886172E-2</v>
      </c>
      <c r="D70" s="116">
        <v>2.6869856525689202</v>
      </c>
    </row>
    <row r="71" spans="1:4" x14ac:dyDescent="0.25">
      <c r="A71" s="41" t="s">
        <v>23</v>
      </c>
      <c r="B71" s="41" t="s">
        <v>92</v>
      </c>
      <c r="C71" s="116">
        <v>-0.489071950348</v>
      </c>
      <c r="D71" s="116">
        <v>2.3211107587898301</v>
      </c>
    </row>
    <row r="72" spans="1:4" x14ac:dyDescent="0.25">
      <c r="A72" s="41" t="s">
        <v>23</v>
      </c>
      <c r="B72" s="41" t="s">
        <v>93</v>
      </c>
      <c r="C72" s="116">
        <v>3.5095860216210002</v>
      </c>
      <c r="D72" s="116">
        <v>2.404439223677</v>
      </c>
    </row>
    <row r="73" spans="1:4" x14ac:dyDescent="0.25">
      <c r="A73" s="41" t="s">
        <v>23</v>
      </c>
      <c r="B73" s="41" t="s">
        <v>94</v>
      </c>
      <c r="C73" s="116">
        <v>4.9495928726020004</v>
      </c>
      <c r="D73" s="116">
        <v>2.5494202649951698</v>
      </c>
    </row>
    <row r="74" spans="1:4" x14ac:dyDescent="0.25">
      <c r="A74" s="41" t="s">
        <v>23</v>
      </c>
      <c r="B74" s="41" t="s">
        <v>95</v>
      </c>
      <c r="C74" s="116">
        <v>-1.3722103092239999</v>
      </c>
      <c r="D74" s="116">
        <v>2.1059574114342499</v>
      </c>
    </row>
    <row r="75" spans="1:4" x14ac:dyDescent="0.25">
      <c r="A75" s="41" t="s">
        <v>23</v>
      </c>
      <c r="B75" s="41" t="s">
        <v>96</v>
      </c>
      <c r="C75" s="116">
        <v>7.8823471116589996</v>
      </c>
      <c r="D75" s="116">
        <v>2.84154225341508</v>
      </c>
    </row>
    <row r="76" spans="1:4" x14ac:dyDescent="0.25">
      <c r="A76" s="41" t="s">
        <v>23</v>
      </c>
      <c r="B76" s="41" t="s">
        <v>97</v>
      </c>
      <c r="C76" s="116">
        <v>2.2676807550550002</v>
      </c>
      <c r="D76" s="116">
        <v>2.8952749287348301</v>
      </c>
    </row>
    <row r="77" spans="1:4" x14ac:dyDescent="0.25">
      <c r="A77" s="41" t="s">
        <v>23</v>
      </c>
      <c r="B77" s="41" t="s">
        <v>98</v>
      </c>
      <c r="C77" s="116">
        <v>0.114042629341</v>
      </c>
      <c r="D77" s="116">
        <v>2.48093543787658</v>
      </c>
    </row>
    <row r="78" spans="1:4" x14ac:dyDescent="0.25">
      <c r="A78" s="41" t="s">
        <v>617</v>
      </c>
      <c r="B78" s="41" t="s">
        <v>89</v>
      </c>
      <c r="C78" s="116">
        <v>-4.6579892072000001E-2</v>
      </c>
      <c r="D78" s="116">
        <v>2.0776281475759202</v>
      </c>
    </row>
    <row r="79" spans="1:4" x14ac:dyDescent="0.25">
      <c r="A79" s="41" t="s">
        <v>23</v>
      </c>
      <c r="B79" s="41" t="s">
        <v>90</v>
      </c>
      <c r="C79" s="116">
        <v>0.89039748676899999</v>
      </c>
      <c r="D79" s="116">
        <v>2.0101937459089201</v>
      </c>
    </row>
    <row r="80" spans="1:4" x14ac:dyDescent="0.25">
      <c r="A80" s="41" t="s">
        <v>23</v>
      </c>
      <c r="B80" s="41" t="s">
        <v>82</v>
      </c>
      <c r="C80" s="116">
        <v>3.6589572368200001</v>
      </c>
      <c r="D80" s="116">
        <v>2.2466242454855001</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I38"/>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1454</v>
      </c>
      <c r="H1" s="298" t="s">
        <v>1506</v>
      </c>
      <c r="I1" s="298"/>
    </row>
    <row r="2" spans="1:9" x14ac:dyDescent="0.25">
      <c r="A2" s="40" t="s">
        <v>614</v>
      </c>
    </row>
    <row r="3" spans="1:9" x14ac:dyDescent="0.25">
      <c r="A3" s="40" t="s">
        <v>958</v>
      </c>
    </row>
    <row r="5" spans="1:9" x14ac:dyDescent="0.25">
      <c r="A5" s="40" t="s">
        <v>108</v>
      </c>
      <c r="B5" s="40" t="s">
        <v>237</v>
      </c>
    </row>
    <row r="6" spans="1:9" x14ac:dyDescent="0.25">
      <c r="A6" s="40" t="s">
        <v>112</v>
      </c>
      <c r="B6" s="41">
        <v>-16.526811137521999</v>
      </c>
    </row>
    <row r="7" spans="1:9" x14ac:dyDescent="0.25">
      <c r="A7" s="40" t="s">
        <v>130</v>
      </c>
      <c r="B7" s="41">
        <v>-11.671799265747</v>
      </c>
    </row>
    <row r="8" spans="1:9" x14ac:dyDescent="0.25">
      <c r="A8" s="40" t="s">
        <v>137</v>
      </c>
      <c r="B8" s="41">
        <v>-11.358569977665001</v>
      </c>
    </row>
    <row r="9" spans="1:9" x14ac:dyDescent="0.25">
      <c r="A9" s="40" t="s">
        <v>133</v>
      </c>
      <c r="B9" s="41">
        <v>-10.268015737580001</v>
      </c>
    </row>
    <row r="10" spans="1:9" x14ac:dyDescent="0.25">
      <c r="A10" s="40" t="s">
        <v>120</v>
      </c>
      <c r="B10" s="41">
        <v>-5.7222651910650004</v>
      </c>
    </row>
    <row r="11" spans="1:9" x14ac:dyDescent="0.25">
      <c r="A11" s="40" t="s">
        <v>143</v>
      </c>
      <c r="B11" s="41">
        <v>-3.4954892743779999</v>
      </c>
    </row>
    <row r="12" spans="1:9" x14ac:dyDescent="0.25">
      <c r="A12" s="40" t="s">
        <v>127</v>
      </c>
      <c r="B12" s="41">
        <v>-3.222424296187</v>
      </c>
    </row>
    <row r="13" spans="1:9" x14ac:dyDescent="0.25">
      <c r="A13" s="40" t="s">
        <v>121</v>
      </c>
      <c r="B13" s="41">
        <v>-2.980283705673</v>
      </c>
    </row>
    <row r="14" spans="1:9" x14ac:dyDescent="0.25">
      <c r="A14" s="40" t="s">
        <v>135</v>
      </c>
      <c r="B14" s="41">
        <v>-2.9211560673169998</v>
      </c>
    </row>
    <row r="15" spans="1:9" x14ac:dyDescent="0.25">
      <c r="A15" s="40" t="s">
        <v>124</v>
      </c>
      <c r="B15" s="41">
        <v>-1.886959252145</v>
      </c>
    </row>
    <row r="16" spans="1:9" x14ac:dyDescent="0.25">
      <c r="A16" s="40" t="s">
        <v>114</v>
      </c>
      <c r="B16" s="41">
        <v>-1.323153212077</v>
      </c>
    </row>
    <row r="17" spans="1:2" x14ac:dyDescent="0.25">
      <c r="A17" s="40" t="s">
        <v>136</v>
      </c>
      <c r="B17" s="41">
        <v>-1.233112196172</v>
      </c>
    </row>
    <row r="18" spans="1:2" x14ac:dyDescent="0.25">
      <c r="A18" s="40" t="s">
        <v>128</v>
      </c>
      <c r="B18" s="41">
        <v>-1.162651169691</v>
      </c>
    </row>
    <row r="19" spans="1:2" x14ac:dyDescent="0.25">
      <c r="A19" s="40" t="s">
        <v>49</v>
      </c>
      <c r="B19" s="41">
        <v>-1.0297462557829999</v>
      </c>
    </row>
    <row r="20" spans="1:2" x14ac:dyDescent="0.25">
      <c r="A20" s="40" t="s">
        <v>119</v>
      </c>
      <c r="B20" s="41">
        <v>-0.55373727986599997</v>
      </c>
    </row>
    <row r="21" spans="1:2" x14ac:dyDescent="0.25">
      <c r="A21" s="40" t="s">
        <v>5</v>
      </c>
      <c r="B21" s="41">
        <v>-5.6808739194000001E-2</v>
      </c>
    </row>
    <row r="22" spans="1:2" x14ac:dyDescent="0.25">
      <c r="A22" s="40" t="s">
        <v>116</v>
      </c>
      <c r="B22" s="41">
        <v>0.48354040786500002</v>
      </c>
    </row>
    <row r="23" spans="1:2" x14ac:dyDescent="0.25">
      <c r="A23" s="40" t="s">
        <v>115</v>
      </c>
      <c r="B23" s="41">
        <v>0.60810762161700005</v>
      </c>
    </row>
    <row r="24" spans="1:2" x14ac:dyDescent="0.25">
      <c r="A24" s="40" t="s">
        <v>109</v>
      </c>
      <c r="B24" s="41">
        <v>1.087286774689</v>
      </c>
    </row>
    <row r="25" spans="1:2" x14ac:dyDescent="0.25">
      <c r="A25" s="40" t="s">
        <v>118</v>
      </c>
      <c r="B25" s="41">
        <v>1.2215607238420001</v>
      </c>
    </row>
    <row r="26" spans="1:2" x14ac:dyDescent="0.25">
      <c r="A26" s="40" t="s">
        <v>117</v>
      </c>
      <c r="B26" s="41">
        <v>1.2759803283810001</v>
      </c>
    </row>
    <row r="27" spans="1:2" x14ac:dyDescent="0.25">
      <c r="A27" s="40" t="s">
        <v>131</v>
      </c>
      <c r="B27" s="41">
        <v>2.6797265784870001</v>
      </c>
    </row>
    <row r="28" spans="1:2" x14ac:dyDescent="0.25">
      <c r="A28" s="40" t="s">
        <v>113</v>
      </c>
      <c r="B28" s="41">
        <v>3.2915232806270001</v>
      </c>
    </row>
    <row r="29" spans="1:2" x14ac:dyDescent="0.25">
      <c r="A29" s="40" t="s">
        <v>88</v>
      </c>
      <c r="B29" s="41">
        <v>3.6589572368200001</v>
      </c>
    </row>
    <row r="30" spans="1:2" x14ac:dyDescent="0.25">
      <c r="A30" s="40" t="s">
        <v>129</v>
      </c>
      <c r="B30" s="41">
        <v>5.0559963838749997</v>
      </c>
    </row>
    <row r="31" spans="1:2" x14ac:dyDescent="0.25">
      <c r="A31" s="40" t="s">
        <v>111</v>
      </c>
      <c r="B31" s="41">
        <v>5.3946685183119998</v>
      </c>
    </row>
    <row r="32" spans="1:2" x14ac:dyDescent="0.25">
      <c r="A32" s="40" t="s">
        <v>132</v>
      </c>
      <c r="B32" s="41">
        <v>5.8707518815849999</v>
      </c>
    </row>
    <row r="33" spans="1:2" x14ac:dyDescent="0.25">
      <c r="A33" s="40" t="s">
        <v>110</v>
      </c>
      <c r="B33" s="41">
        <v>5.9493805711189998</v>
      </c>
    </row>
    <row r="34" spans="1:2" x14ac:dyDescent="0.25">
      <c r="A34" s="40" t="s">
        <v>126</v>
      </c>
      <c r="B34" s="41">
        <v>6.2042332741589998</v>
      </c>
    </row>
    <row r="35" spans="1:2" x14ac:dyDescent="0.25">
      <c r="A35" s="40" t="s">
        <v>122</v>
      </c>
      <c r="B35" s="41">
        <v>9.0698626731730005</v>
      </c>
    </row>
    <row r="36" spans="1:2" x14ac:dyDescent="0.25">
      <c r="A36" s="40" t="s">
        <v>125</v>
      </c>
      <c r="B36" s="41">
        <v>10.134484998941</v>
      </c>
    </row>
    <row r="37" spans="1:2" x14ac:dyDescent="0.25">
      <c r="A37" s="40" t="s">
        <v>123</v>
      </c>
      <c r="B37" s="41">
        <v>18.367962580008999</v>
      </c>
    </row>
    <row r="38" spans="1:2" x14ac:dyDescent="0.25">
      <c r="A38" s="40" t="s">
        <v>138</v>
      </c>
      <c r="B38" s="41">
        <v>34.320354104025</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I8"/>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1455</v>
      </c>
      <c r="H1" s="298" t="s">
        <v>1506</v>
      </c>
      <c r="I1" s="298"/>
    </row>
    <row r="2" spans="1:9" x14ac:dyDescent="0.25">
      <c r="A2" s="40" t="s">
        <v>614</v>
      </c>
    </row>
    <row r="3" spans="1:9" x14ac:dyDescent="0.25">
      <c r="A3" s="40" t="s">
        <v>958</v>
      </c>
    </row>
    <row r="5" spans="1:9" x14ac:dyDescent="0.25">
      <c r="A5" s="40" t="s">
        <v>618</v>
      </c>
      <c r="B5" s="40" t="s">
        <v>237</v>
      </c>
    </row>
    <row r="6" spans="1:9" x14ac:dyDescent="0.25">
      <c r="A6" s="40" t="s">
        <v>619</v>
      </c>
      <c r="B6" s="41">
        <v>3.7</v>
      </c>
    </row>
    <row r="7" spans="1:9" x14ac:dyDescent="0.25">
      <c r="A7" s="40" t="s">
        <v>174</v>
      </c>
      <c r="B7" s="41">
        <v>-0.6</v>
      </c>
    </row>
    <row r="8" spans="1:9" x14ac:dyDescent="0.25">
      <c r="A8" s="40" t="s">
        <v>620</v>
      </c>
      <c r="B8" s="41">
        <v>5.0999999999999996</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I80"/>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1456</v>
      </c>
      <c r="H1" s="298" t="s">
        <v>1506</v>
      </c>
      <c r="I1" s="298"/>
    </row>
    <row r="2" spans="1:9" x14ac:dyDescent="0.25">
      <c r="A2" s="40" t="s">
        <v>614</v>
      </c>
    </row>
    <row r="3" spans="1:9" x14ac:dyDescent="0.25">
      <c r="A3" s="40" t="s">
        <v>957</v>
      </c>
    </row>
    <row r="5" spans="1:9" x14ac:dyDescent="0.25">
      <c r="A5" s="41" t="s">
        <v>148</v>
      </c>
      <c r="B5" s="41" t="s">
        <v>615</v>
      </c>
      <c r="C5" s="41" t="s">
        <v>237</v>
      </c>
      <c r="D5" s="41" t="s">
        <v>616</v>
      </c>
    </row>
    <row r="6" spans="1:9" x14ac:dyDescent="0.25">
      <c r="A6" s="41" t="s">
        <v>226</v>
      </c>
      <c r="B6" s="41" t="s">
        <v>89</v>
      </c>
      <c r="C6" s="116">
        <v>-6.2944170055950002</v>
      </c>
      <c r="D6" s="116">
        <v>1.2792108601026699</v>
      </c>
    </row>
    <row r="7" spans="1:9" x14ac:dyDescent="0.25">
      <c r="A7" s="41" t="s">
        <v>23</v>
      </c>
      <c r="B7" s="41" t="s">
        <v>90</v>
      </c>
      <c r="C7" s="116">
        <v>10.632073589315</v>
      </c>
      <c r="D7" s="116">
        <v>1.8971777431685799</v>
      </c>
    </row>
    <row r="8" spans="1:9" x14ac:dyDescent="0.25">
      <c r="A8" s="41" t="s">
        <v>23</v>
      </c>
      <c r="B8" s="41" t="s">
        <v>82</v>
      </c>
      <c r="C8" s="116">
        <v>0.444000488134</v>
      </c>
      <c r="D8" s="116">
        <v>0.99119894072108305</v>
      </c>
    </row>
    <row r="9" spans="1:9" x14ac:dyDescent="0.25">
      <c r="A9" s="41" t="s">
        <v>23</v>
      </c>
      <c r="B9" s="41" t="s">
        <v>83</v>
      </c>
      <c r="C9" s="116">
        <v>5.59991270023</v>
      </c>
      <c r="D9" s="116">
        <v>1.8028163506239201</v>
      </c>
    </row>
    <row r="10" spans="1:9" x14ac:dyDescent="0.25">
      <c r="A10" s="41" t="s">
        <v>23</v>
      </c>
      <c r="B10" s="41" t="s">
        <v>91</v>
      </c>
      <c r="C10" s="116">
        <v>4.2976173611870001</v>
      </c>
      <c r="D10" s="116">
        <v>1.8151419288161701</v>
      </c>
    </row>
    <row r="11" spans="1:9" x14ac:dyDescent="0.25">
      <c r="A11" s="41" t="s">
        <v>23</v>
      </c>
      <c r="B11" s="41" t="s">
        <v>92</v>
      </c>
      <c r="C11" s="116">
        <v>-0.168636793369</v>
      </c>
      <c r="D11" s="116">
        <v>1.96114608728517</v>
      </c>
    </row>
    <row r="12" spans="1:9" x14ac:dyDescent="0.25">
      <c r="A12" s="41" t="s">
        <v>23</v>
      </c>
      <c r="B12" s="41" t="s">
        <v>93</v>
      </c>
      <c r="C12" s="116">
        <v>-11.099865069107</v>
      </c>
      <c r="D12" s="116">
        <v>0.29626843507933298</v>
      </c>
    </row>
    <row r="13" spans="1:9" x14ac:dyDescent="0.25">
      <c r="A13" s="41" t="s">
        <v>23</v>
      </c>
      <c r="B13" s="41" t="s">
        <v>94</v>
      </c>
      <c r="C13" s="116">
        <v>-4.2005143920199997</v>
      </c>
      <c r="D13" s="116">
        <v>-0.73673264573075004</v>
      </c>
    </row>
    <row r="14" spans="1:9" x14ac:dyDescent="0.25">
      <c r="A14" s="41" t="s">
        <v>23</v>
      </c>
      <c r="B14" s="41" t="s">
        <v>95</v>
      </c>
      <c r="C14" s="116">
        <v>-7.4874942157389999</v>
      </c>
      <c r="D14" s="116">
        <v>-2.0085030820850802</v>
      </c>
    </row>
    <row r="15" spans="1:9" x14ac:dyDescent="0.25">
      <c r="A15" s="41" t="s">
        <v>23</v>
      </c>
      <c r="B15" s="41" t="s">
        <v>96</v>
      </c>
      <c r="C15" s="116">
        <v>2.8819975858040001</v>
      </c>
      <c r="D15" s="116">
        <v>-1.4117265851945799</v>
      </c>
    </row>
    <row r="16" spans="1:9" x14ac:dyDescent="0.25">
      <c r="A16" s="41" t="s">
        <v>23</v>
      </c>
      <c r="B16" s="41" t="s">
        <v>97</v>
      </c>
      <c r="C16" s="116">
        <v>-4.3314786643899996</v>
      </c>
      <c r="D16" s="116">
        <v>-1.19206226372</v>
      </c>
    </row>
    <row r="17" spans="1:4" x14ac:dyDescent="0.25">
      <c r="A17" s="41" t="s">
        <v>23</v>
      </c>
      <c r="B17" s="41" t="s">
        <v>98</v>
      </c>
      <c r="C17" s="116">
        <v>3.8777112719000001E-2</v>
      </c>
      <c r="D17" s="116">
        <v>-0.80733560856925002</v>
      </c>
    </row>
    <row r="18" spans="1:4" x14ac:dyDescent="0.25">
      <c r="A18" s="41" t="s">
        <v>227</v>
      </c>
      <c r="B18" s="41" t="s">
        <v>89</v>
      </c>
      <c r="C18" s="116">
        <v>-9.9669238803260001</v>
      </c>
      <c r="D18" s="116">
        <v>-1.1133778481301699</v>
      </c>
    </row>
    <row r="19" spans="1:4" x14ac:dyDescent="0.25">
      <c r="A19" s="41" t="s">
        <v>23</v>
      </c>
      <c r="B19" s="41" t="s">
        <v>90</v>
      </c>
      <c r="C19" s="116">
        <v>-11.981569054327</v>
      </c>
      <c r="D19" s="116">
        <v>-2.9978480684336701</v>
      </c>
    </row>
    <row r="20" spans="1:4" x14ac:dyDescent="0.25">
      <c r="A20" s="41" t="s">
        <v>23</v>
      </c>
      <c r="B20" s="41" t="s">
        <v>82</v>
      </c>
      <c r="C20" s="116">
        <v>-1.3485009794859999</v>
      </c>
      <c r="D20" s="116">
        <v>-3.1472231907353301</v>
      </c>
    </row>
    <row r="21" spans="1:4" x14ac:dyDescent="0.25">
      <c r="A21" s="41" t="s">
        <v>23</v>
      </c>
      <c r="B21" s="41" t="s">
        <v>83</v>
      </c>
      <c r="C21" s="116">
        <v>-3.392095287938</v>
      </c>
      <c r="D21" s="116">
        <v>-3.8965571897493301</v>
      </c>
    </row>
    <row r="22" spans="1:4" x14ac:dyDescent="0.25">
      <c r="A22" s="41" t="s">
        <v>23</v>
      </c>
      <c r="B22" s="41" t="s">
        <v>91</v>
      </c>
      <c r="C22" s="116">
        <v>0.42152606882100002</v>
      </c>
      <c r="D22" s="116">
        <v>-4.2195647974465</v>
      </c>
    </row>
    <row r="23" spans="1:4" x14ac:dyDescent="0.25">
      <c r="A23" s="41" t="s">
        <v>23</v>
      </c>
      <c r="B23" s="41" t="s">
        <v>92</v>
      </c>
      <c r="C23" s="116">
        <v>3.1072095362160002</v>
      </c>
      <c r="D23" s="116">
        <v>-3.9465776033144202</v>
      </c>
    </row>
    <row r="24" spans="1:4" x14ac:dyDescent="0.25">
      <c r="A24" s="41" t="s">
        <v>23</v>
      </c>
      <c r="B24" s="41" t="s">
        <v>93</v>
      </c>
      <c r="C24" s="116">
        <v>-4.2179248428370002</v>
      </c>
      <c r="D24" s="116">
        <v>-3.3730825844585799</v>
      </c>
    </row>
    <row r="25" spans="1:4" x14ac:dyDescent="0.25">
      <c r="A25" s="41" t="s">
        <v>23</v>
      </c>
      <c r="B25" s="41" t="s">
        <v>94</v>
      </c>
      <c r="C25" s="116">
        <v>-1.488670537233</v>
      </c>
      <c r="D25" s="116">
        <v>-3.1470955965596699</v>
      </c>
    </row>
    <row r="26" spans="1:4" x14ac:dyDescent="0.25">
      <c r="A26" s="41" t="s">
        <v>23</v>
      </c>
      <c r="B26" s="41" t="s">
        <v>95</v>
      </c>
      <c r="C26" s="116">
        <v>-7.8894687884510004</v>
      </c>
      <c r="D26" s="116">
        <v>-3.1805934776189999</v>
      </c>
    </row>
    <row r="27" spans="1:4" x14ac:dyDescent="0.25">
      <c r="A27" s="41" t="s">
        <v>23</v>
      </c>
      <c r="B27" s="41" t="s">
        <v>96</v>
      </c>
      <c r="C27" s="116">
        <v>1.2075075278609999</v>
      </c>
      <c r="D27" s="116">
        <v>-3.32013431578092</v>
      </c>
    </row>
    <row r="28" spans="1:4" x14ac:dyDescent="0.25">
      <c r="A28" s="41" t="s">
        <v>23</v>
      </c>
      <c r="B28" s="41" t="s">
        <v>97</v>
      </c>
      <c r="C28" s="116">
        <v>-4.1861574156500003</v>
      </c>
      <c r="D28" s="116">
        <v>-3.3080242117192502</v>
      </c>
    </row>
    <row r="29" spans="1:4" x14ac:dyDescent="0.25">
      <c r="A29" s="41" t="s">
        <v>23</v>
      </c>
      <c r="B29" s="41" t="s">
        <v>98</v>
      </c>
      <c r="C29" s="116">
        <v>3.0680104488839999</v>
      </c>
      <c r="D29" s="116">
        <v>-3.0555881003721699</v>
      </c>
    </row>
    <row r="30" spans="1:4" x14ac:dyDescent="0.25">
      <c r="A30" s="41" t="s">
        <v>228</v>
      </c>
      <c r="B30" s="41" t="s">
        <v>89</v>
      </c>
      <c r="C30" s="116">
        <v>8.3231055900540003</v>
      </c>
      <c r="D30" s="116">
        <v>-1.5314189778405001</v>
      </c>
    </row>
    <row r="31" spans="1:4" x14ac:dyDescent="0.25">
      <c r="A31" s="41" t="s">
        <v>23</v>
      </c>
      <c r="B31" s="41" t="s">
        <v>90</v>
      </c>
      <c r="C31" s="116">
        <v>-3.8202448328359999</v>
      </c>
      <c r="D31" s="116">
        <v>-0.85130862604958302</v>
      </c>
    </row>
    <row r="32" spans="1:4" x14ac:dyDescent="0.25">
      <c r="A32" s="41" t="s">
        <v>23</v>
      </c>
      <c r="B32" s="41" t="s">
        <v>82</v>
      </c>
      <c r="C32" s="116">
        <v>-0.766571730216</v>
      </c>
      <c r="D32" s="116">
        <v>-0.80281452194375003</v>
      </c>
    </row>
    <row r="33" spans="1:4" x14ac:dyDescent="0.25">
      <c r="A33" s="41" t="s">
        <v>23</v>
      </c>
      <c r="B33" s="41" t="s">
        <v>83</v>
      </c>
      <c r="C33" s="116">
        <v>6.3775452995500004</v>
      </c>
      <c r="D33" s="116">
        <v>1.132219368025E-2</v>
      </c>
    </row>
    <row r="34" spans="1:4" x14ac:dyDescent="0.25">
      <c r="A34" s="41" t="s">
        <v>23</v>
      </c>
      <c r="B34" s="41" t="s">
        <v>91</v>
      </c>
      <c r="C34" s="116">
        <v>6.3611525891619998</v>
      </c>
      <c r="D34" s="116">
        <v>0.50629107037533305</v>
      </c>
    </row>
    <row r="35" spans="1:4" x14ac:dyDescent="0.25">
      <c r="A35" s="41" t="s">
        <v>23</v>
      </c>
      <c r="B35" s="41" t="s">
        <v>92</v>
      </c>
      <c r="C35" s="116">
        <v>10.447398808201999</v>
      </c>
      <c r="D35" s="116">
        <v>1.1179735097075001</v>
      </c>
    </row>
    <row r="36" spans="1:4" x14ac:dyDescent="0.25">
      <c r="A36" s="41" t="s">
        <v>23</v>
      </c>
      <c r="B36" s="41" t="s">
        <v>93</v>
      </c>
      <c r="C36" s="116">
        <v>26.431484986731999</v>
      </c>
      <c r="D36" s="116">
        <v>3.6720909955049201</v>
      </c>
    </row>
    <row r="37" spans="1:4" x14ac:dyDescent="0.25">
      <c r="A37" s="41" t="s">
        <v>23</v>
      </c>
      <c r="B37" s="41" t="s">
        <v>94</v>
      </c>
      <c r="C37" s="116">
        <v>22.718139759797999</v>
      </c>
      <c r="D37" s="116">
        <v>5.6893251869241697</v>
      </c>
    </row>
    <row r="38" spans="1:4" x14ac:dyDescent="0.25">
      <c r="A38" s="41" t="s">
        <v>23</v>
      </c>
      <c r="B38" s="41" t="s">
        <v>95</v>
      </c>
      <c r="C38" s="116">
        <v>46.949283626204</v>
      </c>
      <c r="D38" s="116">
        <v>10.2592212214788</v>
      </c>
    </row>
    <row r="39" spans="1:4" x14ac:dyDescent="0.25">
      <c r="A39" s="41" t="s">
        <v>23</v>
      </c>
      <c r="B39" s="41" t="s">
        <v>96</v>
      </c>
      <c r="C39" s="116">
        <v>-1.9692138907009999</v>
      </c>
      <c r="D39" s="116">
        <v>9.9944944365985808</v>
      </c>
    </row>
    <row r="40" spans="1:4" x14ac:dyDescent="0.25">
      <c r="A40" s="41" t="s">
        <v>23</v>
      </c>
      <c r="B40" s="41" t="s">
        <v>97</v>
      </c>
      <c r="C40" s="116">
        <v>5.2421483650690002</v>
      </c>
      <c r="D40" s="116">
        <v>10.780186584991799</v>
      </c>
    </row>
    <row r="41" spans="1:4" x14ac:dyDescent="0.25">
      <c r="A41" s="41" t="s">
        <v>23</v>
      </c>
      <c r="B41" s="41" t="s">
        <v>98</v>
      </c>
      <c r="C41" s="116">
        <v>3.7127278164659998</v>
      </c>
      <c r="D41" s="116">
        <v>10.833913032290299</v>
      </c>
    </row>
    <row r="42" spans="1:4" x14ac:dyDescent="0.25">
      <c r="A42" s="41" t="s">
        <v>229</v>
      </c>
      <c r="B42" s="41" t="s">
        <v>89</v>
      </c>
      <c r="C42" s="116">
        <v>16.404465171287999</v>
      </c>
      <c r="D42" s="116">
        <v>11.5073596640598</v>
      </c>
    </row>
    <row r="43" spans="1:4" x14ac:dyDescent="0.25">
      <c r="A43" s="41" t="s">
        <v>23</v>
      </c>
      <c r="B43" s="41" t="s">
        <v>90</v>
      </c>
      <c r="C43" s="116">
        <v>16.170678231686001</v>
      </c>
      <c r="D43" s="116">
        <v>13.1732699194367</v>
      </c>
    </row>
    <row r="44" spans="1:4" x14ac:dyDescent="0.25">
      <c r="A44" s="41" t="s">
        <v>23</v>
      </c>
      <c r="B44" s="41" t="s">
        <v>82</v>
      </c>
      <c r="C44" s="116">
        <v>9.4544960667140003</v>
      </c>
      <c r="D44" s="116">
        <v>14.0250255691808</v>
      </c>
    </row>
    <row r="45" spans="1:4" x14ac:dyDescent="0.25">
      <c r="A45" s="41" t="s">
        <v>23</v>
      </c>
      <c r="B45" s="41" t="s">
        <v>83</v>
      </c>
      <c r="C45" s="116">
        <v>6.0952119783979999</v>
      </c>
      <c r="D45" s="116">
        <v>14.001497792418199</v>
      </c>
    </row>
    <row r="46" spans="1:4" x14ac:dyDescent="0.25">
      <c r="A46" s="41" t="s">
        <v>23</v>
      </c>
      <c r="B46" s="41" t="s">
        <v>91</v>
      </c>
      <c r="C46" s="116">
        <v>4.505249736483</v>
      </c>
      <c r="D46" s="116">
        <v>13.8468392213616</v>
      </c>
    </row>
    <row r="47" spans="1:4" x14ac:dyDescent="0.25">
      <c r="A47" s="41" t="s">
        <v>23</v>
      </c>
      <c r="B47" s="41" t="s">
        <v>92</v>
      </c>
      <c r="C47" s="116">
        <v>1.6232909999439999</v>
      </c>
      <c r="D47" s="116">
        <v>13.1114969040067</v>
      </c>
    </row>
    <row r="48" spans="1:4" x14ac:dyDescent="0.25">
      <c r="A48" s="41" t="s">
        <v>23</v>
      </c>
      <c r="B48" s="41" t="s">
        <v>93</v>
      </c>
      <c r="C48" s="116">
        <v>-16.993524083493998</v>
      </c>
      <c r="D48" s="116">
        <v>9.4927461481545805</v>
      </c>
    </row>
    <row r="49" spans="1:4" x14ac:dyDescent="0.25">
      <c r="A49" s="41" t="s">
        <v>23</v>
      </c>
      <c r="B49" s="41" t="s">
        <v>94</v>
      </c>
      <c r="C49" s="116">
        <v>-11.24294886319</v>
      </c>
      <c r="D49" s="116">
        <v>6.6626554295722498</v>
      </c>
    </row>
    <row r="50" spans="1:4" x14ac:dyDescent="0.25">
      <c r="A50" s="41" t="s">
        <v>23</v>
      </c>
      <c r="B50" s="41" t="s">
        <v>95</v>
      </c>
      <c r="C50" s="116">
        <v>-16.219649264447</v>
      </c>
      <c r="D50" s="116">
        <v>1.3985776886846699</v>
      </c>
    </row>
    <row r="51" spans="1:4" x14ac:dyDescent="0.25">
      <c r="A51" s="41" t="s">
        <v>23</v>
      </c>
      <c r="B51" s="41" t="s">
        <v>96</v>
      </c>
      <c r="C51" s="116">
        <v>11.195069757256</v>
      </c>
      <c r="D51" s="116">
        <v>2.4956013260144201</v>
      </c>
    </row>
    <row r="52" spans="1:4" x14ac:dyDescent="0.25">
      <c r="A52" s="41" t="s">
        <v>23</v>
      </c>
      <c r="B52" s="41" t="s">
        <v>97</v>
      </c>
      <c r="C52" s="116">
        <v>15.476945371974001</v>
      </c>
      <c r="D52" s="116">
        <v>3.3485010765898302</v>
      </c>
    </row>
    <row r="53" spans="1:4" x14ac:dyDescent="0.25">
      <c r="A53" s="41" t="s">
        <v>23</v>
      </c>
      <c r="B53" s="41" t="s">
        <v>98</v>
      </c>
      <c r="C53" s="116">
        <v>3.1672989457299998</v>
      </c>
      <c r="D53" s="116">
        <v>3.3030486706951701</v>
      </c>
    </row>
    <row r="54" spans="1:4" x14ac:dyDescent="0.25">
      <c r="A54" s="41" t="s">
        <v>230</v>
      </c>
      <c r="B54" s="41" t="s">
        <v>89</v>
      </c>
      <c r="C54" s="116">
        <v>5.8507191722309999</v>
      </c>
      <c r="D54" s="116">
        <v>2.4235698374404202</v>
      </c>
    </row>
    <row r="55" spans="1:4" x14ac:dyDescent="0.25">
      <c r="A55" s="41" t="s">
        <v>23</v>
      </c>
      <c r="B55" s="41" t="s">
        <v>90</v>
      </c>
      <c r="C55" s="116">
        <v>8.6872034342829991</v>
      </c>
      <c r="D55" s="116">
        <v>1.79994693765683</v>
      </c>
    </row>
    <row r="56" spans="1:4" x14ac:dyDescent="0.25">
      <c r="A56" s="41" t="s">
        <v>23</v>
      </c>
      <c r="B56" s="41" t="s">
        <v>82</v>
      </c>
      <c r="C56" s="116">
        <v>11.825143899874</v>
      </c>
      <c r="D56" s="116">
        <v>1.9975009237535</v>
      </c>
    </row>
    <row r="57" spans="1:4" x14ac:dyDescent="0.25">
      <c r="A57" s="41" t="s">
        <v>23</v>
      </c>
      <c r="B57" s="41" t="s">
        <v>83</v>
      </c>
      <c r="C57" s="116">
        <v>-4.2682207055720003</v>
      </c>
      <c r="D57" s="116">
        <v>1.13388153342267</v>
      </c>
    </row>
    <row r="58" spans="1:4" x14ac:dyDescent="0.25">
      <c r="A58" s="41" t="s">
        <v>23</v>
      </c>
      <c r="B58" s="41" t="s">
        <v>91</v>
      </c>
      <c r="C58" s="116">
        <v>6.5284602530039999</v>
      </c>
      <c r="D58" s="116">
        <v>1.3024824097994201</v>
      </c>
    </row>
    <row r="59" spans="1:4" x14ac:dyDescent="0.25">
      <c r="A59" s="41" t="s">
        <v>23</v>
      </c>
      <c r="B59" s="41" t="s">
        <v>92</v>
      </c>
      <c r="C59" s="116">
        <v>0.53574113670800005</v>
      </c>
      <c r="D59" s="116">
        <v>1.21185325452975</v>
      </c>
    </row>
    <row r="60" spans="1:4" x14ac:dyDescent="0.25">
      <c r="A60" s="41" t="s">
        <v>23</v>
      </c>
      <c r="B60" s="41" t="s">
        <v>93</v>
      </c>
      <c r="C60" s="116">
        <v>3.6324874966129999</v>
      </c>
      <c r="D60" s="116">
        <v>2.930687552872</v>
      </c>
    </row>
    <row r="61" spans="1:4" x14ac:dyDescent="0.25">
      <c r="A61" s="41" t="s">
        <v>23</v>
      </c>
      <c r="B61" s="41" t="s">
        <v>94</v>
      </c>
      <c r="C61" s="116">
        <v>-0.20645887134499999</v>
      </c>
      <c r="D61" s="116">
        <v>3.85039505219242</v>
      </c>
    </row>
    <row r="62" spans="1:4" x14ac:dyDescent="0.25">
      <c r="A62" s="41" t="s">
        <v>23</v>
      </c>
      <c r="B62" s="41" t="s">
        <v>95</v>
      </c>
      <c r="C62" s="116">
        <v>2.4465693734510001</v>
      </c>
      <c r="D62" s="116">
        <v>5.4059132720172496</v>
      </c>
    </row>
    <row r="63" spans="1:4" x14ac:dyDescent="0.25">
      <c r="A63" s="41" t="s">
        <v>23</v>
      </c>
      <c r="B63" s="41" t="s">
        <v>96</v>
      </c>
      <c r="C63" s="116">
        <v>-8.2960949138449998</v>
      </c>
      <c r="D63" s="116">
        <v>3.7816495494255</v>
      </c>
    </row>
    <row r="64" spans="1:4" x14ac:dyDescent="0.25">
      <c r="A64" s="41" t="s">
        <v>23</v>
      </c>
      <c r="B64" s="41" t="s">
        <v>97</v>
      </c>
      <c r="C64" s="116">
        <v>-5.0773252974150003</v>
      </c>
      <c r="D64" s="116">
        <v>2.0687936603097499</v>
      </c>
    </row>
    <row r="65" spans="1:4" x14ac:dyDescent="0.25">
      <c r="A65" s="41" t="s">
        <v>23</v>
      </c>
      <c r="B65" s="41" t="s">
        <v>98</v>
      </c>
      <c r="C65" s="116">
        <v>4.9942847802439996</v>
      </c>
      <c r="D65" s="116">
        <v>2.2210424798525801</v>
      </c>
    </row>
    <row r="66" spans="1:4" x14ac:dyDescent="0.25">
      <c r="A66" s="41" t="s">
        <v>262</v>
      </c>
      <c r="B66" s="41" t="s">
        <v>89</v>
      </c>
      <c r="C66" s="116">
        <v>2.1352239778489999</v>
      </c>
      <c r="D66" s="116">
        <v>1.91141788032075</v>
      </c>
    </row>
    <row r="67" spans="1:4" x14ac:dyDescent="0.25">
      <c r="A67" s="41" t="s">
        <v>23</v>
      </c>
      <c r="B67" s="41" t="s">
        <v>90</v>
      </c>
      <c r="C67" s="116">
        <v>-9.1533755447799994</v>
      </c>
      <c r="D67" s="116">
        <v>0.42470296539883301</v>
      </c>
    </row>
    <row r="68" spans="1:4" x14ac:dyDescent="0.25">
      <c r="A68" s="41" t="s">
        <v>23</v>
      </c>
      <c r="B68" s="41" t="s">
        <v>82</v>
      </c>
      <c r="C68" s="116">
        <v>-6.771972242346</v>
      </c>
      <c r="D68" s="116">
        <v>-1.1250567131195</v>
      </c>
    </row>
    <row r="69" spans="1:4" x14ac:dyDescent="0.25">
      <c r="A69" s="41" t="s">
        <v>23</v>
      </c>
      <c r="B69" s="41" t="s">
        <v>83</v>
      </c>
      <c r="C69" s="116">
        <v>-0.63127717271600003</v>
      </c>
      <c r="D69" s="116">
        <v>-0.82197808538149997</v>
      </c>
    </row>
    <row r="70" spans="1:4" x14ac:dyDescent="0.25">
      <c r="A70" s="41" t="s">
        <v>23</v>
      </c>
      <c r="B70" s="41" t="s">
        <v>91</v>
      </c>
      <c r="C70" s="116">
        <v>-14.806231856622</v>
      </c>
      <c r="D70" s="116">
        <v>-2.599869094517</v>
      </c>
    </row>
    <row r="71" spans="1:4" x14ac:dyDescent="0.25">
      <c r="A71" s="41" t="s">
        <v>23</v>
      </c>
      <c r="B71" s="41" t="s">
        <v>92</v>
      </c>
      <c r="C71" s="116">
        <v>-6.5011810073770002</v>
      </c>
      <c r="D71" s="116">
        <v>-3.1862792731907499</v>
      </c>
    </row>
    <row r="72" spans="1:4" x14ac:dyDescent="0.25">
      <c r="A72" s="41" t="s">
        <v>23</v>
      </c>
      <c r="B72" s="41" t="s">
        <v>93</v>
      </c>
      <c r="C72" s="116">
        <v>3.896997987292</v>
      </c>
      <c r="D72" s="116">
        <v>-3.16423673230083</v>
      </c>
    </row>
    <row r="73" spans="1:4" x14ac:dyDescent="0.25">
      <c r="A73" s="41" t="s">
        <v>23</v>
      </c>
      <c r="B73" s="41" t="s">
        <v>94</v>
      </c>
      <c r="C73" s="116">
        <v>7.3546598261540002</v>
      </c>
      <c r="D73" s="116">
        <v>-2.53414350750925</v>
      </c>
    </row>
    <row r="74" spans="1:4" x14ac:dyDescent="0.25">
      <c r="A74" s="41" t="s">
        <v>23</v>
      </c>
      <c r="B74" s="41" t="s">
        <v>95</v>
      </c>
      <c r="C74" s="116">
        <v>-5.3383036287110004</v>
      </c>
      <c r="D74" s="116">
        <v>-3.1828829243560799</v>
      </c>
    </row>
    <row r="75" spans="1:4" x14ac:dyDescent="0.25">
      <c r="A75" s="41" t="s">
        <v>23</v>
      </c>
      <c r="B75" s="41" t="s">
        <v>96</v>
      </c>
      <c r="C75" s="116">
        <v>16.203499036223999</v>
      </c>
      <c r="D75" s="116">
        <v>-1.1412500951836699</v>
      </c>
    </row>
    <row r="76" spans="1:4" x14ac:dyDescent="0.25">
      <c r="A76" s="41" t="s">
        <v>23</v>
      </c>
      <c r="B76" s="41" t="s">
        <v>97</v>
      </c>
      <c r="C76" s="116">
        <v>1.542380287511</v>
      </c>
      <c r="D76" s="116">
        <v>-0.58960796310649999</v>
      </c>
    </row>
    <row r="77" spans="1:4" x14ac:dyDescent="0.25">
      <c r="A77" s="41" t="s">
        <v>23</v>
      </c>
      <c r="B77" s="41" t="s">
        <v>98</v>
      </c>
      <c r="C77" s="116">
        <v>15.29776538632</v>
      </c>
      <c r="D77" s="116">
        <v>0.26901542073316698</v>
      </c>
    </row>
    <row r="78" spans="1:4" x14ac:dyDescent="0.25">
      <c r="A78" s="41" t="s">
        <v>617</v>
      </c>
      <c r="B78" s="41" t="s">
        <v>89</v>
      </c>
      <c r="C78" s="116">
        <v>10.559266202750001</v>
      </c>
      <c r="D78" s="116">
        <v>0.97101893947491702</v>
      </c>
    </row>
    <row r="79" spans="1:4" x14ac:dyDescent="0.25">
      <c r="A79" s="41" t="s">
        <v>23</v>
      </c>
      <c r="B79" s="41" t="s">
        <v>90</v>
      </c>
      <c r="C79" s="116">
        <v>17.266042296572</v>
      </c>
      <c r="D79" s="116">
        <v>3.1726370929209202</v>
      </c>
    </row>
    <row r="80" spans="1:4" x14ac:dyDescent="0.25">
      <c r="A80" s="41" t="s">
        <v>23</v>
      </c>
      <c r="B80" s="41" t="s">
        <v>82</v>
      </c>
      <c r="C80" s="116">
        <v>-0.57617877291800002</v>
      </c>
      <c r="D80" s="116">
        <v>3.68895321537325</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I38"/>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1457</v>
      </c>
      <c r="H1" s="298" t="s">
        <v>1506</v>
      </c>
      <c r="I1" s="298"/>
    </row>
    <row r="2" spans="1:9" x14ac:dyDescent="0.25">
      <c r="A2" s="40" t="s">
        <v>614</v>
      </c>
    </row>
    <row r="3" spans="1:9" x14ac:dyDescent="0.25">
      <c r="A3" s="40" t="s">
        <v>958</v>
      </c>
    </row>
    <row r="5" spans="1:9" x14ac:dyDescent="0.25">
      <c r="A5" s="40" t="s">
        <v>108</v>
      </c>
      <c r="B5" s="40" t="s">
        <v>237</v>
      </c>
    </row>
    <row r="6" spans="1:9" x14ac:dyDescent="0.25">
      <c r="A6" s="40" t="s">
        <v>133</v>
      </c>
      <c r="B6" s="41">
        <v>-25.728272467754</v>
      </c>
    </row>
    <row r="7" spans="1:9" x14ac:dyDescent="0.25">
      <c r="A7" s="40" t="s">
        <v>114</v>
      </c>
      <c r="B7" s="41">
        <v>-19.999348518938</v>
      </c>
    </row>
    <row r="8" spans="1:9" x14ac:dyDescent="0.25">
      <c r="A8" s="40" t="s">
        <v>121</v>
      </c>
      <c r="B8" s="41">
        <v>-18.431018879530999</v>
      </c>
    </row>
    <row r="9" spans="1:9" x14ac:dyDescent="0.25">
      <c r="A9" s="40" t="s">
        <v>143</v>
      </c>
      <c r="B9" s="41">
        <v>-17.610026664783</v>
      </c>
    </row>
    <row r="10" spans="1:9" x14ac:dyDescent="0.25">
      <c r="A10" s="40" t="s">
        <v>112</v>
      </c>
      <c r="B10" s="41">
        <v>-16.575410797562999</v>
      </c>
    </row>
    <row r="11" spans="1:9" x14ac:dyDescent="0.25">
      <c r="A11" s="40" t="s">
        <v>137</v>
      </c>
      <c r="B11" s="41">
        <v>-14.470852342699001</v>
      </c>
    </row>
    <row r="12" spans="1:9" x14ac:dyDescent="0.25">
      <c r="A12" s="40" t="s">
        <v>120</v>
      </c>
      <c r="B12" s="41">
        <v>-11.741656929321</v>
      </c>
    </row>
    <row r="13" spans="1:9" x14ac:dyDescent="0.25">
      <c r="A13" s="40" t="s">
        <v>111</v>
      </c>
      <c r="B13" s="41">
        <v>-9.5206666127039998</v>
      </c>
    </row>
    <row r="14" spans="1:9" x14ac:dyDescent="0.25">
      <c r="A14" s="40" t="s">
        <v>127</v>
      </c>
      <c r="B14" s="41">
        <v>-9.2780713748520007</v>
      </c>
    </row>
    <row r="15" spans="1:9" x14ac:dyDescent="0.25">
      <c r="A15" s="40" t="s">
        <v>135</v>
      </c>
      <c r="B15" s="41">
        <v>-8.6046314200440008</v>
      </c>
    </row>
    <row r="16" spans="1:9" x14ac:dyDescent="0.25">
      <c r="A16" s="40" t="s">
        <v>130</v>
      </c>
      <c r="B16" s="41">
        <v>-8.300264842891</v>
      </c>
    </row>
    <row r="17" spans="1:2" x14ac:dyDescent="0.25">
      <c r="A17" s="40" t="s">
        <v>119</v>
      </c>
      <c r="B17" s="41">
        <v>-8.169582973652</v>
      </c>
    </row>
    <row r="18" spans="1:2" x14ac:dyDescent="0.25">
      <c r="A18" s="40" t="s">
        <v>124</v>
      </c>
      <c r="B18" s="41">
        <v>-7.5210892287990001</v>
      </c>
    </row>
    <row r="19" spans="1:2" x14ac:dyDescent="0.25">
      <c r="A19" s="40" t="s">
        <v>115</v>
      </c>
      <c r="B19" s="41">
        <v>-7.1185172742110003</v>
      </c>
    </row>
    <row r="20" spans="1:2" x14ac:dyDescent="0.25">
      <c r="A20" s="40" t="s">
        <v>49</v>
      </c>
      <c r="B20" s="41">
        <v>-4.44276631454</v>
      </c>
    </row>
    <row r="21" spans="1:2" x14ac:dyDescent="0.25">
      <c r="A21" s="40" t="s">
        <v>116</v>
      </c>
      <c r="B21" s="41">
        <v>-4.4296954174170002</v>
      </c>
    </row>
    <row r="22" spans="1:2" x14ac:dyDescent="0.25">
      <c r="A22" s="40" t="s">
        <v>131</v>
      </c>
      <c r="B22" s="41">
        <v>-3.0345682855430001</v>
      </c>
    </row>
    <row r="23" spans="1:2" x14ac:dyDescent="0.25">
      <c r="A23" s="40" t="s">
        <v>5</v>
      </c>
      <c r="B23" s="41">
        <v>-2.5167064455200001</v>
      </c>
    </row>
    <row r="24" spans="1:2" x14ac:dyDescent="0.25">
      <c r="A24" s="40" t="s">
        <v>128</v>
      </c>
      <c r="B24" s="41">
        <v>-1.978106203834</v>
      </c>
    </row>
    <row r="25" spans="1:2" x14ac:dyDescent="0.25">
      <c r="A25" s="40" t="s">
        <v>132</v>
      </c>
      <c r="B25" s="41">
        <v>-0.80681591819700005</v>
      </c>
    </row>
    <row r="26" spans="1:2" x14ac:dyDescent="0.25">
      <c r="A26" s="40" t="s">
        <v>88</v>
      </c>
      <c r="B26" s="41">
        <v>-0.57617877291800002</v>
      </c>
    </row>
    <row r="27" spans="1:2" x14ac:dyDescent="0.25">
      <c r="A27" s="40" t="s">
        <v>109</v>
      </c>
      <c r="B27" s="41">
        <v>1.3533642575739999</v>
      </c>
    </row>
    <row r="28" spans="1:2" x14ac:dyDescent="0.25">
      <c r="A28" s="40" t="s">
        <v>117</v>
      </c>
      <c r="B28" s="41">
        <v>3.3264985894370001</v>
      </c>
    </row>
    <row r="29" spans="1:2" x14ac:dyDescent="0.25">
      <c r="A29" s="40" t="s">
        <v>126</v>
      </c>
      <c r="B29" s="41">
        <v>9.4093872294539995</v>
      </c>
    </row>
    <row r="30" spans="1:2" x14ac:dyDescent="0.25">
      <c r="A30" s="40" t="s">
        <v>122</v>
      </c>
      <c r="B30" s="41">
        <v>10.127299357351999</v>
      </c>
    </row>
    <row r="31" spans="1:2" x14ac:dyDescent="0.25">
      <c r="A31" s="40" t="s">
        <v>113</v>
      </c>
      <c r="B31" s="41">
        <v>11.056800927903</v>
      </c>
    </row>
    <row r="32" spans="1:2" x14ac:dyDescent="0.25">
      <c r="A32" s="40" t="s">
        <v>129</v>
      </c>
      <c r="B32" s="41">
        <v>11.803181395225</v>
      </c>
    </row>
    <row r="33" spans="1:2" x14ac:dyDescent="0.25">
      <c r="A33" s="40" t="s">
        <v>118</v>
      </c>
      <c r="B33" s="41">
        <v>14.064372645288</v>
      </c>
    </row>
    <row r="34" spans="1:2" x14ac:dyDescent="0.25">
      <c r="A34" s="40" t="s">
        <v>136</v>
      </c>
      <c r="B34" s="41">
        <v>15.366747905652</v>
      </c>
    </row>
    <row r="35" spans="1:2" x14ac:dyDescent="0.25">
      <c r="A35" s="40" t="s">
        <v>110</v>
      </c>
      <c r="B35" s="41">
        <v>15.369577425006</v>
      </c>
    </row>
    <row r="36" spans="1:2" x14ac:dyDescent="0.25">
      <c r="A36" s="40" t="s">
        <v>125</v>
      </c>
      <c r="B36" s="41">
        <v>17.252161487687999</v>
      </c>
    </row>
    <row r="37" spans="1:2" x14ac:dyDescent="0.25">
      <c r="A37" s="40" t="s">
        <v>138</v>
      </c>
      <c r="B37" s="41">
        <v>41.436190251897997</v>
      </c>
    </row>
    <row r="38" spans="1:2" x14ac:dyDescent="0.25">
      <c r="A38" s="40" t="s">
        <v>123</v>
      </c>
      <c r="B38" s="41">
        <v>46.146579606968999</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I80"/>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1458</v>
      </c>
      <c r="H1" s="298" t="s">
        <v>1506</v>
      </c>
      <c r="I1" s="298"/>
    </row>
    <row r="2" spans="1:9" x14ac:dyDescent="0.25">
      <c r="A2" s="40" t="s">
        <v>614</v>
      </c>
    </row>
    <row r="3" spans="1:9" x14ac:dyDescent="0.25">
      <c r="A3" s="40" t="s">
        <v>957</v>
      </c>
    </row>
    <row r="5" spans="1:9" x14ac:dyDescent="0.25">
      <c r="A5" s="41" t="s">
        <v>148</v>
      </c>
      <c r="B5" s="41" t="s">
        <v>615</v>
      </c>
      <c r="C5" s="41" t="s">
        <v>237</v>
      </c>
      <c r="D5" s="41" t="s">
        <v>616</v>
      </c>
    </row>
    <row r="6" spans="1:9" x14ac:dyDescent="0.25">
      <c r="A6" s="41" t="s">
        <v>226</v>
      </c>
      <c r="B6" s="41" t="s">
        <v>89</v>
      </c>
      <c r="C6" s="116">
        <v>4.430861441727</v>
      </c>
      <c r="D6" s="116">
        <v>5.2096207417882496</v>
      </c>
    </row>
    <row r="7" spans="1:9" x14ac:dyDescent="0.25">
      <c r="A7" s="41" t="s">
        <v>23</v>
      </c>
      <c r="B7" s="41" t="s">
        <v>90</v>
      </c>
      <c r="C7" s="116">
        <v>0.149474186929</v>
      </c>
      <c r="D7" s="116">
        <v>4.7260870193654201</v>
      </c>
    </row>
    <row r="8" spans="1:9" x14ac:dyDescent="0.25">
      <c r="A8" s="41" t="s">
        <v>23</v>
      </c>
      <c r="B8" s="41" t="s">
        <v>82</v>
      </c>
      <c r="C8" s="116">
        <v>-5.2122875290820003</v>
      </c>
      <c r="D8" s="116">
        <v>3.7153721742867498</v>
      </c>
    </row>
    <row r="9" spans="1:9" x14ac:dyDescent="0.25">
      <c r="A9" s="41" t="s">
        <v>23</v>
      </c>
      <c r="B9" s="41" t="s">
        <v>83</v>
      </c>
      <c r="C9" s="116">
        <v>9.8987744516330007</v>
      </c>
      <c r="D9" s="116">
        <v>4.32308533119458</v>
      </c>
    </row>
    <row r="10" spans="1:9" x14ac:dyDescent="0.25">
      <c r="A10" s="41" t="s">
        <v>23</v>
      </c>
      <c r="B10" s="41" t="s">
        <v>91</v>
      </c>
      <c r="C10" s="116">
        <v>-5.3243641520000003E-2</v>
      </c>
      <c r="D10" s="116">
        <v>3.6284934327620801</v>
      </c>
    </row>
    <row r="11" spans="1:9" x14ac:dyDescent="0.25">
      <c r="A11" s="41" t="s">
        <v>23</v>
      </c>
      <c r="B11" s="41" t="s">
        <v>92</v>
      </c>
      <c r="C11" s="116">
        <v>0.46806492349200002</v>
      </c>
      <c r="D11" s="116">
        <v>3.02795200247192</v>
      </c>
    </row>
    <row r="12" spans="1:9" x14ac:dyDescent="0.25">
      <c r="A12" s="41" t="s">
        <v>23</v>
      </c>
      <c r="B12" s="41" t="s">
        <v>93</v>
      </c>
      <c r="C12" s="116">
        <v>8.5301007004440006</v>
      </c>
      <c r="D12" s="116">
        <v>2.98516004229942</v>
      </c>
    </row>
    <row r="13" spans="1:9" x14ac:dyDescent="0.25">
      <c r="A13" s="41" t="s">
        <v>23</v>
      </c>
      <c r="B13" s="41" t="s">
        <v>94</v>
      </c>
      <c r="C13" s="116">
        <v>9.3136749106260002</v>
      </c>
      <c r="D13" s="116">
        <v>3.46174889361175</v>
      </c>
    </row>
    <row r="14" spans="1:9" x14ac:dyDescent="0.25">
      <c r="A14" s="41" t="s">
        <v>23</v>
      </c>
      <c r="B14" s="41" t="s">
        <v>95</v>
      </c>
      <c r="C14" s="116">
        <v>8.5933907512480001</v>
      </c>
      <c r="D14" s="116">
        <v>4.1440852296622497</v>
      </c>
    </row>
    <row r="15" spans="1:9" x14ac:dyDescent="0.25">
      <c r="A15" s="41" t="s">
        <v>23</v>
      </c>
      <c r="B15" s="41" t="s">
        <v>96</v>
      </c>
      <c r="C15" s="116">
        <v>10.204125567462</v>
      </c>
      <c r="D15" s="116">
        <v>4.4994074666147501</v>
      </c>
    </row>
    <row r="16" spans="1:9" x14ac:dyDescent="0.25">
      <c r="A16" s="41" t="s">
        <v>23</v>
      </c>
      <c r="B16" s="41" t="s">
        <v>97</v>
      </c>
      <c r="C16" s="116">
        <v>8.2980680187519997</v>
      </c>
      <c r="D16" s="116">
        <v>4.9064527192499998</v>
      </c>
    </row>
    <row r="17" spans="1:4" x14ac:dyDescent="0.25">
      <c r="A17" s="41" t="s">
        <v>23</v>
      </c>
      <c r="B17" s="41" t="s">
        <v>98</v>
      </c>
      <c r="C17" s="116">
        <v>7.1753456358149998</v>
      </c>
      <c r="D17" s="116">
        <v>5.1496957847938303</v>
      </c>
    </row>
    <row r="18" spans="1:4" x14ac:dyDescent="0.25">
      <c r="A18" s="41" t="s">
        <v>227</v>
      </c>
      <c r="B18" s="41" t="s">
        <v>89</v>
      </c>
      <c r="C18" s="116">
        <v>13.198017745771001</v>
      </c>
      <c r="D18" s="116">
        <v>5.8802921434641702</v>
      </c>
    </row>
    <row r="19" spans="1:4" x14ac:dyDescent="0.25">
      <c r="A19" s="41" t="s">
        <v>23</v>
      </c>
      <c r="B19" s="41" t="s">
        <v>90</v>
      </c>
      <c r="C19" s="116">
        <v>9.6178066102160003</v>
      </c>
      <c r="D19" s="116">
        <v>6.6693198454047504</v>
      </c>
    </row>
    <row r="20" spans="1:4" x14ac:dyDescent="0.25">
      <c r="A20" s="41" t="s">
        <v>23</v>
      </c>
      <c r="B20" s="41" t="s">
        <v>82</v>
      </c>
      <c r="C20" s="116">
        <v>14.597007079347</v>
      </c>
      <c r="D20" s="116">
        <v>8.3200943961071694</v>
      </c>
    </row>
    <row r="21" spans="1:4" x14ac:dyDescent="0.25">
      <c r="A21" s="41" t="s">
        <v>23</v>
      </c>
      <c r="B21" s="41" t="s">
        <v>83</v>
      </c>
      <c r="C21" s="116">
        <v>9.4395433588070006</v>
      </c>
      <c r="D21" s="116">
        <v>8.2818251383716692</v>
      </c>
    </row>
    <row r="22" spans="1:4" x14ac:dyDescent="0.25">
      <c r="A22" s="41" t="s">
        <v>23</v>
      </c>
      <c r="B22" s="41" t="s">
        <v>91</v>
      </c>
      <c r="C22" s="116">
        <v>17.336407497326999</v>
      </c>
      <c r="D22" s="116">
        <v>9.7309627332755806</v>
      </c>
    </row>
    <row r="23" spans="1:4" x14ac:dyDescent="0.25">
      <c r="A23" s="41" t="s">
        <v>23</v>
      </c>
      <c r="B23" s="41" t="s">
        <v>92</v>
      </c>
      <c r="C23" s="116">
        <v>14.220790703783001</v>
      </c>
      <c r="D23" s="116">
        <v>10.877023214966499</v>
      </c>
    </row>
    <row r="24" spans="1:4" x14ac:dyDescent="0.25">
      <c r="A24" s="41" t="s">
        <v>23</v>
      </c>
      <c r="B24" s="41" t="s">
        <v>93</v>
      </c>
      <c r="C24" s="116">
        <v>10.399169744690001</v>
      </c>
      <c r="D24" s="116">
        <v>11.0327789686537</v>
      </c>
    </row>
    <row r="25" spans="1:4" x14ac:dyDescent="0.25">
      <c r="A25" s="41" t="s">
        <v>23</v>
      </c>
      <c r="B25" s="41" t="s">
        <v>94</v>
      </c>
      <c r="C25" s="116">
        <v>9.4401750306459995</v>
      </c>
      <c r="D25" s="116">
        <v>11.043320645322</v>
      </c>
    </row>
    <row r="26" spans="1:4" x14ac:dyDescent="0.25">
      <c r="A26" s="41" t="s">
        <v>23</v>
      </c>
      <c r="B26" s="41" t="s">
        <v>95</v>
      </c>
      <c r="C26" s="116">
        <v>9.0855353615500007</v>
      </c>
      <c r="D26" s="116">
        <v>11.0843326961805</v>
      </c>
    </row>
    <row r="27" spans="1:4" x14ac:dyDescent="0.25">
      <c r="A27" s="41" t="s">
        <v>23</v>
      </c>
      <c r="B27" s="41" t="s">
        <v>96</v>
      </c>
      <c r="C27" s="116">
        <v>5.2794078555389996</v>
      </c>
      <c r="D27" s="116">
        <v>10.673939553520301</v>
      </c>
    </row>
    <row r="28" spans="1:4" x14ac:dyDescent="0.25">
      <c r="A28" s="41" t="s">
        <v>23</v>
      </c>
      <c r="B28" s="41" t="s">
        <v>97</v>
      </c>
      <c r="C28" s="116">
        <v>9.5988427776700007</v>
      </c>
      <c r="D28" s="116">
        <v>10.782337450096801</v>
      </c>
    </row>
    <row r="29" spans="1:4" x14ac:dyDescent="0.25">
      <c r="A29" s="41" t="s">
        <v>23</v>
      </c>
      <c r="B29" s="41" t="s">
        <v>98</v>
      </c>
      <c r="C29" s="116">
        <v>15.998998621247001</v>
      </c>
      <c r="D29" s="116">
        <v>11.5176418655494</v>
      </c>
    </row>
    <row r="30" spans="1:4" x14ac:dyDescent="0.25">
      <c r="A30" s="41" t="s">
        <v>228</v>
      </c>
      <c r="B30" s="41" t="s">
        <v>89</v>
      </c>
      <c r="C30" s="116">
        <v>9.7372532143570005</v>
      </c>
      <c r="D30" s="116">
        <v>11.229244821264899</v>
      </c>
    </row>
    <row r="31" spans="1:4" x14ac:dyDescent="0.25">
      <c r="A31" s="41" t="s">
        <v>23</v>
      </c>
      <c r="B31" s="41" t="s">
        <v>90</v>
      </c>
      <c r="C31" s="116">
        <v>10.233841491622</v>
      </c>
      <c r="D31" s="116">
        <v>11.280581061382099</v>
      </c>
    </row>
    <row r="32" spans="1:4" x14ac:dyDescent="0.25">
      <c r="A32" s="41" t="s">
        <v>23</v>
      </c>
      <c r="B32" s="41" t="s">
        <v>82</v>
      </c>
      <c r="C32" s="116">
        <v>6.6550853232460003</v>
      </c>
      <c r="D32" s="116">
        <v>10.618754248373699</v>
      </c>
    </row>
    <row r="33" spans="1:4" x14ac:dyDescent="0.25">
      <c r="A33" s="41" t="s">
        <v>23</v>
      </c>
      <c r="B33" s="41" t="s">
        <v>83</v>
      </c>
      <c r="C33" s="116">
        <v>2.8043643344650002</v>
      </c>
      <c r="D33" s="116">
        <v>10.065822663011801</v>
      </c>
    </row>
    <row r="34" spans="1:4" x14ac:dyDescent="0.25">
      <c r="A34" s="41" t="s">
        <v>23</v>
      </c>
      <c r="B34" s="41" t="s">
        <v>91</v>
      </c>
      <c r="C34" s="116">
        <v>4.6629525281999998E-2</v>
      </c>
      <c r="D34" s="116">
        <v>8.6250078320080803</v>
      </c>
    </row>
    <row r="35" spans="1:4" x14ac:dyDescent="0.25">
      <c r="A35" s="41" t="s">
        <v>23</v>
      </c>
      <c r="B35" s="41" t="s">
        <v>92</v>
      </c>
      <c r="C35" s="116">
        <v>5.3768357121530004</v>
      </c>
      <c r="D35" s="116">
        <v>7.8880115827055803</v>
      </c>
    </row>
    <row r="36" spans="1:4" x14ac:dyDescent="0.25">
      <c r="A36" s="41" t="s">
        <v>23</v>
      </c>
      <c r="B36" s="41" t="s">
        <v>93</v>
      </c>
      <c r="C36" s="116">
        <v>7.2430284480919997</v>
      </c>
      <c r="D36" s="116">
        <v>7.6249998079890799</v>
      </c>
    </row>
    <row r="37" spans="1:4" x14ac:dyDescent="0.25">
      <c r="A37" s="41" t="s">
        <v>23</v>
      </c>
      <c r="B37" s="41" t="s">
        <v>94</v>
      </c>
      <c r="C37" s="116">
        <v>3.66499572686</v>
      </c>
      <c r="D37" s="116">
        <v>7.1437348660069198</v>
      </c>
    </row>
    <row r="38" spans="1:4" x14ac:dyDescent="0.25">
      <c r="A38" s="41" t="s">
        <v>23</v>
      </c>
      <c r="B38" s="41" t="s">
        <v>95</v>
      </c>
      <c r="C38" s="116">
        <v>9.70615556015</v>
      </c>
      <c r="D38" s="116">
        <v>7.1954532158902502</v>
      </c>
    </row>
    <row r="39" spans="1:4" x14ac:dyDescent="0.25">
      <c r="A39" s="41" t="s">
        <v>23</v>
      </c>
      <c r="B39" s="41" t="s">
        <v>96</v>
      </c>
      <c r="C39" s="116">
        <v>5.3422841371569998</v>
      </c>
      <c r="D39" s="116">
        <v>7.2006929060250799</v>
      </c>
    </row>
    <row r="40" spans="1:4" x14ac:dyDescent="0.25">
      <c r="A40" s="41" t="s">
        <v>23</v>
      </c>
      <c r="B40" s="41" t="s">
        <v>97</v>
      </c>
      <c r="C40" s="116">
        <v>1.7227655442880001</v>
      </c>
      <c r="D40" s="116">
        <v>6.5443531365765804</v>
      </c>
    </row>
    <row r="41" spans="1:4" x14ac:dyDescent="0.25">
      <c r="A41" s="41" t="s">
        <v>23</v>
      </c>
      <c r="B41" s="41" t="s">
        <v>98</v>
      </c>
      <c r="C41" s="116">
        <v>4.0724109203310004</v>
      </c>
      <c r="D41" s="116">
        <v>5.5504708281669197</v>
      </c>
    </row>
    <row r="42" spans="1:4" x14ac:dyDescent="0.25">
      <c r="A42" s="41" t="s">
        <v>229</v>
      </c>
      <c r="B42" s="41" t="s">
        <v>89</v>
      </c>
      <c r="C42" s="116">
        <v>0.39808523663700002</v>
      </c>
      <c r="D42" s="116">
        <v>4.7722068300235803</v>
      </c>
    </row>
    <row r="43" spans="1:4" x14ac:dyDescent="0.25">
      <c r="A43" s="41" t="s">
        <v>23</v>
      </c>
      <c r="B43" s="41" t="s">
        <v>90</v>
      </c>
      <c r="C43" s="116">
        <v>6.24259569117</v>
      </c>
      <c r="D43" s="116">
        <v>4.4396030133192497</v>
      </c>
    </row>
    <row r="44" spans="1:4" x14ac:dyDescent="0.25">
      <c r="A44" s="41" t="s">
        <v>23</v>
      </c>
      <c r="B44" s="41" t="s">
        <v>82</v>
      </c>
      <c r="C44" s="116">
        <v>1.093423059174</v>
      </c>
      <c r="D44" s="116">
        <v>3.9761311579799199</v>
      </c>
    </row>
    <row r="45" spans="1:4" x14ac:dyDescent="0.25">
      <c r="A45" s="41" t="s">
        <v>23</v>
      </c>
      <c r="B45" s="41" t="s">
        <v>83</v>
      </c>
      <c r="C45" s="116">
        <v>8.6217519729719996</v>
      </c>
      <c r="D45" s="116">
        <v>4.4609134611888299</v>
      </c>
    </row>
    <row r="46" spans="1:4" x14ac:dyDescent="0.25">
      <c r="A46" s="41" t="s">
        <v>23</v>
      </c>
      <c r="B46" s="41" t="s">
        <v>91</v>
      </c>
      <c r="C46" s="116">
        <v>3.6087910836649999</v>
      </c>
      <c r="D46" s="116">
        <v>4.7577602577207498</v>
      </c>
    </row>
    <row r="47" spans="1:4" x14ac:dyDescent="0.25">
      <c r="A47" s="41" t="s">
        <v>23</v>
      </c>
      <c r="B47" s="41" t="s">
        <v>92</v>
      </c>
      <c r="C47" s="116">
        <v>4.9159229200689998</v>
      </c>
      <c r="D47" s="116">
        <v>4.7193508583804196</v>
      </c>
    </row>
    <row r="48" spans="1:4" x14ac:dyDescent="0.25">
      <c r="A48" s="41" t="s">
        <v>23</v>
      </c>
      <c r="B48" s="41" t="s">
        <v>93</v>
      </c>
      <c r="C48" s="116">
        <v>0.77593138216699997</v>
      </c>
      <c r="D48" s="116">
        <v>4.1804261028866696</v>
      </c>
    </row>
    <row r="49" spans="1:4" x14ac:dyDescent="0.25">
      <c r="A49" s="41" t="s">
        <v>23</v>
      </c>
      <c r="B49" s="41" t="s">
        <v>94</v>
      </c>
      <c r="C49" s="116">
        <v>4.2306629070969999</v>
      </c>
      <c r="D49" s="116">
        <v>4.2275650345730797</v>
      </c>
    </row>
    <row r="50" spans="1:4" x14ac:dyDescent="0.25">
      <c r="A50" s="41" t="s">
        <v>23</v>
      </c>
      <c r="B50" s="41" t="s">
        <v>95</v>
      </c>
      <c r="C50" s="116">
        <v>1.902213184888</v>
      </c>
      <c r="D50" s="116">
        <v>3.5772365033012501</v>
      </c>
    </row>
    <row r="51" spans="1:4" x14ac:dyDescent="0.25">
      <c r="A51" s="41" t="s">
        <v>23</v>
      </c>
      <c r="B51" s="41" t="s">
        <v>96</v>
      </c>
      <c r="C51" s="116">
        <v>-1.5808158294900001</v>
      </c>
      <c r="D51" s="116">
        <v>3.0003115060806702</v>
      </c>
    </row>
    <row r="52" spans="1:4" x14ac:dyDescent="0.25">
      <c r="A52" s="41" t="s">
        <v>23</v>
      </c>
      <c r="B52" s="41" t="s">
        <v>97</v>
      </c>
      <c r="C52" s="116">
        <v>0.54134212862300002</v>
      </c>
      <c r="D52" s="116">
        <v>2.9018595547752501</v>
      </c>
    </row>
    <row r="53" spans="1:4" x14ac:dyDescent="0.25">
      <c r="A53" s="41" t="s">
        <v>23</v>
      </c>
      <c r="B53" s="41" t="s">
        <v>98</v>
      </c>
      <c r="C53" s="116">
        <v>1.304941548016</v>
      </c>
      <c r="D53" s="116">
        <v>2.6712371070823302</v>
      </c>
    </row>
    <row r="54" spans="1:4" x14ac:dyDescent="0.25">
      <c r="A54" s="41" t="s">
        <v>230</v>
      </c>
      <c r="B54" s="41" t="s">
        <v>89</v>
      </c>
      <c r="C54" s="116">
        <v>0.43193211592399999</v>
      </c>
      <c r="D54" s="116">
        <v>2.6740576803562499</v>
      </c>
    </row>
    <row r="55" spans="1:4" x14ac:dyDescent="0.25">
      <c r="A55" s="41" t="s">
        <v>23</v>
      </c>
      <c r="B55" s="41" t="s">
        <v>90</v>
      </c>
      <c r="C55" s="116">
        <v>0.27669782426</v>
      </c>
      <c r="D55" s="116">
        <v>2.1768995247804201</v>
      </c>
    </row>
    <row r="56" spans="1:4" x14ac:dyDescent="0.25">
      <c r="A56" s="41" t="s">
        <v>23</v>
      </c>
      <c r="B56" s="41" t="s">
        <v>82</v>
      </c>
      <c r="C56" s="116">
        <v>4.9187295242750002</v>
      </c>
      <c r="D56" s="116">
        <v>2.4956750635388301</v>
      </c>
    </row>
    <row r="57" spans="1:4" x14ac:dyDescent="0.25">
      <c r="A57" s="41" t="s">
        <v>23</v>
      </c>
      <c r="B57" s="41" t="s">
        <v>83</v>
      </c>
      <c r="C57" s="116">
        <v>-3.626390659104</v>
      </c>
      <c r="D57" s="116">
        <v>1.4749965108658301</v>
      </c>
    </row>
    <row r="58" spans="1:4" x14ac:dyDescent="0.25">
      <c r="A58" s="41" t="s">
        <v>23</v>
      </c>
      <c r="B58" s="41" t="s">
        <v>91</v>
      </c>
      <c r="C58" s="116">
        <v>2.3507647335350002</v>
      </c>
      <c r="D58" s="116">
        <v>1.37016098168833</v>
      </c>
    </row>
    <row r="59" spans="1:4" x14ac:dyDescent="0.25">
      <c r="A59" s="41" t="s">
        <v>23</v>
      </c>
      <c r="B59" s="41" t="s">
        <v>92</v>
      </c>
      <c r="C59" s="116">
        <v>5.2473858026449998</v>
      </c>
      <c r="D59" s="116">
        <v>1.3977828885696699</v>
      </c>
    </row>
    <row r="60" spans="1:4" x14ac:dyDescent="0.25">
      <c r="A60" s="41" t="s">
        <v>23</v>
      </c>
      <c r="B60" s="41" t="s">
        <v>93</v>
      </c>
      <c r="C60" s="116">
        <v>2.3496169667469999</v>
      </c>
      <c r="D60" s="116">
        <v>1.5289233539513301</v>
      </c>
    </row>
    <row r="61" spans="1:4" x14ac:dyDescent="0.25">
      <c r="A61" s="41" t="s">
        <v>23</v>
      </c>
      <c r="B61" s="41" t="s">
        <v>94</v>
      </c>
      <c r="C61" s="116">
        <v>4.502826695854</v>
      </c>
      <c r="D61" s="116">
        <v>1.55160366968108</v>
      </c>
    </row>
    <row r="62" spans="1:4" x14ac:dyDescent="0.25">
      <c r="A62" s="41" t="s">
        <v>23</v>
      </c>
      <c r="B62" s="41" t="s">
        <v>95</v>
      </c>
      <c r="C62" s="116">
        <v>4.4402355468270001</v>
      </c>
      <c r="D62" s="116">
        <v>1.7631055331759999</v>
      </c>
    </row>
    <row r="63" spans="1:4" x14ac:dyDescent="0.25">
      <c r="A63" s="41" t="s">
        <v>23</v>
      </c>
      <c r="B63" s="41" t="s">
        <v>96</v>
      </c>
      <c r="C63" s="116">
        <v>1.61803853567</v>
      </c>
      <c r="D63" s="116">
        <v>2.0296767302726701</v>
      </c>
    </row>
    <row r="64" spans="1:4" x14ac:dyDescent="0.25">
      <c r="A64" s="41" t="s">
        <v>23</v>
      </c>
      <c r="B64" s="41" t="s">
        <v>97</v>
      </c>
      <c r="C64" s="116">
        <v>3.7702585043129999</v>
      </c>
      <c r="D64" s="116">
        <v>2.2987530949135002</v>
      </c>
    </row>
    <row r="65" spans="1:4" x14ac:dyDescent="0.25">
      <c r="A65" s="41" t="s">
        <v>23</v>
      </c>
      <c r="B65" s="41" t="s">
        <v>98</v>
      </c>
      <c r="C65" s="116">
        <v>4.9802139026879999</v>
      </c>
      <c r="D65" s="116">
        <v>2.6050257911361698</v>
      </c>
    </row>
    <row r="66" spans="1:4" x14ac:dyDescent="0.25">
      <c r="A66" s="41" t="s">
        <v>262</v>
      </c>
      <c r="B66" s="41" t="s">
        <v>89</v>
      </c>
      <c r="C66" s="116">
        <v>5.6702899607699999</v>
      </c>
      <c r="D66" s="116">
        <v>3.0415556115400002</v>
      </c>
    </row>
    <row r="67" spans="1:4" x14ac:dyDescent="0.25">
      <c r="A67" s="41" t="s">
        <v>23</v>
      </c>
      <c r="B67" s="41" t="s">
        <v>90</v>
      </c>
      <c r="C67" s="116">
        <v>5.7202897796140002</v>
      </c>
      <c r="D67" s="116">
        <v>3.49518827448617</v>
      </c>
    </row>
    <row r="68" spans="1:4" x14ac:dyDescent="0.25">
      <c r="A68" s="41" t="s">
        <v>23</v>
      </c>
      <c r="B68" s="41" t="s">
        <v>82</v>
      </c>
      <c r="C68" s="116">
        <v>3.6871507014299998</v>
      </c>
      <c r="D68" s="116">
        <v>3.3925567059157502</v>
      </c>
    </row>
    <row r="69" spans="1:4" x14ac:dyDescent="0.25">
      <c r="A69" s="41" t="s">
        <v>23</v>
      </c>
      <c r="B69" s="41" t="s">
        <v>83</v>
      </c>
      <c r="C69" s="116">
        <v>7.8178346474360003</v>
      </c>
      <c r="D69" s="116">
        <v>4.3462421481274198</v>
      </c>
    </row>
    <row r="70" spans="1:4" x14ac:dyDescent="0.25">
      <c r="A70" s="41" t="s">
        <v>23</v>
      </c>
      <c r="B70" s="41" t="s">
        <v>91</v>
      </c>
      <c r="C70" s="116">
        <v>6.2041215086630004</v>
      </c>
      <c r="D70" s="116">
        <v>4.6673552127214197</v>
      </c>
    </row>
    <row r="71" spans="1:4" x14ac:dyDescent="0.25">
      <c r="A71" s="41" t="s">
        <v>23</v>
      </c>
      <c r="B71" s="41" t="s">
        <v>92</v>
      </c>
      <c r="C71" s="116">
        <v>1.419866203142</v>
      </c>
      <c r="D71" s="116">
        <v>4.3483952460961701</v>
      </c>
    </row>
    <row r="72" spans="1:4" x14ac:dyDescent="0.25">
      <c r="A72" s="41" t="s">
        <v>23</v>
      </c>
      <c r="B72" s="41" t="s">
        <v>93</v>
      </c>
      <c r="C72" s="116">
        <v>3.1876017590260002</v>
      </c>
      <c r="D72" s="116">
        <v>4.41822731211942</v>
      </c>
    </row>
    <row r="73" spans="1:4" x14ac:dyDescent="0.25">
      <c r="A73" s="41" t="s">
        <v>23</v>
      </c>
      <c r="B73" s="41" t="s">
        <v>94</v>
      </c>
      <c r="C73" s="116">
        <v>4.3534067585429996</v>
      </c>
      <c r="D73" s="116">
        <v>4.40577565067683</v>
      </c>
    </row>
    <row r="74" spans="1:4" x14ac:dyDescent="0.25">
      <c r="A74" s="41" t="s">
        <v>23</v>
      </c>
      <c r="B74" s="41" t="s">
        <v>95</v>
      </c>
      <c r="C74" s="116">
        <v>-9.5635554290999999E-2</v>
      </c>
      <c r="D74" s="116">
        <v>4.0277863922503299</v>
      </c>
    </row>
    <row r="75" spans="1:4" x14ac:dyDescent="0.25">
      <c r="A75" s="41" t="s">
        <v>23</v>
      </c>
      <c r="B75" s="41" t="s">
        <v>96</v>
      </c>
      <c r="C75" s="116">
        <v>5.5103157610949998</v>
      </c>
      <c r="D75" s="116">
        <v>4.3521428277024201</v>
      </c>
    </row>
    <row r="76" spans="1:4" x14ac:dyDescent="0.25">
      <c r="A76" s="41" t="s">
        <v>23</v>
      </c>
      <c r="B76" s="41" t="s">
        <v>97</v>
      </c>
      <c r="C76" s="116">
        <v>2.5865489191009998</v>
      </c>
      <c r="D76" s="116">
        <v>4.2535003622680803</v>
      </c>
    </row>
    <row r="77" spans="1:4" x14ac:dyDescent="0.25">
      <c r="A77" s="41" t="s">
        <v>23</v>
      </c>
      <c r="B77" s="41" t="s">
        <v>98</v>
      </c>
      <c r="C77" s="116">
        <v>-4.5821937487330002</v>
      </c>
      <c r="D77" s="116">
        <v>3.4566330579829998</v>
      </c>
    </row>
    <row r="78" spans="1:4" x14ac:dyDescent="0.25">
      <c r="A78" s="41" t="s">
        <v>617</v>
      </c>
      <c r="B78" s="41" t="s">
        <v>89</v>
      </c>
      <c r="C78" s="116">
        <v>-3.8223229010550002</v>
      </c>
      <c r="D78" s="116">
        <v>2.6655819861642498</v>
      </c>
    </row>
    <row r="79" spans="1:4" x14ac:dyDescent="0.25">
      <c r="A79" s="41" t="s">
        <v>23</v>
      </c>
      <c r="B79" s="41" t="s">
        <v>90</v>
      </c>
      <c r="C79" s="116">
        <v>-4.694963115627</v>
      </c>
      <c r="D79" s="116">
        <v>1.7976442448941701</v>
      </c>
    </row>
    <row r="80" spans="1:4" x14ac:dyDescent="0.25">
      <c r="A80" s="41" t="s">
        <v>23</v>
      </c>
      <c r="B80" s="41" t="s">
        <v>82</v>
      </c>
      <c r="C80" s="116">
        <v>5.0899489824700002</v>
      </c>
      <c r="D80" s="116">
        <v>1.9145441016475</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I38"/>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1459</v>
      </c>
      <c r="H1" s="298" t="s">
        <v>1506</v>
      </c>
      <c r="I1" s="298"/>
    </row>
    <row r="2" spans="1:9" x14ac:dyDescent="0.25">
      <c r="A2" s="40" t="s">
        <v>614</v>
      </c>
    </row>
    <row r="3" spans="1:9" x14ac:dyDescent="0.25">
      <c r="A3" s="40" t="s">
        <v>958</v>
      </c>
    </row>
    <row r="5" spans="1:9" x14ac:dyDescent="0.25">
      <c r="A5" s="40" t="s">
        <v>108</v>
      </c>
      <c r="B5" s="40" t="s">
        <v>237</v>
      </c>
    </row>
    <row r="6" spans="1:9" x14ac:dyDescent="0.25">
      <c r="A6" s="40" t="s">
        <v>112</v>
      </c>
      <c r="B6" s="41">
        <v>-18.747732465811001</v>
      </c>
    </row>
    <row r="7" spans="1:9" x14ac:dyDescent="0.25">
      <c r="A7" s="40" t="s">
        <v>124</v>
      </c>
      <c r="B7" s="41">
        <v>-12.811345022655001</v>
      </c>
    </row>
    <row r="8" spans="1:9" x14ac:dyDescent="0.25">
      <c r="A8" s="40" t="s">
        <v>136</v>
      </c>
      <c r="B8" s="41">
        <v>-10.293888765463</v>
      </c>
    </row>
    <row r="9" spans="1:9" x14ac:dyDescent="0.25">
      <c r="A9" s="40" t="s">
        <v>130</v>
      </c>
      <c r="B9" s="41">
        <v>-3.261696038033</v>
      </c>
    </row>
    <row r="10" spans="1:9" x14ac:dyDescent="0.25">
      <c r="A10" s="40" t="s">
        <v>118</v>
      </c>
      <c r="B10" s="41">
        <v>-1.7939575512649999</v>
      </c>
    </row>
    <row r="11" spans="1:9" x14ac:dyDescent="0.25">
      <c r="A11" s="40" t="s">
        <v>135</v>
      </c>
      <c r="B11" s="41">
        <v>-1.5425493397609999</v>
      </c>
    </row>
    <row r="12" spans="1:9" x14ac:dyDescent="0.25">
      <c r="A12" s="40" t="s">
        <v>127</v>
      </c>
      <c r="B12" s="41">
        <v>-0.739773543581</v>
      </c>
    </row>
    <row r="13" spans="1:9" x14ac:dyDescent="0.25">
      <c r="A13" s="40" t="s">
        <v>129</v>
      </c>
      <c r="B13" s="41">
        <v>-0.65805406004099998</v>
      </c>
    </row>
    <row r="14" spans="1:9" x14ac:dyDescent="0.25">
      <c r="A14" s="40" t="s">
        <v>125</v>
      </c>
      <c r="B14" s="41">
        <v>0.155552262005</v>
      </c>
    </row>
    <row r="15" spans="1:9" x14ac:dyDescent="0.25">
      <c r="A15" s="40" t="s">
        <v>123</v>
      </c>
      <c r="B15" s="41">
        <v>0.36962637668699999</v>
      </c>
    </row>
    <row r="16" spans="1:9" x14ac:dyDescent="0.25">
      <c r="A16" s="40" t="s">
        <v>116</v>
      </c>
      <c r="B16" s="41">
        <v>0.99046891527000003</v>
      </c>
    </row>
    <row r="17" spans="1:2" x14ac:dyDescent="0.25">
      <c r="A17" s="40" t="s">
        <v>119</v>
      </c>
      <c r="B17" s="41">
        <v>1.3335684837499999</v>
      </c>
    </row>
    <row r="18" spans="1:2" x14ac:dyDescent="0.25">
      <c r="A18" s="40" t="s">
        <v>137</v>
      </c>
      <c r="B18" s="41">
        <v>1.3623288220409999</v>
      </c>
    </row>
    <row r="19" spans="1:2" x14ac:dyDescent="0.25">
      <c r="A19" s="40" t="s">
        <v>121</v>
      </c>
      <c r="B19" s="41">
        <v>1.383710986596</v>
      </c>
    </row>
    <row r="20" spans="1:2" x14ac:dyDescent="0.25">
      <c r="A20" s="40" t="s">
        <v>49</v>
      </c>
      <c r="B20" s="41">
        <v>1.421987557924</v>
      </c>
    </row>
    <row r="21" spans="1:2" x14ac:dyDescent="0.25">
      <c r="A21" s="40" t="s">
        <v>143</v>
      </c>
      <c r="B21" s="41">
        <v>1.5283361536690001</v>
      </c>
    </row>
    <row r="22" spans="1:2" x14ac:dyDescent="0.25">
      <c r="A22" s="40" t="s">
        <v>109</v>
      </c>
      <c r="B22" s="41">
        <v>1.8709277570159999</v>
      </c>
    </row>
    <row r="23" spans="1:2" x14ac:dyDescent="0.25">
      <c r="A23" s="40" t="s">
        <v>113</v>
      </c>
      <c r="B23" s="41">
        <v>1.912996944503</v>
      </c>
    </row>
    <row r="24" spans="1:2" x14ac:dyDescent="0.25">
      <c r="A24" s="40" t="s">
        <v>133</v>
      </c>
      <c r="B24" s="41">
        <v>2.0408399347450001</v>
      </c>
    </row>
    <row r="25" spans="1:2" x14ac:dyDescent="0.25">
      <c r="A25" s="40" t="s">
        <v>117</v>
      </c>
      <c r="B25" s="41">
        <v>2.4280840541250002</v>
      </c>
    </row>
    <row r="26" spans="1:2" x14ac:dyDescent="0.25">
      <c r="A26" s="40" t="s">
        <v>138</v>
      </c>
      <c r="B26" s="41">
        <v>2.5122528860859998</v>
      </c>
    </row>
    <row r="27" spans="1:2" x14ac:dyDescent="0.25">
      <c r="A27" s="40" t="s">
        <v>5</v>
      </c>
      <c r="B27" s="41">
        <v>2.7790909935710002</v>
      </c>
    </row>
    <row r="28" spans="1:2" x14ac:dyDescent="0.25">
      <c r="A28" s="40" t="s">
        <v>122</v>
      </c>
      <c r="B28" s="41">
        <v>3.7177213486610001</v>
      </c>
    </row>
    <row r="29" spans="1:2" x14ac:dyDescent="0.25">
      <c r="A29" s="40" t="s">
        <v>110</v>
      </c>
      <c r="B29" s="41">
        <v>4.7480646299840004</v>
      </c>
    </row>
    <row r="30" spans="1:2" x14ac:dyDescent="0.25">
      <c r="A30" s="40" t="s">
        <v>88</v>
      </c>
      <c r="B30" s="41">
        <v>5.0899489824700002</v>
      </c>
    </row>
    <row r="31" spans="1:2" x14ac:dyDescent="0.25">
      <c r="A31" s="40" t="s">
        <v>115</v>
      </c>
      <c r="B31" s="41">
        <v>5.2352747991459996</v>
      </c>
    </row>
    <row r="32" spans="1:2" x14ac:dyDescent="0.25">
      <c r="A32" s="40" t="s">
        <v>126</v>
      </c>
      <c r="B32" s="41">
        <v>5.3897521419369996</v>
      </c>
    </row>
    <row r="33" spans="1:2" x14ac:dyDescent="0.25">
      <c r="A33" s="40" t="s">
        <v>114</v>
      </c>
      <c r="B33" s="41">
        <v>7.1746173468660004</v>
      </c>
    </row>
    <row r="34" spans="1:2" x14ac:dyDescent="0.25">
      <c r="A34" s="40" t="s">
        <v>131</v>
      </c>
      <c r="B34" s="41">
        <v>7.6632310891369997</v>
      </c>
    </row>
    <row r="35" spans="1:2" x14ac:dyDescent="0.25">
      <c r="A35" s="40" t="s">
        <v>132</v>
      </c>
      <c r="B35" s="41">
        <v>7.904711158295</v>
      </c>
    </row>
    <row r="36" spans="1:2" x14ac:dyDescent="0.25">
      <c r="A36" s="40" t="s">
        <v>111</v>
      </c>
      <c r="B36" s="41">
        <v>10.641905207872</v>
      </c>
    </row>
    <row r="37" spans="1:2" x14ac:dyDescent="0.25">
      <c r="A37" s="40" t="s">
        <v>128</v>
      </c>
      <c r="B37" s="41">
        <v>11.343732820415999</v>
      </c>
    </row>
    <row r="38" spans="1:2" x14ac:dyDescent="0.25">
      <c r="A38" s="40" t="s">
        <v>120</v>
      </c>
      <c r="B38" s="41">
        <v>12.234369031938</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N22"/>
  <sheetViews>
    <sheetView workbookViewId="0">
      <selection activeCell="J1" sqref="H1:J1"/>
    </sheetView>
  </sheetViews>
  <sheetFormatPr baseColWidth="10" defaultRowHeight="12.75" x14ac:dyDescent="0.2"/>
  <cols>
    <col min="1" max="1" width="15.28515625" style="45" customWidth="1"/>
    <col min="2" max="2" width="9.85546875" style="45" customWidth="1"/>
    <col min="3" max="3" width="9.140625" style="45" bestFit="1" customWidth="1"/>
    <col min="4" max="4" width="10.140625" style="45" bestFit="1" customWidth="1"/>
    <col min="5" max="5" width="9.140625" style="45" bestFit="1" customWidth="1"/>
    <col min="6" max="6" width="9" style="45" bestFit="1" customWidth="1"/>
    <col min="7" max="7" width="7.5703125" style="45" bestFit="1" customWidth="1"/>
    <col min="8" max="8" width="14.7109375" style="45" customWidth="1"/>
    <col min="9" max="9" width="9.42578125" style="45" customWidth="1"/>
    <col min="10" max="10" width="9.28515625" style="45" customWidth="1"/>
    <col min="11" max="16384" width="11.42578125" style="45"/>
  </cols>
  <sheetData>
    <row r="1" spans="1:14" ht="15.75" x14ac:dyDescent="0.25">
      <c r="A1" s="119" t="s">
        <v>879</v>
      </c>
      <c r="H1" s="298" t="s">
        <v>1506</v>
      </c>
      <c r="I1" s="298"/>
      <c r="J1"/>
    </row>
    <row r="2" spans="1:14" ht="15" x14ac:dyDescent="0.25">
      <c r="A2" s="145" t="s">
        <v>300</v>
      </c>
      <c r="C2" s="59"/>
      <c r="M2"/>
      <c r="N2"/>
    </row>
    <row r="3" spans="1:14" x14ac:dyDescent="0.2">
      <c r="A3" s="145"/>
      <c r="C3" s="59"/>
      <c r="M3" s="47"/>
    </row>
    <row r="4" spans="1:14" ht="25.5" customHeight="1" x14ac:dyDescent="0.2">
      <c r="A4" s="299" t="s">
        <v>299</v>
      </c>
      <c r="B4" s="300" t="s">
        <v>230</v>
      </c>
      <c r="C4" s="300"/>
      <c r="D4" s="300" t="s">
        <v>262</v>
      </c>
      <c r="E4" s="300"/>
      <c r="F4" s="301" t="s">
        <v>880</v>
      </c>
      <c r="G4" s="301"/>
      <c r="H4" s="299" t="s">
        <v>881</v>
      </c>
      <c r="I4" s="299" t="s">
        <v>298</v>
      </c>
      <c r="J4" s="299"/>
      <c r="M4" s="59"/>
    </row>
    <row r="5" spans="1:14" ht="24" customHeight="1" x14ac:dyDescent="0.25">
      <c r="A5" s="299"/>
      <c r="B5" s="58" t="s">
        <v>5</v>
      </c>
      <c r="C5" s="58" t="s">
        <v>88</v>
      </c>
      <c r="D5" s="58" t="s">
        <v>5</v>
      </c>
      <c r="E5" s="58" t="s">
        <v>88</v>
      </c>
      <c r="F5" s="58" t="s">
        <v>5</v>
      </c>
      <c r="G5" s="58" t="s">
        <v>88</v>
      </c>
      <c r="H5" s="299"/>
      <c r="I5" s="58" t="s">
        <v>5</v>
      </c>
      <c r="J5" s="58" t="s">
        <v>88</v>
      </c>
      <c r="M5"/>
      <c r="N5"/>
    </row>
    <row r="6" spans="1:14" ht="15" x14ac:dyDescent="0.25">
      <c r="A6" s="57" t="s">
        <v>297</v>
      </c>
      <c r="B6" s="55">
        <v>1638603</v>
      </c>
      <c r="C6" s="55">
        <v>280616</v>
      </c>
      <c r="D6" s="55">
        <v>1748251</v>
      </c>
      <c r="E6" s="55">
        <v>318580</v>
      </c>
      <c r="F6" s="55">
        <v>738539</v>
      </c>
      <c r="G6" s="55">
        <v>136431</v>
      </c>
      <c r="H6" s="56">
        <f>G6/F6</f>
        <v>0.18473093499463128</v>
      </c>
      <c r="I6" s="55">
        <f>D6-B6</f>
        <v>109648</v>
      </c>
      <c r="J6" s="55">
        <f>E6-C6</f>
        <v>37964</v>
      </c>
      <c r="L6" s="47"/>
      <c r="M6"/>
      <c r="N6"/>
    </row>
    <row r="7" spans="1:14" ht="15" x14ac:dyDescent="0.25">
      <c r="A7" s="54" t="s">
        <v>296</v>
      </c>
      <c r="B7" s="52">
        <v>4749564</v>
      </c>
      <c r="C7" s="52">
        <v>848899</v>
      </c>
      <c r="D7" s="52">
        <v>4812933</v>
      </c>
      <c r="E7" s="52">
        <v>909886</v>
      </c>
      <c r="F7" s="52">
        <v>2050931</v>
      </c>
      <c r="G7" s="52">
        <v>377530</v>
      </c>
      <c r="H7" s="53">
        <f>G7/F7</f>
        <v>0.18407737754219913</v>
      </c>
      <c r="I7" s="52">
        <f t="shared" ref="I7:J10" si="0">D7-B7</f>
        <v>63369</v>
      </c>
      <c r="J7" s="52">
        <f t="shared" si="0"/>
        <v>60987</v>
      </c>
      <c r="L7" s="47"/>
      <c r="M7"/>
      <c r="N7"/>
    </row>
    <row r="8" spans="1:14" ht="15" x14ac:dyDescent="0.25">
      <c r="A8" s="57" t="s">
        <v>295</v>
      </c>
      <c r="B8" s="55">
        <v>115871</v>
      </c>
      <c r="C8" s="55">
        <v>13667</v>
      </c>
      <c r="D8" s="55">
        <v>111577</v>
      </c>
      <c r="E8" s="55">
        <v>14439</v>
      </c>
      <c r="F8" s="55">
        <v>43786</v>
      </c>
      <c r="G8" s="55">
        <v>5833</v>
      </c>
      <c r="H8" s="56">
        <f>G8/F8</f>
        <v>0.13321609646919105</v>
      </c>
      <c r="I8" s="55">
        <f t="shared" si="0"/>
        <v>-4294</v>
      </c>
      <c r="J8" s="55">
        <f t="shared" si="0"/>
        <v>772</v>
      </c>
      <c r="L8" s="47"/>
      <c r="M8"/>
      <c r="N8"/>
    </row>
    <row r="9" spans="1:14" ht="15" x14ac:dyDescent="0.25">
      <c r="A9" s="54" t="s">
        <v>294</v>
      </c>
      <c r="B9" s="52">
        <v>52944</v>
      </c>
      <c r="C9" s="52">
        <v>9956</v>
      </c>
      <c r="D9" s="52">
        <v>43265</v>
      </c>
      <c r="E9" s="52">
        <v>9068</v>
      </c>
      <c r="F9" s="52">
        <v>17910</v>
      </c>
      <c r="G9" s="52">
        <v>3251</v>
      </c>
      <c r="H9" s="53">
        <f>G9/F9</f>
        <v>0.18151870463428252</v>
      </c>
      <c r="I9" s="52">
        <f t="shared" si="0"/>
        <v>-9679</v>
      </c>
      <c r="J9" s="52">
        <f t="shared" si="0"/>
        <v>-888</v>
      </c>
      <c r="L9" s="47"/>
      <c r="M9"/>
      <c r="N9"/>
    </row>
    <row r="10" spans="1:14" ht="13.5" thickBot="1" x14ac:dyDescent="0.25">
      <c r="A10" s="51" t="s">
        <v>149</v>
      </c>
      <c r="B10" s="49">
        <f>SUM(B6:B9)</f>
        <v>6556982</v>
      </c>
      <c r="C10" s="49">
        <f t="shared" ref="C10:G10" si="1">SUM(C6:C9)</f>
        <v>1153138</v>
      </c>
      <c r="D10" s="49">
        <f t="shared" si="1"/>
        <v>6716026</v>
      </c>
      <c r="E10" s="49">
        <f t="shared" si="1"/>
        <v>1251973</v>
      </c>
      <c r="F10" s="49">
        <f t="shared" si="1"/>
        <v>2851166</v>
      </c>
      <c r="G10" s="49">
        <f t="shared" si="1"/>
        <v>523045</v>
      </c>
      <c r="H10" s="50">
        <f>G10/F10</f>
        <v>0.18344950802583926</v>
      </c>
      <c r="I10" s="49">
        <f t="shared" si="0"/>
        <v>159044</v>
      </c>
      <c r="J10" s="49">
        <f t="shared" si="0"/>
        <v>98835</v>
      </c>
      <c r="K10" s="48">
        <f>E10/C10-1</f>
        <v>8.5709602840249755E-2</v>
      </c>
      <c r="L10" s="47"/>
    </row>
    <row r="12" spans="1:14" x14ac:dyDescent="0.2">
      <c r="A12" s="3" t="s">
        <v>866</v>
      </c>
    </row>
    <row r="13" spans="1:14" x14ac:dyDescent="0.2">
      <c r="A13" s="3" t="s">
        <v>291</v>
      </c>
    </row>
    <row r="16" spans="1:14" ht="35.25" customHeight="1" x14ac:dyDescent="0.25">
      <c r="A16"/>
      <c r="B16"/>
      <c r="C16"/>
      <c r="D16"/>
      <c r="E16"/>
      <c r="F16"/>
      <c r="G16"/>
      <c r="H16"/>
    </row>
    <row r="17" spans="1:8" ht="15" x14ac:dyDescent="0.25">
      <c r="A17"/>
      <c r="B17"/>
      <c r="C17"/>
      <c r="D17"/>
      <c r="E17"/>
      <c r="F17"/>
      <c r="G17"/>
      <c r="H17"/>
    </row>
    <row r="18" spans="1:8" ht="15" x14ac:dyDescent="0.25">
      <c r="A18"/>
      <c r="B18"/>
      <c r="C18"/>
      <c r="D18"/>
      <c r="E18"/>
      <c r="F18"/>
      <c r="G18"/>
      <c r="H18"/>
    </row>
    <row r="19" spans="1:8" ht="15" x14ac:dyDescent="0.25">
      <c r="A19"/>
      <c r="B19"/>
      <c r="C19"/>
      <c r="D19"/>
      <c r="E19"/>
      <c r="F19"/>
      <c r="G19"/>
      <c r="H19"/>
    </row>
    <row r="20" spans="1:8" ht="15" x14ac:dyDescent="0.25">
      <c r="A20"/>
      <c r="B20"/>
      <c r="C20"/>
      <c r="D20"/>
      <c r="E20"/>
      <c r="F20"/>
      <c r="G20"/>
      <c r="H20"/>
    </row>
    <row r="21" spans="1:8" ht="15" x14ac:dyDescent="0.25">
      <c r="A21"/>
      <c r="B21"/>
      <c r="C21"/>
      <c r="D21"/>
      <c r="E21"/>
      <c r="F21"/>
      <c r="G21"/>
      <c r="H21"/>
    </row>
    <row r="22" spans="1:8" ht="15" x14ac:dyDescent="0.25">
      <c r="A22"/>
      <c r="B22"/>
      <c r="C22"/>
      <c r="D22"/>
      <c r="E22"/>
      <c r="F22"/>
      <c r="G22"/>
      <c r="H22"/>
    </row>
  </sheetData>
  <mergeCells count="7">
    <mergeCell ref="I4:J4"/>
    <mergeCell ref="H1:I1"/>
    <mergeCell ref="A4:A5"/>
    <mergeCell ref="B4:C4"/>
    <mergeCell ref="D4:E4"/>
    <mergeCell ref="F4:G4"/>
    <mergeCell ref="H4:H5"/>
  </mergeCells>
  <hyperlinks>
    <hyperlink ref="H1:I1" location="Index!A1" display="Regresar al Índice"/>
  </hyperlinks>
  <pageMargins left="0.7" right="0.7" top="0.75" bottom="0.75" header="0.3" footer="0.3"/>
  <pageSetup orientation="portrait" horizontalDpi="1200"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I24"/>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1460</v>
      </c>
      <c r="H1" s="298" t="s">
        <v>1506</v>
      </c>
      <c r="I1" s="298"/>
    </row>
    <row r="2" spans="1:9" x14ac:dyDescent="0.25">
      <c r="A2" s="40" t="s">
        <v>621</v>
      </c>
    </row>
    <row r="5" spans="1:9" x14ac:dyDescent="0.25">
      <c r="A5" s="40" t="s">
        <v>1</v>
      </c>
      <c r="B5" s="40" t="s">
        <v>622</v>
      </c>
    </row>
    <row r="6" spans="1:9" x14ac:dyDescent="0.25">
      <c r="A6" s="40" t="s">
        <v>595</v>
      </c>
      <c r="B6" s="43">
        <v>2276</v>
      </c>
    </row>
    <row r="7" spans="1:9" x14ac:dyDescent="0.25">
      <c r="A7" s="40" t="s">
        <v>596</v>
      </c>
      <c r="B7" s="43">
        <v>2528</v>
      </c>
    </row>
    <row r="8" spans="1:9" x14ac:dyDescent="0.25">
      <c r="A8" s="40" t="s">
        <v>597</v>
      </c>
      <c r="B8" s="43">
        <v>2609</v>
      </c>
    </row>
    <row r="9" spans="1:9" x14ac:dyDescent="0.25">
      <c r="A9" s="40" t="s">
        <v>598</v>
      </c>
      <c r="B9" s="43">
        <v>2145</v>
      </c>
    </row>
    <row r="10" spans="1:9" x14ac:dyDescent="0.25">
      <c r="A10" s="40" t="s">
        <v>599</v>
      </c>
      <c r="B10" s="43">
        <v>2192</v>
      </c>
    </row>
    <row r="11" spans="1:9" x14ac:dyDescent="0.25">
      <c r="A11" s="40" t="s">
        <v>600</v>
      </c>
      <c r="B11" s="43">
        <v>2459</v>
      </c>
    </row>
    <row r="12" spans="1:9" x14ac:dyDescent="0.25">
      <c r="A12" s="40" t="s">
        <v>601</v>
      </c>
      <c r="B12" s="43">
        <v>2725</v>
      </c>
    </row>
    <row r="13" spans="1:9" x14ac:dyDescent="0.25">
      <c r="A13" s="40" t="s">
        <v>602</v>
      </c>
      <c r="B13" s="43">
        <v>2036</v>
      </c>
    </row>
    <row r="14" spans="1:9" x14ac:dyDescent="0.25">
      <c r="A14" s="40" t="s">
        <v>603</v>
      </c>
      <c r="B14" s="43">
        <v>1984</v>
      </c>
    </row>
    <row r="15" spans="1:9" x14ac:dyDescent="0.25">
      <c r="A15" s="40" t="s">
        <v>604</v>
      </c>
      <c r="B15" s="43">
        <v>2616</v>
      </c>
    </row>
    <row r="16" spans="1:9" x14ac:dyDescent="0.25">
      <c r="A16" s="40" t="s">
        <v>605</v>
      </c>
      <c r="B16" s="43">
        <v>2186</v>
      </c>
    </row>
    <row r="17" spans="1:2" x14ac:dyDescent="0.25">
      <c r="A17" s="40" t="s">
        <v>606</v>
      </c>
      <c r="B17" s="43">
        <v>2653</v>
      </c>
    </row>
    <row r="18" spans="1:2" x14ac:dyDescent="0.25">
      <c r="A18" s="40" t="s">
        <v>607</v>
      </c>
      <c r="B18" s="43">
        <v>2496</v>
      </c>
    </row>
    <row r="19" spans="1:2" x14ac:dyDescent="0.25">
      <c r="A19" s="40" t="s">
        <v>608</v>
      </c>
      <c r="B19" s="43">
        <v>1806</v>
      </c>
    </row>
    <row r="24" spans="1:2" x14ac:dyDescent="0.25">
      <c r="A24" s="43"/>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I82"/>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1461</v>
      </c>
      <c r="H1" s="298" t="s">
        <v>1506</v>
      </c>
      <c r="I1" s="298"/>
    </row>
    <row r="2" spans="1:9" x14ac:dyDescent="0.25">
      <c r="A2" s="40" t="s">
        <v>621</v>
      </c>
    </row>
    <row r="4" spans="1:9" x14ac:dyDescent="0.25">
      <c r="E4" s="43"/>
    </row>
    <row r="5" spans="1:9" x14ac:dyDescent="0.25">
      <c r="A5" s="40" t="s">
        <v>148</v>
      </c>
      <c r="B5" s="40" t="s">
        <v>615</v>
      </c>
      <c r="C5" s="40" t="s">
        <v>622</v>
      </c>
      <c r="D5" s="40" t="s">
        <v>636</v>
      </c>
    </row>
    <row r="6" spans="1:9" x14ac:dyDescent="0.25">
      <c r="A6" s="40" t="s">
        <v>226</v>
      </c>
      <c r="B6" s="40" t="s">
        <v>89</v>
      </c>
      <c r="C6" s="43">
        <v>1894</v>
      </c>
      <c r="D6" s="43">
        <v>2527</v>
      </c>
    </row>
    <row r="7" spans="1:9" x14ac:dyDescent="0.25">
      <c r="A7" s="40" t="s">
        <v>23</v>
      </c>
      <c r="B7" s="40" t="s">
        <v>90</v>
      </c>
      <c r="C7" s="43">
        <v>2285</v>
      </c>
      <c r="D7" s="43">
        <v>2538</v>
      </c>
    </row>
    <row r="8" spans="1:9" x14ac:dyDescent="0.25">
      <c r="A8" s="40" t="s">
        <v>23</v>
      </c>
      <c r="B8" s="40" t="s">
        <v>82</v>
      </c>
      <c r="C8" s="43">
        <v>1952</v>
      </c>
      <c r="D8" s="43">
        <v>2533</v>
      </c>
    </row>
    <row r="9" spans="1:9" x14ac:dyDescent="0.25">
      <c r="A9" s="40" t="s">
        <v>23</v>
      </c>
      <c r="B9" s="40" t="s">
        <v>83</v>
      </c>
      <c r="C9" s="43">
        <v>2175</v>
      </c>
      <c r="D9" s="43">
        <v>2562</v>
      </c>
    </row>
    <row r="10" spans="1:9" x14ac:dyDescent="0.25">
      <c r="A10" s="40" t="s">
        <v>23</v>
      </c>
      <c r="B10" s="40" t="s">
        <v>91</v>
      </c>
      <c r="C10" s="43">
        <v>2036</v>
      </c>
      <c r="D10" s="43">
        <v>2505</v>
      </c>
    </row>
    <row r="11" spans="1:9" x14ac:dyDescent="0.25">
      <c r="A11" s="40" t="s">
        <v>23</v>
      </c>
      <c r="B11" s="40" t="s">
        <v>92</v>
      </c>
      <c r="C11" s="43">
        <v>2248</v>
      </c>
      <c r="D11" s="43">
        <v>2471</v>
      </c>
    </row>
    <row r="12" spans="1:9" x14ac:dyDescent="0.25">
      <c r="A12" s="40" t="s">
        <v>23</v>
      </c>
      <c r="B12" s="40" t="s">
        <v>93</v>
      </c>
      <c r="C12" s="43">
        <v>2349</v>
      </c>
      <c r="D12" s="43">
        <v>2402</v>
      </c>
    </row>
    <row r="13" spans="1:9" x14ac:dyDescent="0.25">
      <c r="A13" s="40" t="s">
        <v>23</v>
      </c>
      <c r="B13" s="40" t="s">
        <v>94</v>
      </c>
      <c r="C13" s="43">
        <v>2738</v>
      </c>
      <c r="D13" s="43">
        <v>2367</v>
      </c>
    </row>
    <row r="14" spans="1:9" x14ac:dyDescent="0.25">
      <c r="A14" s="40" t="s">
        <v>23</v>
      </c>
      <c r="B14" s="40" t="s">
        <v>95</v>
      </c>
      <c r="C14" s="43">
        <v>2492</v>
      </c>
      <c r="D14" s="43">
        <v>2356</v>
      </c>
    </row>
    <row r="15" spans="1:9" x14ac:dyDescent="0.25">
      <c r="A15" s="40" t="s">
        <v>23</v>
      </c>
      <c r="B15" s="40" t="s">
        <v>96</v>
      </c>
      <c r="C15" s="43">
        <v>2368</v>
      </c>
      <c r="D15" s="43">
        <v>2336</v>
      </c>
    </row>
    <row r="16" spans="1:9" x14ac:dyDescent="0.25">
      <c r="A16" s="40" t="s">
        <v>23</v>
      </c>
      <c r="B16" s="40" t="s">
        <v>97</v>
      </c>
      <c r="C16" s="43">
        <v>2485</v>
      </c>
      <c r="D16" s="43">
        <v>2311</v>
      </c>
    </row>
    <row r="17" spans="1:4" x14ac:dyDescent="0.25">
      <c r="A17" s="40" t="s">
        <v>23</v>
      </c>
      <c r="B17" s="40" t="s">
        <v>98</v>
      </c>
      <c r="C17" s="43">
        <v>2407</v>
      </c>
      <c r="D17" s="43">
        <v>2286</v>
      </c>
    </row>
    <row r="18" spans="1:4" x14ac:dyDescent="0.25">
      <c r="A18" s="40" t="s">
        <v>227</v>
      </c>
      <c r="B18" s="40" t="s">
        <v>89</v>
      </c>
      <c r="C18" s="43">
        <v>1574</v>
      </c>
      <c r="D18" s="43">
        <v>2259</v>
      </c>
    </row>
    <row r="19" spans="1:4" x14ac:dyDescent="0.25">
      <c r="A19" s="40" t="s">
        <v>23</v>
      </c>
      <c r="B19" s="40" t="s">
        <v>90</v>
      </c>
      <c r="C19" s="43">
        <v>1679</v>
      </c>
      <c r="D19" s="43">
        <v>2209</v>
      </c>
    </row>
    <row r="20" spans="1:4" x14ac:dyDescent="0.25">
      <c r="A20" s="40" t="s">
        <v>23</v>
      </c>
      <c r="B20" s="40" t="s">
        <v>82</v>
      </c>
      <c r="C20" s="43">
        <v>1650</v>
      </c>
      <c r="D20" s="43">
        <v>2183</v>
      </c>
    </row>
    <row r="21" spans="1:4" x14ac:dyDescent="0.25">
      <c r="A21" s="40" t="s">
        <v>23</v>
      </c>
      <c r="B21" s="40" t="s">
        <v>83</v>
      </c>
      <c r="C21" s="43">
        <v>1610</v>
      </c>
      <c r="D21" s="43">
        <v>2136</v>
      </c>
    </row>
    <row r="22" spans="1:4" x14ac:dyDescent="0.25">
      <c r="A22" s="40" t="s">
        <v>23</v>
      </c>
      <c r="B22" s="40" t="s">
        <v>91</v>
      </c>
      <c r="C22" s="43">
        <v>1984</v>
      </c>
      <c r="D22" s="43">
        <v>2132</v>
      </c>
    </row>
    <row r="23" spans="1:4" x14ac:dyDescent="0.25">
      <c r="A23" s="40" t="s">
        <v>23</v>
      </c>
      <c r="B23" s="40" t="s">
        <v>92</v>
      </c>
      <c r="C23" s="43">
        <v>1978</v>
      </c>
      <c r="D23" s="43">
        <v>2110</v>
      </c>
    </row>
    <row r="24" spans="1:4" x14ac:dyDescent="0.25">
      <c r="A24" s="40" t="s">
        <v>23</v>
      </c>
      <c r="B24" s="40" t="s">
        <v>93</v>
      </c>
      <c r="C24" s="43">
        <v>1690</v>
      </c>
      <c r="D24" s="43">
        <v>2055</v>
      </c>
    </row>
    <row r="25" spans="1:4" x14ac:dyDescent="0.25">
      <c r="A25" s="40" t="s">
        <v>23</v>
      </c>
      <c r="B25" s="40" t="s">
        <v>94</v>
      </c>
      <c r="C25" s="43">
        <v>2010</v>
      </c>
      <c r="D25" s="43">
        <v>1994</v>
      </c>
    </row>
    <row r="26" spans="1:4" x14ac:dyDescent="0.25">
      <c r="A26" s="40" t="s">
        <v>23</v>
      </c>
      <c r="B26" s="40" t="s">
        <v>95</v>
      </c>
      <c r="C26" s="43">
        <v>2003</v>
      </c>
      <c r="D26" s="43">
        <v>1953</v>
      </c>
    </row>
    <row r="27" spans="1:4" x14ac:dyDescent="0.25">
      <c r="A27" s="40" t="s">
        <v>23</v>
      </c>
      <c r="B27" s="40" t="s">
        <v>96</v>
      </c>
      <c r="C27" s="43">
        <v>1929</v>
      </c>
      <c r="D27" s="43">
        <v>1917</v>
      </c>
    </row>
    <row r="28" spans="1:4" x14ac:dyDescent="0.25">
      <c r="A28" s="40" t="s">
        <v>23</v>
      </c>
      <c r="B28" s="40" t="s">
        <v>97</v>
      </c>
      <c r="C28" s="43">
        <v>1942</v>
      </c>
      <c r="D28" s="43">
        <v>1871</v>
      </c>
    </row>
    <row r="29" spans="1:4" x14ac:dyDescent="0.25">
      <c r="A29" s="40" t="s">
        <v>23</v>
      </c>
      <c r="B29" s="40" t="s">
        <v>98</v>
      </c>
      <c r="C29" s="43">
        <v>2322</v>
      </c>
      <c r="D29" s="43">
        <v>1864</v>
      </c>
    </row>
    <row r="30" spans="1:4" x14ac:dyDescent="0.25">
      <c r="A30" s="40" t="s">
        <v>228</v>
      </c>
      <c r="B30" s="40" t="s">
        <v>89</v>
      </c>
      <c r="C30" s="43">
        <v>2209</v>
      </c>
      <c r="D30" s="43">
        <v>1917</v>
      </c>
    </row>
    <row r="31" spans="1:4" x14ac:dyDescent="0.25">
      <c r="A31" s="40" t="s">
        <v>23</v>
      </c>
      <c r="B31" s="40" t="s">
        <v>90</v>
      </c>
      <c r="C31" s="43">
        <v>1868</v>
      </c>
      <c r="D31" s="43">
        <v>1933</v>
      </c>
    </row>
    <row r="32" spans="1:4" x14ac:dyDescent="0.25">
      <c r="A32" s="40" t="s">
        <v>23</v>
      </c>
      <c r="B32" s="40" t="s">
        <v>82</v>
      </c>
      <c r="C32" s="43">
        <v>2666</v>
      </c>
      <c r="D32" s="43">
        <v>2018</v>
      </c>
    </row>
    <row r="33" spans="1:4" x14ac:dyDescent="0.25">
      <c r="A33" s="40" t="s">
        <v>23</v>
      </c>
      <c r="B33" s="40" t="s">
        <v>83</v>
      </c>
      <c r="C33" s="43">
        <v>2330</v>
      </c>
      <c r="D33" s="43">
        <v>2078</v>
      </c>
    </row>
    <row r="34" spans="1:4" x14ac:dyDescent="0.25">
      <c r="A34" s="40" t="s">
        <v>23</v>
      </c>
      <c r="B34" s="40" t="s">
        <v>91</v>
      </c>
      <c r="C34" s="43">
        <v>2616</v>
      </c>
      <c r="D34" s="43">
        <v>2130</v>
      </c>
    </row>
    <row r="35" spans="1:4" x14ac:dyDescent="0.25">
      <c r="A35" s="40" t="s">
        <v>23</v>
      </c>
      <c r="B35" s="40" t="s">
        <v>92</v>
      </c>
      <c r="C35" s="43">
        <v>2318</v>
      </c>
      <c r="D35" s="43">
        <v>2159</v>
      </c>
    </row>
    <row r="36" spans="1:4" x14ac:dyDescent="0.25">
      <c r="A36" s="40" t="s">
        <v>23</v>
      </c>
      <c r="B36" s="40" t="s">
        <v>93</v>
      </c>
      <c r="C36" s="43">
        <v>2121</v>
      </c>
      <c r="D36" s="43">
        <v>2195</v>
      </c>
    </row>
    <row r="37" spans="1:4" x14ac:dyDescent="0.25">
      <c r="A37" s="40" t="s">
        <v>23</v>
      </c>
      <c r="B37" s="40" t="s">
        <v>94</v>
      </c>
      <c r="C37" s="43">
        <v>2911</v>
      </c>
      <c r="D37" s="43">
        <v>2270</v>
      </c>
    </row>
    <row r="38" spans="1:4" x14ac:dyDescent="0.25">
      <c r="A38" s="40" t="s">
        <v>23</v>
      </c>
      <c r="B38" s="40" t="s">
        <v>95</v>
      </c>
      <c r="C38" s="43">
        <v>3073</v>
      </c>
      <c r="D38" s="43">
        <v>2359</v>
      </c>
    </row>
    <row r="39" spans="1:4" x14ac:dyDescent="0.25">
      <c r="A39" s="40" t="s">
        <v>23</v>
      </c>
      <c r="B39" s="40" t="s">
        <v>96</v>
      </c>
      <c r="C39" s="43">
        <v>2490</v>
      </c>
      <c r="D39" s="43">
        <v>2406</v>
      </c>
    </row>
    <row r="40" spans="1:4" x14ac:dyDescent="0.25">
      <c r="A40" s="40" t="s">
        <v>23</v>
      </c>
      <c r="B40" s="40" t="s">
        <v>97</v>
      </c>
      <c r="C40" s="43">
        <v>2202</v>
      </c>
      <c r="D40" s="43">
        <v>2427</v>
      </c>
    </row>
    <row r="41" spans="1:4" x14ac:dyDescent="0.25">
      <c r="A41" s="40" t="s">
        <v>23</v>
      </c>
      <c r="B41" s="40" t="s">
        <v>98</v>
      </c>
      <c r="C41" s="43">
        <v>2032</v>
      </c>
      <c r="D41" s="43">
        <v>2403</v>
      </c>
    </row>
    <row r="42" spans="1:4" x14ac:dyDescent="0.25">
      <c r="A42" s="40" t="s">
        <v>229</v>
      </c>
      <c r="B42" s="40" t="s">
        <v>89</v>
      </c>
      <c r="C42" s="43">
        <v>2582</v>
      </c>
      <c r="D42" s="43">
        <v>2434</v>
      </c>
    </row>
    <row r="43" spans="1:4" x14ac:dyDescent="0.25">
      <c r="A43" s="40" t="s">
        <v>23</v>
      </c>
      <c r="B43" s="40" t="s">
        <v>90</v>
      </c>
      <c r="C43" s="43">
        <v>2683</v>
      </c>
      <c r="D43" s="43">
        <v>2502</v>
      </c>
    </row>
    <row r="44" spans="1:4" x14ac:dyDescent="0.25">
      <c r="A44" s="40" t="s">
        <v>23</v>
      </c>
      <c r="B44" s="40" t="s">
        <v>82</v>
      </c>
      <c r="C44" s="43">
        <v>1919</v>
      </c>
      <c r="D44" s="43">
        <v>2440</v>
      </c>
    </row>
    <row r="45" spans="1:4" x14ac:dyDescent="0.25">
      <c r="A45" s="40" t="s">
        <v>23</v>
      </c>
      <c r="B45" s="40" t="s">
        <v>83</v>
      </c>
      <c r="C45" s="43">
        <v>2240</v>
      </c>
      <c r="D45" s="43">
        <v>2432</v>
      </c>
    </row>
    <row r="46" spans="1:4" x14ac:dyDescent="0.25">
      <c r="A46" s="40" t="s">
        <v>23</v>
      </c>
      <c r="B46" s="40" t="s">
        <v>91</v>
      </c>
      <c r="C46" s="43">
        <v>2186</v>
      </c>
      <c r="D46" s="43">
        <v>2397</v>
      </c>
    </row>
    <row r="47" spans="1:4" x14ac:dyDescent="0.25">
      <c r="A47" s="40" t="s">
        <v>23</v>
      </c>
      <c r="B47" s="40" t="s">
        <v>92</v>
      </c>
      <c r="C47" s="43">
        <v>2147</v>
      </c>
      <c r="D47" s="43">
        <v>2382</v>
      </c>
    </row>
    <row r="48" spans="1:4" x14ac:dyDescent="0.25">
      <c r="A48" s="40" t="s">
        <v>23</v>
      </c>
      <c r="B48" s="40" t="s">
        <v>93</v>
      </c>
      <c r="C48" s="43">
        <v>2085</v>
      </c>
      <c r="D48" s="43">
        <v>2379</v>
      </c>
    </row>
    <row r="49" spans="1:4" x14ac:dyDescent="0.25">
      <c r="A49" s="40" t="s">
        <v>23</v>
      </c>
      <c r="B49" s="40" t="s">
        <v>94</v>
      </c>
      <c r="C49" s="43">
        <v>2495</v>
      </c>
      <c r="D49" s="43">
        <v>2345</v>
      </c>
    </row>
    <row r="50" spans="1:4" x14ac:dyDescent="0.25">
      <c r="A50" s="40" t="s">
        <v>23</v>
      </c>
      <c r="B50" s="40" t="s">
        <v>95</v>
      </c>
      <c r="C50" s="43">
        <v>2257</v>
      </c>
      <c r="D50" s="43">
        <v>2277</v>
      </c>
    </row>
    <row r="51" spans="1:4" x14ac:dyDescent="0.25">
      <c r="A51" s="40" t="s">
        <v>23</v>
      </c>
      <c r="B51" s="40" t="s">
        <v>96</v>
      </c>
      <c r="C51" s="43">
        <v>2399</v>
      </c>
      <c r="D51" s="43">
        <v>2269</v>
      </c>
    </row>
    <row r="52" spans="1:4" x14ac:dyDescent="0.25">
      <c r="A52" s="40" t="s">
        <v>23</v>
      </c>
      <c r="B52" s="40" t="s">
        <v>97</v>
      </c>
      <c r="C52" s="43">
        <v>2525</v>
      </c>
      <c r="D52" s="43">
        <v>2296</v>
      </c>
    </row>
    <row r="53" spans="1:4" x14ac:dyDescent="0.25">
      <c r="A53" s="40" t="s">
        <v>23</v>
      </c>
      <c r="B53" s="40" t="s">
        <v>98</v>
      </c>
      <c r="C53" s="43">
        <v>2284</v>
      </c>
      <c r="D53" s="43">
        <v>2317</v>
      </c>
    </row>
    <row r="54" spans="1:4" x14ac:dyDescent="0.25">
      <c r="A54" s="40" t="s">
        <v>230</v>
      </c>
      <c r="B54" s="40" t="s">
        <v>89</v>
      </c>
      <c r="C54" s="43">
        <v>1934</v>
      </c>
      <c r="D54" s="43">
        <v>2263</v>
      </c>
    </row>
    <row r="55" spans="1:4" x14ac:dyDescent="0.25">
      <c r="A55" s="40" t="s">
        <v>23</v>
      </c>
      <c r="B55" s="40" t="s">
        <v>90</v>
      </c>
      <c r="C55" s="43">
        <v>2184</v>
      </c>
      <c r="D55" s="43">
        <v>2221</v>
      </c>
    </row>
    <row r="56" spans="1:4" x14ac:dyDescent="0.25">
      <c r="A56" s="40" t="s">
        <v>23</v>
      </c>
      <c r="B56" s="40" t="s">
        <v>82</v>
      </c>
      <c r="C56" s="43">
        <v>2230</v>
      </c>
      <c r="D56" s="43">
        <v>2247</v>
      </c>
    </row>
    <row r="57" spans="1:4" x14ac:dyDescent="0.25">
      <c r="A57" s="40" t="s">
        <v>23</v>
      </c>
      <c r="B57" s="40" t="s">
        <v>83</v>
      </c>
      <c r="C57" s="43">
        <v>2506</v>
      </c>
      <c r="D57" s="43">
        <v>2269</v>
      </c>
    </row>
    <row r="58" spans="1:4" x14ac:dyDescent="0.25">
      <c r="A58" s="40" t="s">
        <v>23</v>
      </c>
      <c r="B58" s="40" t="s">
        <v>91</v>
      </c>
      <c r="C58" s="43">
        <v>2653</v>
      </c>
      <c r="D58" s="43">
        <v>2308</v>
      </c>
    </row>
    <row r="59" spans="1:4" x14ac:dyDescent="0.25">
      <c r="A59" s="40" t="s">
        <v>23</v>
      </c>
      <c r="B59" s="40" t="s">
        <v>92</v>
      </c>
      <c r="C59" s="43">
        <v>2856</v>
      </c>
      <c r="D59" s="43">
        <v>2367</v>
      </c>
    </row>
    <row r="60" spans="1:4" x14ac:dyDescent="0.25">
      <c r="A60" s="40" t="s">
        <v>23</v>
      </c>
      <c r="B60" s="40" t="s">
        <v>93</v>
      </c>
      <c r="C60" s="43">
        <v>2113</v>
      </c>
      <c r="D60" s="43">
        <v>2370</v>
      </c>
    </row>
    <row r="61" spans="1:4" x14ac:dyDescent="0.25">
      <c r="A61" s="40" t="s">
        <v>23</v>
      </c>
      <c r="B61" s="40" t="s">
        <v>94</v>
      </c>
      <c r="C61" s="43">
        <v>2341</v>
      </c>
      <c r="D61" s="43">
        <v>2357</v>
      </c>
    </row>
    <row r="62" spans="1:4" x14ac:dyDescent="0.25">
      <c r="A62" s="40" t="s">
        <v>23</v>
      </c>
      <c r="B62" s="40" t="s">
        <v>95</v>
      </c>
      <c r="C62" s="43">
        <v>2139</v>
      </c>
      <c r="D62" s="43">
        <v>2347</v>
      </c>
    </row>
    <row r="63" spans="1:4" x14ac:dyDescent="0.25">
      <c r="A63" s="40" t="s">
        <v>23</v>
      </c>
      <c r="B63" s="40" t="s">
        <v>96</v>
      </c>
      <c r="C63" s="43">
        <v>2328</v>
      </c>
      <c r="D63" s="43">
        <v>2341</v>
      </c>
    </row>
    <row r="64" spans="1:4" x14ac:dyDescent="0.25">
      <c r="A64" s="40" t="s">
        <v>23</v>
      </c>
      <c r="B64" s="40" t="s">
        <v>97</v>
      </c>
      <c r="C64" s="43">
        <v>2188</v>
      </c>
      <c r="D64" s="43">
        <v>2313</v>
      </c>
    </row>
    <row r="65" spans="1:4" x14ac:dyDescent="0.25">
      <c r="A65" s="40" t="s">
        <v>23</v>
      </c>
      <c r="B65" s="40" t="s">
        <v>98</v>
      </c>
      <c r="C65" s="43">
        <v>2739</v>
      </c>
      <c r="D65" s="43">
        <v>2351</v>
      </c>
    </row>
    <row r="66" spans="1:4" x14ac:dyDescent="0.25">
      <c r="A66" s="40" t="s">
        <v>262</v>
      </c>
      <c r="B66" s="40" t="s">
        <v>89</v>
      </c>
      <c r="C66" s="43">
        <v>1934</v>
      </c>
      <c r="D66" s="43">
        <v>2351</v>
      </c>
    </row>
    <row r="67" spans="1:4" x14ac:dyDescent="0.25">
      <c r="A67" s="40" t="s">
        <v>23</v>
      </c>
      <c r="B67" s="40" t="s">
        <v>90</v>
      </c>
      <c r="C67" s="43">
        <v>1841</v>
      </c>
      <c r="D67" s="43">
        <v>2322</v>
      </c>
    </row>
    <row r="68" spans="1:4" x14ac:dyDescent="0.25">
      <c r="A68" s="40" t="s">
        <v>23</v>
      </c>
      <c r="B68" s="40" t="s">
        <v>82</v>
      </c>
      <c r="C68" s="43">
        <v>2015</v>
      </c>
      <c r="D68" s="43">
        <v>2304</v>
      </c>
    </row>
    <row r="69" spans="1:4" x14ac:dyDescent="0.25">
      <c r="A69" s="40" t="s">
        <v>23</v>
      </c>
      <c r="B69" s="40" t="s">
        <v>83</v>
      </c>
      <c r="C69" s="43">
        <v>1960</v>
      </c>
      <c r="D69" s="43">
        <v>2259</v>
      </c>
    </row>
    <row r="70" spans="1:4" x14ac:dyDescent="0.25">
      <c r="A70" s="40" t="s">
        <v>23</v>
      </c>
      <c r="B70" s="40" t="s">
        <v>91</v>
      </c>
      <c r="C70" s="43">
        <v>2496</v>
      </c>
      <c r="D70" s="43">
        <v>2246</v>
      </c>
    </row>
    <row r="71" spans="1:4" x14ac:dyDescent="0.25">
      <c r="A71" s="40" t="s">
        <v>23</v>
      </c>
      <c r="B71" s="40" t="s">
        <v>92</v>
      </c>
      <c r="C71" s="43">
        <v>2083</v>
      </c>
      <c r="D71" s="43">
        <v>2181</v>
      </c>
    </row>
    <row r="72" spans="1:4" x14ac:dyDescent="0.25">
      <c r="A72" s="40" t="s">
        <v>23</v>
      </c>
      <c r="B72" s="40" t="s">
        <v>93</v>
      </c>
      <c r="C72" s="43">
        <v>2384</v>
      </c>
      <c r="D72" s="43">
        <v>2204</v>
      </c>
    </row>
    <row r="73" spans="1:4" x14ac:dyDescent="0.25">
      <c r="A73" s="40" t="s">
        <v>23</v>
      </c>
      <c r="B73" s="40" t="s">
        <v>94</v>
      </c>
      <c r="C73" s="43">
        <v>2830</v>
      </c>
      <c r="D73" s="43">
        <v>2245</v>
      </c>
    </row>
    <row r="74" spans="1:4" x14ac:dyDescent="0.25">
      <c r="A74" s="40" t="s">
        <v>23</v>
      </c>
      <c r="B74" s="40" t="s">
        <v>95</v>
      </c>
      <c r="C74" s="43">
        <v>1910</v>
      </c>
      <c r="D74" s="43">
        <v>2226</v>
      </c>
    </row>
    <row r="75" spans="1:4" x14ac:dyDescent="0.25">
      <c r="A75" s="40" t="s">
        <v>23</v>
      </c>
      <c r="B75" s="40" t="s">
        <v>96</v>
      </c>
      <c r="C75" s="43">
        <v>2292</v>
      </c>
      <c r="D75" s="43">
        <v>2223</v>
      </c>
    </row>
    <row r="76" spans="1:4" x14ac:dyDescent="0.25">
      <c r="A76" s="40" t="s">
        <v>23</v>
      </c>
      <c r="B76" s="40" t="s">
        <v>97</v>
      </c>
      <c r="C76" s="43">
        <v>1740</v>
      </c>
      <c r="D76" s="43">
        <v>2185</v>
      </c>
    </row>
    <row r="77" spans="1:4" x14ac:dyDescent="0.25">
      <c r="A77" s="40" t="s">
        <v>23</v>
      </c>
      <c r="B77" s="40" t="s">
        <v>98</v>
      </c>
      <c r="C77" s="43">
        <v>2804</v>
      </c>
      <c r="D77" s="43">
        <v>2191</v>
      </c>
    </row>
    <row r="78" spans="1:4" x14ac:dyDescent="0.25">
      <c r="A78" s="40" t="s">
        <v>617</v>
      </c>
      <c r="B78" s="40" t="s">
        <v>89</v>
      </c>
      <c r="C78" s="43">
        <v>1818</v>
      </c>
      <c r="D78" s="43">
        <v>2181</v>
      </c>
    </row>
    <row r="79" spans="1:4" x14ac:dyDescent="0.25">
      <c r="A79" s="40" t="s">
        <v>23</v>
      </c>
      <c r="B79" s="40" t="s">
        <v>90</v>
      </c>
      <c r="C79" s="43">
        <v>1746</v>
      </c>
      <c r="D79" s="43">
        <v>2173</v>
      </c>
    </row>
    <row r="80" spans="1:4" x14ac:dyDescent="0.25">
      <c r="A80" s="40" t="s">
        <v>23</v>
      </c>
      <c r="B80" s="40" t="s">
        <v>82</v>
      </c>
      <c r="C80" s="43">
        <v>2002</v>
      </c>
      <c r="D80" s="43">
        <v>2172</v>
      </c>
    </row>
    <row r="81" spans="1:4" x14ac:dyDescent="0.25">
      <c r="A81" s="40" t="s">
        <v>23</v>
      </c>
      <c r="B81" s="40" t="s">
        <v>83</v>
      </c>
      <c r="C81" s="43">
        <v>1741</v>
      </c>
      <c r="D81" s="43">
        <v>2154</v>
      </c>
    </row>
    <row r="82" spans="1:4" x14ac:dyDescent="0.25">
      <c r="A82" s="40" t="s">
        <v>23</v>
      </c>
      <c r="B82" s="40" t="s">
        <v>91</v>
      </c>
      <c r="C82" s="43">
        <v>1806</v>
      </c>
      <c r="D82" s="43">
        <v>2096</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I82"/>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1462</v>
      </c>
      <c r="H1" s="298" t="s">
        <v>1506</v>
      </c>
      <c r="I1" s="298"/>
    </row>
    <row r="2" spans="1:9" x14ac:dyDescent="0.25">
      <c r="A2" s="40" t="s">
        <v>621</v>
      </c>
    </row>
    <row r="3" spans="1:9" x14ac:dyDescent="0.25">
      <c r="A3" s="40" t="s">
        <v>637</v>
      </c>
    </row>
    <row r="5" spans="1:9" x14ac:dyDescent="0.25">
      <c r="A5" s="40" t="s">
        <v>148</v>
      </c>
      <c r="B5" s="40" t="s">
        <v>615</v>
      </c>
      <c r="C5" s="40" t="s">
        <v>237</v>
      </c>
      <c r="D5" s="40" t="s">
        <v>638</v>
      </c>
    </row>
    <row r="6" spans="1:9" x14ac:dyDescent="0.25">
      <c r="A6" s="40" t="s">
        <v>226</v>
      </c>
      <c r="B6" s="40" t="s">
        <v>89</v>
      </c>
      <c r="C6" s="40">
        <v>-0.5</v>
      </c>
      <c r="D6" s="40">
        <v>3</v>
      </c>
    </row>
    <row r="7" spans="1:9" x14ac:dyDescent="0.25">
      <c r="A7" s="40" t="s">
        <v>23</v>
      </c>
      <c r="B7" s="40" t="s">
        <v>90</v>
      </c>
      <c r="C7" s="40">
        <v>1.6</v>
      </c>
      <c r="D7" s="40">
        <v>2.4</v>
      </c>
    </row>
    <row r="8" spans="1:9" x14ac:dyDescent="0.25">
      <c r="A8" s="40" t="s">
        <v>23</v>
      </c>
      <c r="B8" s="40" t="s">
        <v>82</v>
      </c>
      <c r="C8" s="40">
        <v>2</v>
      </c>
      <c r="D8" s="40">
        <v>2</v>
      </c>
    </row>
    <row r="9" spans="1:9" x14ac:dyDescent="0.25">
      <c r="A9" s="40" t="s">
        <v>23</v>
      </c>
      <c r="B9" s="40" t="s">
        <v>83</v>
      </c>
      <c r="C9" s="40">
        <v>5.4</v>
      </c>
      <c r="D9" s="40">
        <v>2.1</v>
      </c>
    </row>
    <row r="10" spans="1:9" x14ac:dyDescent="0.25">
      <c r="A10" s="40" t="s">
        <v>23</v>
      </c>
      <c r="B10" s="40" t="s">
        <v>91</v>
      </c>
      <c r="C10" s="40">
        <v>2.1</v>
      </c>
      <c r="D10" s="40">
        <v>1.9</v>
      </c>
    </row>
    <row r="11" spans="1:9" x14ac:dyDescent="0.25">
      <c r="A11" s="40" t="s">
        <v>23</v>
      </c>
      <c r="B11" s="40" t="s">
        <v>92</v>
      </c>
      <c r="C11" s="40">
        <v>0.4</v>
      </c>
      <c r="D11" s="40">
        <v>1.6</v>
      </c>
    </row>
    <row r="12" spans="1:9" x14ac:dyDescent="0.25">
      <c r="A12" s="40" t="s">
        <v>23</v>
      </c>
      <c r="B12" s="40" t="s">
        <v>93</v>
      </c>
      <c r="C12" s="40">
        <v>-3.7</v>
      </c>
      <c r="D12" s="40">
        <v>1.1000000000000001</v>
      </c>
    </row>
    <row r="13" spans="1:9" x14ac:dyDescent="0.25">
      <c r="A13" s="40" t="s">
        <v>23</v>
      </c>
      <c r="B13" s="40" t="s">
        <v>94</v>
      </c>
      <c r="C13" s="40">
        <v>-7.2</v>
      </c>
      <c r="D13" s="40">
        <v>0.3</v>
      </c>
    </row>
    <row r="14" spans="1:9" x14ac:dyDescent="0.25">
      <c r="A14" s="40" t="s">
        <v>23</v>
      </c>
      <c r="B14" s="40" t="s">
        <v>95</v>
      </c>
      <c r="C14" s="40">
        <v>-7.3</v>
      </c>
      <c r="D14" s="40">
        <v>-0.5</v>
      </c>
    </row>
    <row r="15" spans="1:9" x14ac:dyDescent="0.25">
      <c r="A15" s="40" t="s">
        <v>23</v>
      </c>
      <c r="B15" s="40" t="s">
        <v>96</v>
      </c>
      <c r="C15" s="40">
        <v>-8</v>
      </c>
      <c r="D15" s="40">
        <v>-1.3</v>
      </c>
    </row>
    <row r="16" spans="1:9" x14ac:dyDescent="0.25">
      <c r="A16" s="40" t="s">
        <v>23</v>
      </c>
      <c r="B16" s="40" t="s">
        <v>97</v>
      </c>
      <c r="C16" s="40">
        <v>-8.9</v>
      </c>
      <c r="D16" s="40">
        <v>-2</v>
      </c>
    </row>
    <row r="17" spans="1:4" x14ac:dyDescent="0.25">
      <c r="A17" s="40" t="s">
        <v>23</v>
      </c>
      <c r="B17" s="40" t="s">
        <v>98</v>
      </c>
      <c r="C17" s="40">
        <v>-10.3</v>
      </c>
      <c r="D17" s="40">
        <v>-2.9</v>
      </c>
    </row>
    <row r="18" spans="1:4" x14ac:dyDescent="0.25">
      <c r="A18" s="40" t="s">
        <v>227</v>
      </c>
      <c r="B18" s="40" t="s">
        <v>89</v>
      </c>
      <c r="C18" s="40">
        <v>-10.6</v>
      </c>
      <c r="D18" s="40">
        <v>-3.7</v>
      </c>
    </row>
    <row r="19" spans="1:4" x14ac:dyDescent="0.25">
      <c r="A19" s="40" t="s">
        <v>23</v>
      </c>
      <c r="B19" s="40" t="s">
        <v>90</v>
      </c>
      <c r="C19" s="40">
        <v>-13</v>
      </c>
      <c r="D19" s="40">
        <v>-4.9000000000000004</v>
      </c>
    </row>
    <row r="20" spans="1:4" x14ac:dyDescent="0.25">
      <c r="A20" s="40" t="s">
        <v>23</v>
      </c>
      <c r="B20" s="40" t="s">
        <v>82</v>
      </c>
      <c r="C20" s="40">
        <v>-13.8</v>
      </c>
      <c r="D20" s="40">
        <v>-6.2</v>
      </c>
    </row>
    <row r="21" spans="1:4" x14ac:dyDescent="0.25">
      <c r="A21" s="40" t="s">
        <v>23</v>
      </c>
      <c r="B21" s="40" t="s">
        <v>83</v>
      </c>
      <c r="C21" s="40">
        <v>-16.600000000000001</v>
      </c>
      <c r="D21" s="40">
        <v>-8.1</v>
      </c>
    </row>
    <row r="22" spans="1:4" x14ac:dyDescent="0.25">
      <c r="A22" s="40" t="s">
        <v>23</v>
      </c>
      <c r="B22" s="40" t="s">
        <v>91</v>
      </c>
      <c r="C22" s="40">
        <v>-14.9</v>
      </c>
      <c r="D22" s="40">
        <v>-9.5</v>
      </c>
    </row>
    <row r="23" spans="1:4" x14ac:dyDescent="0.25">
      <c r="A23" s="40" t="s">
        <v>23</v>
      </c>
      <c r="B23" s="40" t="s">
        <v>92</v>
      </c>
      <c r="C23" s="40">
        <v>-14.6</v>
      </c>
      <c r="D23" s="40">
        <v>-10.7</v>
      </c>
    </row>
    <row r="24" spans="1:4" x14ac:dyDescent="0.25">
      <c r="A24" s="40" t="s">
        <v>23</v>
      </c>
      <c r="B24" s="40" t="s">
        <v>93</v>
      </c>
      <c r="C24" s="40">
        <v>-14.5</v>
      </c>
      <c r="D24" s="40">
        <v>-11.6</v>
      </c>
    </row>
    <row r="25" spans="1:4" x14ac:dyDescent="0.25">
      <c r="A25" s="40" t="s">
        <v>23</v>
      </c>
      <c r="B25" s="40" t="s">
        <v>94</v>
      </c>
      <c r="C25" s="40">
        <v>-15.8</v>
      </c>
      <c r="D25" s="40">
        <v>-12.3</v>
      </c>
    </row>
    <row r="26" spans="1:4" x14ac:dyDescent="0.25">
      <c r="A26" s="40" t="s">
        <v>23</v>
      </c>
      <c r="B26" s="40" t="s">
        <v>95</v>
      </c>
      <c r="C26" s="40">
        <v>-17.100000000000001</v>
      </c>
      <c r="D26" s="40">
        <v>-13.2</v>
      </c>
    </row>
    <row r="27" spans="1:4" x14ac:dyDescent="0.25">
      <c r="A27" s="40" t="s">
        <v>23</v>
      </c>
      <c r="B27" s="40" t="s">
        <v>96</v>
      </c>
      <c r="C27" s="40">
        <v>-18</v>
      </c>
      <c r="D27" s="40">
        <v>-14</v>
      </c>
    </row>
    <row r="28" spans="1:4" x14ac:dyDescent="0.25">
      <c r="A28" s="40" t="s">
        <v>23</v>
      </c>
      <c r="B28" s="40" t="s">
        <v>97</v>
      </c>
      <c r="C28" s="40">
        <v>-19</v>
      </c>
      <c r="D28" s="40">
        <v>-14.8</v>
      </c>
    </row>
    <row r="29" spans="1:4" x14ac:dyDescent="0.25">
      <c r="A29" s="40" t="s">
        <v>23</v>
      </c>
      <c r="B29" s="40" t="s">
        <v>98</v>
      </c>
      <c r="C29" s="40">
        <v>-18.399999999999999</v>
      </c>
      <c r="D29" s="40">
        <v>-15.5</v>
      </c>
    </row>
    <row r="30" spans="1:4" x14ac:dyDescent="0.25">
      <c r="A30" s="40" t="s">
        <v>228</v>
      </c>
      <c r="B30" s="40" t="s">
        <v>89</v>
      </c>
      <c r="C30" s="40">
        <v>-15.1</v>
      </c>
      <c r="D30" s="40">
        <v>-15.9</v>
      </c>
    </row>
    <row r="31" spans="1:4" x14ac:dyDescent="0.25">
      <c r="A31" s="40" t="s">
        <v>23</v>
      </c>
      <c r="B31" s="40" t="s">
        <v>90</v>
      </c>
      <c r="C31" s="40">
        <v>-12.5</v>
      </c>
      <c r="D31" s="40">
        <v>-15.9</v>
      </c>
    </row>
    <row r="32" spans="1:4" x14ac:dyDescent="0.25">
      <c r="A32" s="40" t="s">
        <v>23</v>
      </c>
      <c r="B32" s="40" t="s">
        <v>82</v>
      </c>
      <c r="C32" s="40">
        <v>-7.6</v>
      </c>
      <c r="D32" s="40">
        <v>-15.3</v>
      </c>
    </row>
    <row r="33" spans="1:4" x14ac:dyDescent="0.25">
      <c r="A33" s="40" t="s">
        <v>23</v>
      </c>
      <c r="B33" s="40" t="s">
        <v>83</v>
      </c>
      <c r="C33" s="40">
        <v>-2.7</v>
      </c>
      <c r="D33" s="40">
        <v>-14.2</v>
      </c>
    </row>
    <row r="34" spans="1:4" x14ac:dyDescent="0.25">
      <c r="A34" s="40" t="s">
        <v>23</v>
      </c>
      <c r="B34" s="40" t="s">
        <v>91</v>
      </c>
      <c r="C34" s="40">
        <v>-0.1</v>
      </c>
      <c r="D34" s="40">
        <v>-13</v>
      </c>
    </row>
    <row r="35" spans="1:4" x14ac:dyDescent="0.25">
      <c r="A35" s="40" t="s">
        <v>23</v>
      </c>
      <c r="B35" s="40" t="s">
        <v>92</v>
      </c>
      <c r="C35" s="40">
        <v>2.2999999999999998</v>
      </c>
      <c r="D35" s="40">
        <v>-11.5</v>
      </c>
    </row>
    <row r="36" spans="1:4" x14ac:dyDescent="0.25">
      <c r="A36" s="40" t="s">
        <v>23</v>
      </c>
      <c r="B36" s="40" t="s">
        <v>93</v>
      </c>
      <c r="C36" s="40">
        <v>6.8</v>
      </c>
      <c r="D36" s="40">
        <v>-9.8000000000000007</v>
      </c>
    </row>
    <row r="37" spans="1:4" x14ac:dyDescent="0.25">
      <c r="A37" s="40" t="s">
        <v>23</v>
      </c>
      <c r="B37" s="40" t="s">
        <v>94</v>
      </c>
      <c r="C37" s="40">
        <v>13.8</v>
      </c>
      <c r="D37" s="40">
        <v>-7.3</v>
      </c>
    </row>
    <row r="38" spans="1:4" x14ac:dyDescent="0.25">
      <c r="A38" s="40" t="s">
        <v>23</v>
      </c>
      <c r="B38" s="40" t="s">
        <v>95</v>
      </c>
      <c r="C38" s="40">
        <v>20.8</v>
      </c>
      <c r="D38" s="40">
        <v>-4.0999999999999996</v>
      </c>
    </row>
    <row r="39" spans="1:4" x14ac:dyDescent="0.25">
      <c r="A39" s="40" t="s">
        <v>23</v>
      </c>
      <c r="B39" s="40" t="s">
        <v>96</v>
      </c>
      <c r="C39" s="40">
        <v>25.5</v>
      </c>
      <c r="D39" s="40">
        <v>-0.5</v>
      </c>
    </row>
    <row r="40" spans="1:4" x14ac:dyDescent="0.25">
      <c r="A40" s="40" t="s">
        <v>23</v>
      </c>
      <c r="B40" s="40" t="s">
        <v>97</v>
      </c>
      <c r="C40" s="40">
        <v>29.7</v>
      </c>
      <c r="D40" s="40">
        <v>3.5</v>
      </c>
    </row>
    <row r="41" spans="1:4" x14ac:dyDescent="0.25">
      <c r="A41" s="40" t="s">
        <v>23</v>
      </c>
      <c r="B41" s="40" t="s">
        <v>98</v>
      </c>
      <c r="C41" s="40">
        <v>28.9</v>
      </c>
      <c r="D41" s="40">
        <v>7.5</v>
      </c>
    </row>
    <row r="42" spans="1:4" x14ac:dyDescent="0.25">
      <c r="A42" s="40" t="s">
        <v>229</v>
      </c>
      <c r="B42" s="40" t="s">
        <v>89</v>
      </c>
      <c r="C42" s="40">
        <v>27</v>
      </c>
      <c r="D42" s="40">
        <v>11</v>
      </c>
    </row>
    <row r="43" spans="1:4" x14ac:dyDescent="0.25">
      <c r="A43" s="40" t="s">
        <v>23</v>
      </c>
      <c r="B43" s="40" t="s">
        <v>90</v>
      </c>
      <c r="C43" s="40">
        <v>29.4</v>
      </c>
      <c r="D43" s="40">
        <v>14.5</v>
      </c>
    </row>
    <row r="44" spans="1:4" x14ac:dyDescent="0.25">
      <c r="A44" s="40" t="s">
        <v>23</v>
      </c>
      <c r="B44" s="40" t="s">
        <v>82</v>
      </c>
      <c r="C44" s="40">
        <v>20.9</v>
      </c>
      <c r="D44" s="40">
        <v>16.899999999999999</v>
      </c>
    </row>
    <row r="45" spans="1:4" x14ac:dyDescent="0.25">
      <c r="A45" s="40" t="s">
        <v>23</v>
      </c>
      <c r="B45" s="40" t="s">
        <v>83</v>
      </c>
      <c r="C45" s="40">
        <v>17.100000000000001</v>
      </c>
      <c r="D45" s="40">
        <v>18.5</v>
      </c>
    </row>
    <row r="46" spans="1:4" x14ac:dyDescent="0.25">
      <c r="A46" s="40" t="s">
        <v>23</v>
      </c>
      <c r="B46" s="40" t="s">
        <v>91</v>
      </c>
      <c r="C46" s="40">
        <v>12.5</v>
      </c>
      <c r="D46" s="40">
        <v>19.600000000000001</v>
      </c>
    </row>
    <row r="47" spans="1:4" x14ac:dyDescent="0.25">
      <c r="A47" s="40" t="s">
        <v>23</v>
      </c>
      <c r="B47" s="40" t="s">
        <v>92</v>
      </c>
      <c r="C47" s="40">
        <v>10.4</v>
      </c>
      <c r="D47" s="40">
        <v>20.2</v>
      </c>
    </row>
    <row r="48" spans="1:4" x14ac:dyDescent="0.25">
      <c r="A48" s="40" t="s">
        <v>23</v>
      </c>
      <c r="B48" s="40" t="s">
        <v>93</v>
      </c>
      <c r="C48" s="40">
        <v>8.4</v>
      </c>
      <c r="D48" s="40">
        <v>20.399999999999999</v>
      </c>
    </row>
    <row r="49" spans="1:4" x14ac:dyDescent="0.25">
      <c r="A49" s="40" t="s">
        <v>23</v>
      </c>
      <c r="B49" s="40" t="s">
        <v>94</v>
      </c>
      <c r="C49" s="40">
        <v>3.3</v>
      </c>
      <c r="D49" s="40">
        <v>19.5</v>
      </c>
    </row>
    <row r="50" spans="1:4" x14ac:dyDescent="0.25">
      <c r="A50" s="40" t="s">
        <v>23</v>
      </c>
      <c r="B50" s="40" t="s">
        <v>95</v>
      </c>
      <c r="C50" s="40">
        <v>-3.5</v>
      </c>
      <c r="D50" s="40">
        <v>17.5</v>
      </c>
    </row>
    <row r="51" spans="1:4" x14ac:dyDescent="0.25">
      <c r="A51" s="40" t="s">
        <v>23</v>
      </c>
      <c r="B51" s="40" t="s">
        <v>96</v>
      </c>
      <c r="C51" s="40">
        <v>-5.7</v>
      </c>
      <c r="D51" s="40">
        <v>14.9</v>
      </c>
    </row>
    <row r="52" spans="1:4" x14ac:dyDescent="0.25">
      <c r="A52" s="40" t="s">
        <v>23</v>
      </c>
      <c r="B52" s="40" t="s">
        <v>97</v>
      </c>
      <c r="C52" s="40">
        <v>-5.4</v>
      </c>
      <c r="D52" s="40">
        <v>11.9</v>
      </c>
    </row>
    <row r="53" spans="1:4" x14ac:dyDescent="0.25">
      <c r="A53" s="40" t="s">
        <v>23</v>
      </c>
      <c r="B53" s="40" t="s">
        <v>98</v>
      </c>
      <c r="C53" s="40">
        <v>-3.6</v>
      </c>
      <c r="D53" s="40">
        <v>9.1999999999999993</v>
      </c>
    </row>
    <row r="54" spans="1:4" x14ac:dyDescent="0.25">
      <c r="A54" s="40" t="s">
        <v>230</v>
      </c>
      <c r="B54" s="40" t="s">
        <v>89</v>
      </c>
      <c r="C54" s="40">
        <v>-7</v>
      </c>
      <c r="D54" s="40">
        <v>6.4</v>
      </c>
    </row>
    <row r="55" spans="1:4" x14ac:dyDescent="0.25">
      <c r="A55" s="40" t="s">
        <v>23</v>
      </c>
      <c r="B55" s="40" t="s">
        <v>90</v>
      </c>
      <c r="C55" s="40">
        <v>-11.2</v>
      </c>
      <c r="D55" s="40">
        <v>3</v>
      </c>
    </row>
    <row r="56" spans="1:4" x14ac:dyDescent="0.25">
      <c r="A56" s="40" t="s">
        <v>23</v>
      </c>
      <c r="B56" s="40" t="s">
        <v>82</v>
      </c>
      <c r="C56" s="40">
        <v>-7.9</v>
      </c>
      <c r="D56" s="40">
        <v>0.6</v>
      </c>
    </row>
    <row r="57" spans="1:4" x14ac:dyDescent="0.25">
      <c r="A57" s="40" t="s">
        <v>23</v>
      </c>
      <c r="B57" s="40" t="s">
        <v>83</v>
      </c>
      <c r="C57" s="40">
        <v>-6.7</v>
      </c>
      <c r="D57" s="40">
        <v>-1.4</v>
      </c>
    </row>
    <row r="58" spans="1:4" x14ac:dyDescent="0.25">
      <c r="A58" s="40" t="s">
        <v>23</v>
      </c>
      <c r="B58" s="40" t="s">
        <v>91</v>
      </c>
      <c r="C58" s="40">
        <v>-3.7</v>
      </c>
      <c r="D58" s="40">
        <v>-2.7</v>
      </c>
    </row>
    <row r="59" spans="1:4" x14ac:dyDescent="0.25">
      <c r="A59" s="40" t="s">
        <v>23</v>
      </c>
      <c r="B59" s="40" t="s">
        <v>92</v>
      </c>
      <c r="C59" s="40">
        <v>-0.6</v>
      </c>
      <c r="D59" s="40">
        <v>-3.6</v>
      </c>
    </row>
    <row r="60" spans="1:4" x14ac:dyDescent="0.25">
      <c r="A60" s="40" t="s">
        <v>23</v>
      </c>
      <c r="B60" s="40" t="s">
        <v>93</v>
      </c>
      <c r="C60" s="40">
        <v>-0.4</v>
      </c>
      <c r="D60" s="40">
        <v>-4.4000000000000004</v>
      </c>
    </row>
    <row r="61" spans="1:4" x14ac:dyDescent="0.25">
      <c r="A61" s="40" t="s">
        <v>23</v>
      </c>
      <c r="B61" s="40" t="s">
        <v>94</v>
      </c>
      <c r="C61" s="40">
        <v>0.5</v>
      </c>
      <c r="D61" s="40">
        <v>-4.5999999999999996</v>
      </c>
    </row>
    <row r="62" spans="1:4" x14ac:dyDescent="0.25">
      <c r="A62" s="40" t="s">
        <v>23</v>
      </c>
      <c r="B62" s="40" t="s">
        <v>95</v>
      </c>
      <c r="C62" s="40">
        <v>3.1</v>
      </c>
      <c r="D62" s="40">
        <v>-4.0999999999999996</v>
      </c>
    </row>
    <row r="63" spans="1:4" x14ac:dyDescent="0.25">
      <c r="A63" s="40" t="s">
        <v>23</v>
      </c>
      <c r="B63" s="40" t="s">
        <v>96</v>
      </c>
      <c r="C63" s="40">
        <v>3.2</v>
      </c>
      <c r="D63" s="40">
        <v>-3.3</v>
      </c>
    </row>
    <row r="64" spans="1:4" x14ac:dyDescent="0.25">
      <c r="A64" s="40" t="s">
        <v>23</v>
      </c>
      <c r="B64" s="40" t="s">
        <v>97</v>
      </c>
      <c r="C64" s="40">
        <v>0.8</v>
      </c>
      <c r="D64" s="40">
        <v>-2.8</v>
      </c>
    </row>
    <row r="65" spans="1:4" x14ac:dyDescent="0.25">
      <c r="A65" s="40" t="s">
        <v>23</v>
      </c>
      <c r="B65" s="40" t="s">
        <v>98</v>
      </c>
      <c r="C65" s="40">
        <v>1.5</v>
      </c>
      <c r="D65" s="40">
        <v>-2.4</v>
      </c>
    </row>
    <row r="66" spans="1:4" x14ac:dyDescent="0.25">
      <c r="A66" s="40" t="s">
        <v>262</v>
      </c>
      <c r="B66" s="40" t="s">
        <v>89</v>
      </c>
      <c r="C66" s="40">
        <v>3.9</v>
      </c>
      <c r="D66" s="40">
        <v>-1.5</v>
      </c>
    </row>
    <row r="67" spans="1:4" x14ac:dyDescent="0.25">
      <c r="A67" s="40" t="s">
        <v>23</v>
      </c>
      <c r="B67" s="40" t="s">
        <v>90</v>
      </c>
      <c r="C67" s="40">
        <v>4.5999999999999996</v>
      </c>
      <c r="D67" s="40">
        <v>-0.2</v>
      </c>
    </row>
    <row r="68" spans="1:4" x14ac:dyDescent="0.25">
      <c r="A68" s="40" t="s">
        <v>23</v>
      </c>
      <c r="B68" s="40" t="s">
        <v>82</v>
      </c>
      <c r="C68" s="40">
        <v>2.6</v>
      </c>
      <c r="D68" s="40">
        <v>0.7</v>
      </c>
    </row>
    <row r="69" spans="1:4" x14ac:dyDescent="0.25">
      <c r="A69" s="40" t="s">
        <v>23</v>
      </c>
      <c r="B69" s="40" t="s">
        <v>83</v>
      </c>
      <c r="C69" s="40">
        <v>-0.5</v>
      </c>
      <c r="D69" s="40">
        <v>1.2</v>
      </c>
    </row>
    <row r="70" spans="1:4" x14ac:dyDescent="0.25">
      <c r="A70" s="40" t="s">
        <v>23</v>
      </c>
      <c r="B70" s="40" t="s">
        <v>91</v>
      </c>
      <c r="C70" s="40">
        <v>-2.7</v>
      </c>
      <c r="D70" s="40">
        <v>1.3</v>
      </c>
    </row>
    <row r="71" spans="1:4" x14ac:dyDescent="0.25">
      <c r="A71" s="40" t="s">
        <v>23</v>
      </c>
      <c r="B71" s="40" t="s">
        <v>92</v>
      </c>
      <c r="C71" s="40">
        <v>-7.9</v>
      </c>
      <c r="D71" s="40">
        <v>0.7</v>
      </c>
    </row>
    <row r="72" spans="1:4" x14ac:dyDescent="0.25">
      <c r="A72" s="40" t="s">
        <v>23</v>
      </c>
      <c r="B72" s="40" t="s">
        <v>93</v>
      </c>
      <c r="C72" s="40">
        <v>-7</v>
      </c>
      <c r="D72" s="40">
        <v>0.2</v>
      </c>
    </row>
    <row r="73" spans="1:4" x14ac:dyDescent="0.25">
      <c r="A73" s="40" t="s">
        <v>23</v>
      </c>
      <c r="B73" s="40" t="s">
        <v>94</v>
      </c>
      <c r="C73" s="40">
        <v>-4.8</v>
      </c>
      <c r="D73" s="40">
        <v>-0.3</v>
      </c>
    </row>
    <row r="74" spans="1:4" x14ac:dyDescent="0.25">
      <c r="A74" s="40" t="s">
        <v>23</v>
      </c>
      <c r="B74" s="40" t="s">
        <v>95</v>
      </c>
      <c r="C74" s="40">
        <v>-5.2</v>
      </c>
      <c r="D74" s="40">
        <v>-1</v>
      </c>
    </row>
    <row r="75" spans="1:4" x14ac:dyDescent="0.25">
      <c r="A75" s="40" t="s">
        <v>23</v>
      </c>
      <c r="B75" s="40" t="s">
        <v>96</v>
      </c>
      <c r="C75" s="40">
        <v>-5.0999999999999996</v>
      </c>
      <c r="D75" s="40">
        <v>-1.6</v>
      </c>
    </row>
    <row r="76" spans="1:4" x14ac:dyDescent="0.25">
      <c r="A76" s="40" t="s">
        <v>23</v>
      </c>
      <c r="B76" s="40" t="s">
        <v>97</v>
      </c>
      <c r="C76" s="40">
        <v>-5.5</v>
      </c>
      <c r="D76" s="40">
        <v>-2.2000000000000002</v>
      </c>
    </row>
    <row r="77" spans="1:4" x14ac:dyDescent="0.25">
      <c r="A77" s="40" t="s">
        <v>23</v>
      </c>
      <c r="B77" s="40" t="s">
        <v>98</v>
      </c>
      <c r="C77" s="40">
        <v>-6.8</v>
      </c>
      <c r="D77" s="40">
        <v>-2.9</v>
      </c>
    </row>
    <row r="78" spans="1:4" x14ac:dyDescent="0.25">
      <c r="A78" s="40" t="s">
        <v>617</v>
      </c>
      <c r="B78" s="40" t="s">
        <v>89</v>
      </c>
      <c r="C78" s="40">
        <v>-7.2</v>
      </c>
      <c r="D78" s="40">
        <v>-3.8</v>
      </c>
    </row>
    <row r="79" spans="1:4" x14ac:dyDescent="0.25">
      <c r="A79" s="40" t="s">
        <v>23</v>
      </c>
      <c r="B79" s="40" t="s">
        <v>90</v>
      </c>
      <c r="C79" s="40">
        <v>-6.4</v>
      </c>
      <c r="D79" s="40">
        <v>-4.7</v>
      </c>
    </row>
    <row r="80" spans="1:4" x14ac:dyDescent="0.25">
      <c r="A80" s="40" t="s">
        <v>23</v>
      </c>
      <c r="B80" s="40" t="s">
        <v>82</v>
      </c>
      <c r="C80" s="40">
        <v>-5.7</v>
      </c>
      <c r="D80" s="40">
        <v>-5.4</v>
      </c>
    </row>
    <row r="81" spans="1:4" x14ac:dyDescent="0.25">
      <c r="A81" s="40" t="s">
        <v>23</v>
      </c>
      <c r="B81" s="40" t="s">
        <v>83</v>
      </c>
      <c r="C81" s="40">
        <v>-4.5999999999999996</v>
      </c>
      <c r="D81" s="40">
        <v>-5.7</v>
      </c>
    </row>
    <row r="82" spans="1:4" x14ac:dyDescent="0.25">
      <c r="A82" s="40" t="s">
        <v>23</v>
      </c>
      <c r="B82" s="40" t="s">
        <v>91</v>
      </c>
      <c r="C82" s="40">
        <v>-6.7</v>
      </c>
      <c r="D82" s="40">
        <v>-6.1</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1:I37"/>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1463</v>
      </c>
      <c r="H1" s="298" t="s">
        <v>1506</v>
      </c>
      <c r="I1" s="298"/>
    </row>
    <row r="2" spans="1:9" x14ac:dyDescent="0.25">
      <c r="A2" s="40" t="s">
        <v>621</v>
      </c>
    </row>
    <row r="5" spans="1:9" x14ac:dyDescent="0.25">
      <c r="A5" s="40" t="s">
        <v>108</v>
      </c>
      <c r="B5" s="40" t="s">
        <v>639</v>
      </c>
    </row>
    <row r="6" spans="1:9" x14ac:dyDescent="0.25">
      <c r="A6" s="40" t="s">
        <v>120</v>
      </c>
      <c r="B6" s="41">
        <v>0.4</v>
      </c>
    </row>
    <row r="7" spans="1:9" x14ac:dyDescent="0.25">
      <c r="A7" s="40" t="s">
        <v>138</v>
      </c>
      <c r="B7" s="41">
        <v>0.4</v>
      </c>
    </row>
    <row r="8" spans="1:9" x14ac:dyDescent="0.25">
      <c r="A8" s="40" t="s">
        <v>118</v>
      </c>
      <c r="B8" s="41">
        <v>0.4</v>
      </c>
    </row>
    <row r="9" spans="1:9" x14ac:dyDescent="0.25">
      <c r="A9" s="40" t="s">
        <v>133</v>
      </c>
      <c r="B9" s="41">
        <v>0.5</v>
      </c>
    </row>
    <row r="10" spans="1:9" x14ac:dyDescent="0.25">
      <c r="A10" s="40" t="s">
        <v>123</v>
      </c>
      <c r="B10" s="41">
        <v>0.7</v>
      </c>
    </row>
    <row r="11" spans="1:9" x14ac:dyDescent="0.25">
      <c r="A11" s="40" t="s">
        <v>128</v>
      </c>
      <c r="B11" s="41">
        <v>0.8</v>
      </c>
    </row>
    <row r="12" spans="1:9" x14ac:dyDescent="0.25">
      <c r="A12" s="40" t="s">
        <v>130</v>
      </c>
      <c r="B12" s="41">
        <v>0.9</v>
      </c>
    </row>
    <row r="13" spans="1:9" x14ac:dyDescent="0.25">
      <c r="A13" s="40" t="s">
        <v>131</v>
      </c>
      <c r="B13" s="41">
        <v>1.3</v>
      </c>
    </row>
    <row r="14" spans="1:9" x14ac:dyDescent="0.25">
      <c r="A14" s="40" t="s">
        <v>125</v>
      </c>
      <c r="B14" s="41">
        <v>1.4</v>
      </c>
    </row>
    <row r="15" spans="1:9" x14ac:dyDescent="0.25">
      <c r="A15" s="40" t="s">
        <v>129</v>
      </c>
      <c r="B15" s="41">
        <v>1.4</v>
      </c>
    </row>
    <row r="16" spans="1:9" x14ac:dyDescent="0.25">
      <c r="A16" s="40" t="s">
        <v>136</v>
      </c>
      <c r="B16" s="41">
        <v>1.4</v>
      </c>
    </row>
    <row r="17" spans="1:2" x14ac:dyDescent="0.25">
      <c r="A17" s="40" t="s">
        <v>127</v>
      </c>
      <c r="B17" s="41">
        <v>1.5</v>
      </c>
    </row>
    <row r="18" spans="1:2" x14ac:dyDescent="0.25">
      <c r="A18" s="40" t="s">
        <v>116</v>
      </c>
      <c r="B18" s="41">
        <v>1.8</v>
      </c>
    </row>
    <row r="19" spans="1:2" x14ac:dyDescent="0.25">
      <c r="A19" s="40" t="s">
        <v>112</v>
      </c>
      <c r="B19" s="41">
        <v>2</v>
      </c>
    </row>
    <row r="20" spans="1:2" x14ac:dyDescent="0.25">
      <c r="A20" s="40" t="s">
        <v>137</v>
      </c>
      <c r="B20" s="41">
        <v>2.2000000000000002</v>
      </c>
    </row>
    <row r="21" spans="1:2" x14ac:dyDescent="0.25">
      <c r="A21" s="40" t="s">
        <v>121</v>
      </c>
      <c r="B21" s="41">
        <v>2.4</v>
      </c>
    </row>
    <row r="22" spans="1:2" x14ac:dyDescent="0.25">
      <c r="A22" s="40" t="s">
        <v>132</v>
      </c>
      <c r="B22" s="41">
        <v>2.7</v>
      </c>
    </row>
    <row r="23" spans="1:2" x14ac:dyDescent="0.25">
      <c r="A23" s="40" t="s">
        <v>115</v>
      </c>
      <c r="B23" s="41">
        <v>2.7</v>
      </c>
    </row>
    <row r="24" spans="1:2" x14ac:dyDescent="0.25">
      <c r="A24" s="40" t="s">
        <v>117</v>
      </c>
      <c r="B24" s="41">
        <v>3.2</v>
      </c>
    </row>
    <row r="25" spans="1:2" x14ac:dyDescent="0.25">
      <c r="A25" s="40" t="s">
        <v>114</v>
      </c>
      <c r="B25" s="41">
        <v>3.6</v>
      </c>
    </row>
    <row r="26" spans="1:2" x14ac:dyDescent="0.25">
      <c r="A26" s="40" t="s">
        <v>124</v>
      </c>
      <c r="B26" s="41">
        <v>3.7</v>
      </c>
    </row>
    <row r="27" spans="1:2" x14ac:dyDescent="0.25">
      <c r="A27" s="40" t="s">
        <v>122</v>
      </c>
      <c r="B27" s="41">
        <v>3.9</v>
      </c>
    </row>
    <row r="28" spans="1:2" x14ac:dyDescent="0.25">
      <c r="A28" s="40" t="s">
        <v>119</v>
      </c>
      <c r="B28" s="41">
        <v>4.0999999999999996</v>
      </c>
    </row>
    <row r="29" spans="1:2" x14ac:dyDescent="0.25">
      <c r="A29" s="40" t="s">
        <v>111</v>
      </c>
      <c r="B29" s="41">
        <v>4.5999999999999996</v>
      </c>
    </row>
    <row r="30" spans="1:2" x14ac:dyDescent="0.25">
      <c r="A30" s="40" t="s">
        <v>109</v>
      </c>
      <c r="B30" s="41">
        <v>4.5999999999999996</v>
      </c>
    </row>
    <row r="31" spans="1:2" x14ac:dyDescent="0.25">
      <c r="A31" s="40" t="s">
        <v>113</v>
      </c>
      <c r="B31" s="41">
        <v>4.9000000000000004</v>
      </c>
    </row>
    <row r="32" spans="1:2" x14ac:dyDescent="0.25">
      <c r="A32" s="40" t="s">
        <v>110</v>
      </c>
      <c r="B32" s="41">
        <v>5.2</v>
      </c>
    </row>
    <row r="33" spans="1:2" x14ac:dyDescent="0.25">
      <c r="A33" s="40" t="s">
        <v>88</v>
      </c>
      <c r="B33" s="41">
        <v>6.2</v>
      </c>
    </row>
    <row r="34" spans="1:2" x14ac:dyDescent="0.25">
      <c r="A34" s="40" t="s">
        <v>135</v>
      </c>
      <c r="B34" s="41">
        <v>6.7</v>
      </c>
    </row>
    <row r="35" spans="1:2" x14ac:dyDescent="0.25">
      <c r="A35" s="40" t="s">
        <v>49</v>
      </c>
      <c r="B35" s="41">
        <v>7.2</v>
      </c>
    </row>
    <row r="36" spans="1:2" x14ac:dyDescent="0.25">
      <c r="A36" s="40" t="s">
        <v>143</v>
      </c>
      <c r="B36" s="41">
        <v>8.1999999999999993</v>
      </c>
    </row>
    <row r="37" spans="1:2" x14ac:dyDescent="0.25">
      <c r="A37" s="40" t="s">
        <v>126</v>
      </c>
      <c r="B37" s="41">
        <v>9.1999999999999993</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I38"/>
  <sheetViews>
    <sheetView workbookViewId="0">
      <selection activeCell="A2" sqref="A2"/>
    </sheetView>
  </sheetViews>
  <sheetFormatPr baseColWidth="10" defaultRowHeight="15" x14ac:dyDescent="0.25"/>
  <cols>
    <col min="1" max="16384" width="11.42578125" style="40"/>
  </cols>
  <sheetData>
    <row r="1" spans="1:9" x14ac:dyDescent="0.25">
      <c r="A1" s="40" t="s">
        <v>1464</v>
      </c>
      <c r="H1" s="298" t="s">
        <v>1506</v>
      </c>
      <c r="I1" s="298"/>
    </row>
    <row r="2" spans="1:9" x14ac:dyDescent="0.25">
      <c r="A2" s="40" t="s">
        <v>621</v>
      </c>
    </row>
    <row r="3" spans="1:9" x14ac:dyDescent="0.25">
      <c r="A3" s="40" t="s">
        <v>955</v>
      </c>
    </row>
    <row r="5" spans="1:9" x14ac:dyDescent="0.25">
      <c r="A5" s="40" t="s">
        <v>108</v>
      </c>
      <c r="B5" s="40" t="s">
        <v>956</v>
      </c>
    </row>
    <row r="6" spans="1:9" x14ac:dyDescent="0.25">
      <c r="A6" s="40" t="s">
        <v>130</v>
      </c>
      <c r="B6" s="41">
        <v>-50.637522768670308</v>
      </c>
    </row>
    <row r="7" spans="1:9" x14ac:dyDescent="0.25">
      <c r="A7" s="40" t="s">
        <v>133</v>
      </c>
      <c r="B7" s="41">
        <v>-43.29501915708812</v>
      </c>
    </row>
    <row r="8" spans="1:9" x14ac:dyDescent="0.25">
      <c r="A8" s="40" t="s">
        <v>143</v>
      </c>
      <c r="B8" s="41">
        <v>-42.904761904761898</v>
      </c>
    </row>
    <row r="9" spans="1:9" x14ac:dyDescent="0.25">
      <c r="A9" s="40" t="s">
        <v>131</v>
      </c>
      <c r="B9" s="41">
        <v>-42.857142857142861</v>
      </c>
    </row>
    <row r="10" spans="1:9" x14ac:dyDescent="0.25">
      <c r="A10" s="40" t="s">
        <v>136</v>
      </c>
      <c r="B10" s="41">
        <v>-41.935483870967737</v>
      </c>
    </row>
    <row r="11" spans="1:9" x14ac:dyDescent="0.25">
      <c r="A11" s="40" t="s">
        <v>121</v>
      </c>
      <c r="B11" s="41">
        <v>-39.073426573426573</v>
      </c>
    </row>
    <row r="12" spans="1:9" x14ac:dyDescent="0.25">
      <c r="A12" s="40" t="s">
        <v>120</v>
      </c>
      <c r="B12" s="41">
        <v>-36.5</v>
      </c>
    </row>
    <row r="13" spans="1:9" x14ac:dyDescent="0.25">
      <c r="A13" s="40" t="s">
        <v>127</v>
      </c>
      <c r="B13" s="41">
        <v>-32.822085889570552</v>
      </c>
    </row>
    <row r="14" spans="1:9" x14ac:dyDescent="0.25">
      <c r="A14" s="40" t="s">
        <v>138</v>
      </c>
      <c r="B14" s="41">
        <v>-31.818181818181824</v>
      </c>
    </row>
    <row r="15" spans="1:9" x14ac:dyDescent="0.25">
      <c r="A15" s="40" t="s">
        <v>132</v>
      </c>
      <c r="B15" s="41">
        <v>-30.411449016100178</v>
      </c>
    </row>
    <row r="16" spans="1:9" x14ac:dyDescent="0.25">
      <c r="A16" s="40" t="s">
        <v>88</v>
      </c>
      <c r="B16" s="41">
        <v>-27.64423076923077</v>
      </c>
    </row>
    <row r="17" spans="1:2" x14ac:dyDescent="0.25">
      <c r="A17" s="40" t="s">
        <v>114</v>
      </c>
      <c r="B17" s="41">
        <v>-23.257520176082171</v>
      </c>
    </row>
    <row r="18" spans="1:2" x14ac:dyDescent="0.25">
      <c r="A18" s="40" t="s">
        <v>116</v>
      </c>
      <c r="B18" s="41">
        <v>-20.423600605143722</v>
      </c>
    </row>
    <row r="19" spans="1:2" x14ac:dyDescent="0.25">
      <c r="A19" s="40" t="s">
        <v>49</v>
      </c>
      <c r="B19" s="41">
        <v>-11.598481653310843</v>
      </c>
    </row>
    <row r="20" spans="1:2" x14ac:dyDescent="0.25">
      <c r="A20" s="40" t="s">
        <v>111</v>
      </c>
      <c r="B20" s="41">
        <v>-11.479761114797615</v>
      </c>
    </row>
    <row r="21" spans="1:2" x14ac:dyDescent="0.25">
      <c r="A21" s="40" t="s">
        <v>5</v>
      </c>
      <c r="B21" s="41">
        <v>-10.916007303712716</v>
      </c>
    </row>
    <row r="22" spans="1:2" x14ac:dyDescent="0.25">
      <c r="A22" s="40" t="s">
        <v>112</v>
      </c>
      <c r="B22" s="41">
        <v>-7.0175438596491224</v>
      </c>
    </row>
    <row r="23" spans="1:2" x14ac:dyDescent="0.25">
      <c r="A23" s="40" t="s">
        <v>115</v>
      </c>
      <c r="B23" s="41">
        <v>-6.191588785046731</v>
      </c>
    </row>
    <row r="24" spans="1:2" x14ac:dyDescent="0.25">
      <c r="A24" s="40" t="s">
        <v>137</v>
      </c>
      <c r="B24" s="41">
        <v>-5.1470588235294157</v>
      </c>
    </row>
    <row r="25" spans="1:2" x14ac:dyDescent="0.25">
      <c r="A25" s="40" t="s">
        <v>109</v>
      </c>
      <c r="B25" s="41">
        <v>-3.6559139784946182</v>
      </c>
    </row>
    <row r="26" spans="1:2" x14ac:dyDescent="0.25">
      <c r="A26" s="40" t="s">
        <v>123</v>
      </c>
      <c r="B26" s="41">
        <v>0.47169811320755262</v>
      </c>
    </row>
    <row r="27" spans="1:2" x14ac:dyDescent="0.25">
      <c r="A27" s="40" t="s">
        <v>126</v>
      </c>
      <c r="B27" s="41">
        <v>3.6852207293666117</v>
      </c>
    </row>
    <row r="28" spans="1:2" x14ac:dyDescent="0.25">
      <c r="A28" s="40" t="s">
        <v>119</v>
      </c>
      <c r="B28" s="41">
        <v>5.7471264367816133</v>
      </c>
    </row>
    <row r="29" spans="1:2" x14ac:dyDescent="0.25">
      <c r="A29" s="40" t="s">
        <v>135</v>
      </c>
      <c r="B29" s="41">
        <v>8.5682697622996074</v>
      </c>
    </row>
    <row r="30" spans="1:2" x14ac:dyDescent="0.25">
      <c r="A30" s="40" t="s">
        <v>128</v>
      </c>
      <c r="B30" s="41">
        <v>12.322274881516581</v>
      </c>
    </row>
    <row r="31" spans="1:2" x14ac:dyDescent="0.25">
      <c r="A31" s="40" t="s">
        <v>129</v>
      </c>
      <c r="B31" s="41">
        <v>17.857142857142861</v>
      </c>
    </row>
    <row r="32" spans="1:2" x14ac:dyDescent="0.25">
      <c r="A32" s="40" t="s">
        <v>110</v>
      </c>
      <c r="B32" s="41">
        <v>22.142286171063152</v>
      </c>
    </row>
    <row r="33" spans="1:2" x14ac:dyDescent="0.25">
      <c r="A33" s="40" t="s">
        <v>117</v>
      </c>
      <c r="B33" s="41">
        <v>24.934036939313977</v>
      </c>
    </row>
    <row r="34" spans="1:2" x14ac:dyDescent="0.25">
      <c r="A34" s="40" t="s">
        <v>122</v>
      </c>
      <c r="B34" s="41">
        <v>28.878822197055488</v>
      </c>
    </row>
    <row r="35" spans="1:2" x14ac:dyDescent="0.25">
      <c r="A35" s="40" t="s">
        <v>113</v>
      </c>
      <c r="B35" s="41">
        <v>36.766121270452359</v>
      </c>
    </row>
    <row r="36" spans="1:2" x14ac:dyDescent="0.25">
      <c r="A36" s="40" t="s">
        <v>125</v>
      </c>
      <c r="B36" s="41">
        <v>49.818181818181827</v>
      </c>
    </row>
    <row r="37" spans="1:2" x14ac:dyDescent="0.25">
      <c r="A37" s="40" t="s">
        <v>124</v>
      </c>
      <c r="B37" s="41">
        <v>56.28654970760234</v>
      </c>
    </row>
    <row r="38" spans="1:2" x14ac:dyDescent="0.25">
      <c r="A38" s="40" t="s">
        <v>118</v>
      </c>
      <c r="B38" s="41">
        <v>114.00000000000001</v>
      </c>
    </row>
  </sheetData>
  <mergeCells count="1">
    <mergeCell ref="H1:I1"/>
  </mergeCells>
  <hyperlinks>
    <hyperlink ref="H1:I1" location="Index!A1" display="Regresar al Índice"/>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L82"/>
  <sheetViews>
    <sheetView workbookViewId="0">
      <selection activeCell="A2" sqref="A2"/>
    </sheetView>
  </sheetViews>
  <sheetFormatPr baseColWidth="10" defaultColWidth="9.140625" defaultRowHeight="15" x14ac:dyDescent="0.25"/>
  <cols>
    <col min="1" max="16384" width="9.140625" style="40"/>
  </cols>
  <sheetData>
    <row r="1" spans="1:12" x14ac:dyDescent="0.25">
      <c r="A1" s="40" t="s">
        <v>1465</v>
      </c>
      <c r="H1" s="298" t="s">
        <v>1506</v>
      </c>
      <c r="I1" s="298"/>
    </row>
    <row r="2" spans="1:12" x14ac:dyDescent="0.25">
      <c r="A2" s="40" t="s">
        <v>640</v>
      </c>
    </row>
    <row r="5" spans="1:12" x14ac:dyDescent="0.25">
      <c r="A5" s="40" t="s">
        <v>148</v>
      </c>
      <c r="B5" s="40" t="s">
        <v>615</v>
      </c>
      <c r="C5" s="40" t="s">
        <v>290</v>
      </c>
      <c r="D5" s="40" t="s">
        <v>636</v>
      </c>
      <c r="G5" s="40" t="s">
        <v>942</v>
      </c>
      <c r="H5" s="40" t="s">
        <v>943</v>
      </c>
      <c r="I5" s="40" t="s">
        <v>944</v>
      </c>
      <c r="J5" s="40" t="s">
        <v>945</v>
      </c>
      <c r="K5" s="40" t="s">
        <v>946</v>
      </c>
      <c r="L5" s="40" t="s">
        <v>947</v>
      </c>
    </row>
    <row r="6" spans="1:12" x14ac:dyDescent="0.25">
      <c r="A6" s="40" t="s">
        <v>226</v>
      </c>
      <c r="B6" s="40" t="s">
        <v>89</v>
      </c>
      <c r="C6" s="43">
        <v>6343</v>
      </c>
      <c r="D6" s="43">
        <v>6644</v>
      </c>
      <c r="G6" s="43">
        <v>14267</v>
      </c>
      <c r="H6" s="43">
        <v>13045</v>
      </c>
      <c r="I6" s="41">
        <v>9.4</v>
      </c>
      <c r="J6" s="41">
        <v>8.4</v>
      </c>
      <c r="K6" s="43">
        <v>12724</v>
      </c>
      <c r="L6" s="43">
        <v>12623</v>
      </c>
    </row>
    <row r="7" spans="1:12" x14ac:dyDescent="0.25">
      <c r="A7" s="40" t="s">
        <v>23</v>
      </c>
      <c r="B7" s="40" t="s">
        <v>90</v>
      </c>
      <c r="C7" s="43">
        <v>6318</v>
      </c>
      <c r="D7" s="43">
        <v>6655</v>
      </c>
    </row>
    <row r="8" spans="1:12" x14ac:dyDescent="0.25">
      <c r="A8" s="40" t="s">
        <v>23</v>
      </c>
      <c r="B8" s="40" t="s">
        <v>82</v>
      </c>
      <c r="C8" s="43">
        <v>6647</v>
      </c>
      <c r="D8" s="43">
        <v>6608</v>
      </c>
    </row>
    <row r="9" spans="1:12" x14ac:dyDescent="0.25">
      <c r="A9" s="40" t="s">
        <v>23</v>
      </c>
      <c r="B9" s="40" t="s">
        <v>83</v>
      </c>
      <c r="C9" s="43">
        <v>6479</v>
      </c>
      <c r="D9" s="43">
        <v>6598</v>
      </c>
    </row>
    <row r="10" spans="1:12" x14ac:dyDescent="0.25">
      <c r="A10" s="40" t="s">
        <v>23</v>
      </c>
      <c r="B10" s="40" t="s">
        <v>91</v>
      </c>
      <c r="C10" s="43">
        <v>6949</v>
      </c>
      <c r="D10" s="43">
        <v>6624</v>
      </c>
    </row>
    <row r="11" spans="1:12" x14ac:dyDescent="0.25">
      <c r="A11" s="40" t="s">
        <v>23</v>
      </c>
      <c r="B11" s="40" t="s">
        <v>92</v>
      </c>
      <c r="C11" s="43">
        <v>6766</v>
      </c>
      <c r="D11" s="43">
        <v>6629</v>
      </c>
    </row>
    <row r="12" spans="1:12" x14ac:dyDescent="0.25">
      <c r="A12" s="40" t="s">
        <v>23</v>
      </c>
      <c r="B12" s="40" t="s">
        <v>93</v>
      </c>
      <c r="C12" s="43">
        <v>6997</v>
      </c>
      <c r="D12" s="43">
        <v>6655</v>
      </c>
    </row>
    <row r="13" spans="1:12" x14ac:dyDescent="0.25">
      <c r="A13" s="40" t="s">
        <v>23</v>
      </c>
      <c r="B13" s="40" t="s">
        <v>94</v>
      </c>
      <c r="C13" s="43">
        <v>7960</v>
      </c>
      <c r="D13" s="43">
        <v>6751</v>
      </c>
    </row>
    <row r="14" spans="1:12" x14ac:dyDescent="0.25">
      <c r="A14" s="40" t="s">
        <v>23</v>
      </c>
      <c r="B14" s="40" t="s">
        <v>95</v>
      </c>
      <c r="C14" s="43">
        <v>7340</v>
      </c>
      <c r="D14" s="43">
        <v>6821</v>
      </c>
    </row>
    <row r="15" spans="1:12" x14ac:dyDescent="0.25">
      <c r="A15" s="40" t="s">
        <v>23</v>
      </c>
      <c r="B15" s="40" t="s">
        <v>96</v>
      </c>
      <c r="C15" s="43">
        <v>7398</v>
      </c>
      <c r="D15" s="43">
        <v>6820</v>
      </c>
    </row>
    <row r="16" spans="1:12" x14ac:dyDescent="0.25">
      <c r="A16" s="40" t="s">
        <v>23</v>
      </c>
      <c r="B16" s="40" t="s">
        <v>97</v>
      </c>
      <c r="C16" s="43">
        <v>7281</v>
      </c>
      <c r="D16" s="43">
        <v>6820</v>
      </c>
    </row>
    <row r="17" spans="1:4" x14ac:dyDescent="0.25">
      <c r="A17" s="40" t="s">
        <v>23</v>
      </c>
      <c r="B17" s="40" t="s">
        <v>98</v>
      </c>
      <c r="C17" s="43">
        <v>5672</v>
      </c>
      <c r="D17" s="43">
        <v>6846</v>
      </c>
    </row>
    <row r="18" spans="1:4" x14ac:dyDescent="0.25">
      <c r="A18" s="40" t="s">
        <v>227</v>
      </c>
      <c r="B18" s="40" t="s">
        <v>89</v>
      </c>
      <c r="C18" s="43">
        <v>6130</v>
      </c>
      <c r="D18" s="43">
        <v>6828</v>
      </c>
    </row>
    <row r="19" spans="1:4" x14ac:dyDescent="0.25">
      <c r="A19" s="40" t="s">
        <v>23</v>
      </c>
      <c r="B19" s="40" t="s">
        <v>90</v>
      </c>
      <c r="C19" s="43">
        <v>6660</v>
      </c>
      <c r="D19" s="43">
        <v>6857</v>
      </c>
    </row>
    <row r="20" spans="1:4" x14ac:dyDescent="0.25">
      <c r="A20" s="40" t="s">
        <v>23</v>
      </c>
      <c r="B20" s="40" t="s">
        <v>82</v>
      </c>
      <c r="C20" s="43">
        <v>7617</v>
      </c>
      <c r="D20" s="43">
        <v>6938</v>
      </c>
    </row>
    <row r="21" spans="1:4" x14ac:dyDescent="0.25">
      <c r="A21" s="40" t="s">
        <v>23</v>
      </c>
      <c r="B21" s="40" t="s">
        <v>83</v>
      </c>
      <c r="C21" s="43">
        <v>8011</v>
      </c>
      <c r="D21" s="43">
        <v>7065</v>
      </c>
    </row>
    <row r="22" spans="1:4" x14ac:dyDescent="0.25">
      <c r="A22" s="40" t="s">
        <v>23</v>
      </c>
      <c r="B22" s="40" t="s">
        <v>91</v>
      </c>
      <c r="C22" s="43">
        <v>7966</v>
      </c>
      <c r="D22" s="43">
        <v>7150</v>
      </c>
    </row>
    <row r="23" spans="1:4" x14ac:dyDescent="0.25">
      <c r="A23" s="40" t="s">
        <v>23</v>
      </c>
      <c r="B23" s="40" t="s">
        <v>92</v>
      </c>
      <c r="C23" s="43">
        <v>7292</v>
      </c>
      <c r="D23" s="43">
        <v>7194</v>
      </c>
    </row>
    <row r="24" spans="1:4" x14ac:dyDescent="0.25">
      <c r="A24" s="40" t="s">
        <v>23</v>
      </c>
      <c r="B24" s="40" t="s">
        <v>93</v>
      </c>
      <c r="C24" s="43">
        <v>7404</v>
      </c>
      <c r="D24" s="43">
        <v>7228</v>
      </c>
    </row>
    <row r="25" spans="1:4" x14ac:dyDescent="0.25">
      <c r="A25" s="40" t="s">
        <v>23</v>
      </c>
      <c r="B25" s="40" t="s">
        <v>94</v>
      </c>
      <c r="C25" s="43">
        <v>7866</v>
      </c>
      <c r="D25" s="43">
        <v>7220</v>
      </c>
    </row>
    <row r="26" spans="1:4" x14ac:dyDescent="0.25">
      <c r="A26" s="40" t="s">
        <v>23</v>
      </c>
      <c r="B26" s="40" t="s">
        <v>95</v>
      </c>
      <c r="C26" s="43">
        <v>7767</v>
      </c>
      <c r="D26" s="43">
        <v>7255</v>
      </c>
    </row>
    <row r="27" spans="1:4" x14ac:dyDescent="0.25">
      <c r="A27" s="40" t="s">
        <v>23</v>
      </c>
      <c r="B27" s="40" t="s">
        <v>96</v>
      </c>
      <c r="C27" s="43">
        <v>8436</v>
      </c>
      <c r="D27" s="43">
        <v>7342</v>
      </c>
    </row>
    <row r="28" spans="1:4" x14ac:dyDescent="0.25">
      <c r="A28" s="40" t="s">
        <v>23</v>
      </c>
      <c r="B28" s="40" t="s">
        <v>97</v>
      </c>
      <c r="C28" s="43">
        <v>7381</v>
      </c>
      <c r="D28" s="43">
        <v>7350</v>
      </c>
    </row>
    <row r="29" spans="1:4" x14ac:dyDescent="0.25">
      <c r="A29" s="40" t="s">
        <v>23</v>
      </c>
      <c r="B29" s="40" t="s">
        <v>98</v>
      </c>
      <c r="C29" s="43">
        <v>7176</v>
      </c>
      <c r="D29" s="43">
        <v>7476</v>
      </c>
    </row>
    <row r="30" spans="1:4" x14ac:dyDescent="0.25">
      <c r="A30" s="40" t="s">
        <v>228</v>
      </c>
      <c r="B30" s="40" t="s">
        <v>89</v>
      </c>
      <c r="C30" s="43">
        <v>7170</v>
      </c>
      <c r="D30" s="43">
        <v>7562</v>
      </c>
    </row>
    <row r="31" spans="1:4" x14ac:dyDescent="0.25">
      <c r="A31" s="40" t="s">
        <v>23</v>
      </c>
      <c r="B31" s="40" t="s">
        <v>90</v>
      </c>
      <c r="C31" s="43">
        <v>7843</v>
      </c>
      <c r="D31" s="43">
        <v>7661</v>
      </c>
    </row>
    <row r="32" spans="1:4" x14ac:dyDescent="0.25">
      <c r="A32" s="40" t="s">
        <v>23</v>
      </c>
      <c r="B32" s="40" t="s">
        <v>82</v>
      </c>
      <c r="C32" s="43">
        <v>8899</v>
      </c>
      <c r="D32" s="43">
        <v>7767</v>
      </c>
    </row>
    <row r="33" spans="1:4" x14ac:dyDescent="0.25">
      <c r="A33" s="40" t="s">
        <v>23</v>
      </c>
      <c r="B33" s="40" t="s">
        <v>83</v>
      </c>
      <c r="C33" s="43">
        <v>8889</v>
      </c>
      <c r="D33" s="43">
        <v>7841</v>
      </c>
    </row>
    <row r="34" spans="1:4" x14ac:dyDescent="0.25">
      <c r="A34" s="40" t="s">
        <v>23</v>
      </c>
      <c r="B34" s="40" t="s">
        <v>91</v>
      </c>
      <c r="C34" s="43">
        <v>8822</v>
      </c>
      <c r="D34" s="43">
        <v>7912</v>
      </c>
    </row>
    <row r="35" spans="1:4" x14ac:dyDescent="0.25">
      <c r="A35" s="40" t="s">
        <v>23</v>
      </c>
      <c r="B35" s="40" t="s">
        <v>92</v>
      </c>
      <c r="C35" s="43">
        <v>8691</v>
      </c>
      <c r="D35" s="43">
        <v>8029</v>
      </c>
    </row>
    <row r="36" spans="1:4" x14ac:dyDescent="0.25">
      <c r="A36" s="40" t="s">
        <v>23</v>
      </c>
      <c r="B36" s="40" t="s">
        <v>93</v>
      </c>
      <c r="C36" s="43">
        <v>9526</v>
      </c>
      <c r="D36" s="43">
        <v>8205</v>
      </c>
    </row>
    <row r="37" spans="1:4" x14ac:dyDescent="0.25">
      <c r="A37" s="40" t="s">
        <v>23</v>
      </c>
      <c r="B37" s="40" t="s">
        <v>94</v>
      </c>
      <c r="C37" s="43">
        <v>9440</v>
      </c>
      <c r="D37" s="43">
        <v>8337</v>
      </c>
    </row>
    <row r="38" spans="1:4" x14ac:dyDescent="0.25">
      <c r="A38" s="40" t="s">
        <v>23</v>
      </c>
      <c r="B38" s="40" t="s">
        <v>95</v>
      </c>
      <c r="C38" s="43">
        <v>9790</v>
      </c>
      <c r="D38" s="43">
        <v>8505</v>
      </c>
    </row>
    <row r="39" spans="1:4" x14ac:dyDescent="0.25">
      <c r="A39" s="40" t="s">
        <v>23</v>
      </c>
      <c r="B39" s="40" t="s">
        <v>96</v>
      </c>
      <c r="C39" s="43">
        <v>9425</v>
      </c>
      <c r="D39" s="43">
        <v>8588</v>
      </c>
    </row>
    <row r="40" spans="1:4" x14ac:dyDescent="0.25">
      <c r="A40" s="40" t="s">
        <v>23</v>
      </c>
      <c r="B40" s="40" t="s">
        <v>97</v>
      </c>
      <c r="C40" s="43">
        <v>9000</v>
      </c>
      <c r="D40" s="43">
        <v>8723</v>
      </c>
    </row>
    <row r="41" spans="1:4" x14ac:dyDescent="0.25">
      <c r="A41" s="40" t="s">
        <v>23</v>
      </c>
      <c r="B41" s="40" t="s">
        <v>98</v>
      </c>
      <c r="C41" s="43">
        <v>8816</v>
      </c>
      <c r="D41" s="43">
        <v>8859</v>
      </c>
    </row>
    <row r="42" spans="1:4" x14ac:dyDescent="0.25">
      <c r="A42" s="40" t="s">
        <v>229</v>
      </c>
      <c r="B42" s="40" t="s">
        <v>89</v>
      </c>
      <c r="C42" s="43">
        <v>8680</v>
      </c>
      <c r="D42" s="43">
        <v>8985</v>
      </c>
    </row>
    <row r="43" spans="1:4" x14ac:dyDescent="0.25">
      <c r="A43" s="40" t="s">
        <v>23</v>
      </c>
      <c r="B43" s="40" t="s">
        <v>90</v>
      </c>
      <c r="C43" s="43">
        <v>9921</v>
      </c>
      <c r="D43" s="43">
        <v>9158</v>
      </c>
    </row>
    <row r="44" spans="1:4" x14ac:dyDescent="0.25">
      <c r="A44" s="40" t="s">
        <v>23</v>
      </c>
      <c r="B44" s="40" t="s">
        <v>82</v>
      </c>
      <c r="C44" s="43">
        <v>9962</v>
      </c>
      <c r="D44" s="43">
        <v>9247</v>
      </c>
    </row>
    <row r="45" spans="1:4" x14ac:dyDescent="0.25">
      <c r="A45" s="40" t="s">
        <v>23</v>
      </c>
      <c r="B45" s="40" t="s">
        <v>83</v>
      </c>
      <c r="C45" s="43">
        <v>10438</v>
      </c>
      <c r="D45" s="43">
        <v>9376</v>
      </c>
    </row>
    <row r="46" spans="1:4" x14ac:dyDescent="0.25">
      <c r="A46" s="40" t="s">
        <v>23</v>
      </c>
      <c r="B46" s="40" t="s">
        <v>91</v>
      </c>
      <c r="C46" s="43">
        <v>10693</v>
      </c>
      <c r="D46" s="43">
        <v>9532</v>
      </c>
    </row>
    <row r="47" spans="1:4" x14ac:dyDescent="0.25">
      <c r="A47" s="40" t="s">
        <v>23</v>
      </c>
      <c r="B47" s="40" t="s">
        <v>92</v>
      </c>
      <c r="C47" s="43">
        <v>10732</v>
      </c>
      <c r="D47" s="43">
        <v>9702</v>
      </c>
    </row>
    <row r="48" spans="1:4" x14ac:dyDescent="0.25">
      <c r="A48" s="40" t="s">
        <v>23</v>
      </c>
      <c r="B48" s="40" t="s">
        <v>93</v>
      </c>
      <c r="C48" s="43">
        <v>10104</v>
      </c>
      <c r="D48" s="43">
        <v>9750</v>
      </c>
    </row>
    <row r="49" spans="1:4" x14ac:dyDescent="0.25">
      <c r="A49" s="40" t="s">
        <v>23</v>
      </c>
      <c r="B49" s="40" t="s">
        <v>94</v>
      </c>
      <c r="C49" s="43">
        <v>10575</v>
      </c>
      <c r="D49" s="43">
        <v>9845</v>
      </c>
    </row>
    <row r="50" spans="1:4" x14ac:dyDescent="0.25">
      <c r="A50" s="40" t="s">
        <v>23</v>
      </c>
      <c r="B50" s="40" t="s">
        <v>95</v>
      </c>
      <c r="C50" s="43">
        <v>10702</v>
      </c>
      <c r="D50" s="43">
        <v>9921</v>
      </c>
    </row>
    <row r="51" spans="1:4" x14ac:dyDescent="0.25">
      <c r="A51" s="40" t="s">
        <v>23</v>
      </c>
      <c r="B51" s="40" t="s">
        <v>96</v>
      </c>
      <c r="C51" s="43">
        <v>11189</v>
      </c>
      <c r="D51" s="43">
        <v>10068</v>
      </c>
    </row>
    <row r="52" spans="1:4" x14ac:dyDescent="0.25">
      <c r="A52" s="40" t="s">
        <v>23</v>
      </c>
      <c r="B52" s="40" t="s">
        <v>97</v>
      </c>
      <c r="C52" s="43">
        <v>10990</v>
      </c>
      <c r="D52" s="43">
        <v>10234</v>
      </c>
    </row>
    <row r="53" spans="1:4" x14ac:dyDescent="0.25">
      <c r="A53" s="40" t="s">
        <v>23</v>
      </c>
      <c r="B53" s="40" t="s">
        <v>98</v>
      </c>
      <c r="C53" s="43">
        <v>9641</v>
      </c>
      <c r="D53" s="43">
        <v>10302</v>
      </c>
    </row>
    <row r="54" spans="1:4" x14ac:dyDescent="0.25">
      <c r="A54" s="40" t="s">
        <v>230</v>
      </c>
      <c r="B54" s="40" t="s">
        <v>89</v>
      </c>
      <c r="C54" s="43">
        <v>9282</v>
      </c>
      <c r="D54" s="43">
        <v>10353</v>
      </c>
    </row>
    <row r="55" spans="1:4" x14ac:dyDescent="0.25">
      <c r="A55" s="40" t="s">
        <v>23</v>
      </c>
      <c r="B55" s="40" t="s">
        <v>90</v>
      </c>
      <c r="C55" s="43">
        <v>10916</v>
      </c>
      <c r="D55" s="43">
        <v>10435</v>
      </c>
    </row>
    <row r="56" spans="1:4" x14ac:dyDescent="0.25">
      <c r="A56" s="40" t="s">
        <v>23</v>
      </c>
      <c r="B56" s="40" t="s">
        <v>82</v>
      </c>
      <c r="C56" s="43">
        <v>12170</v>
      </c>
      <c r="D56" s="43">
        <v>10619</v>
      </c>
    </row>
    <row r="57" spans="1:4" x14ac:dyDescent="0.25">
      <c r="A57" s="40" t="s">
        <v>23</v>
      </c>
      <c r="B57" s="40" t="s">
        <v>83</v>
      </c>
      <c r="C57" s="43">
        <v>9958</v>
      </c>
      <c r="D57" s="43">
        <v>10579</v>
      </c>
    </row>
    <row r="58" spans="1:4" x14ac:dyDescent="0.25">
      <c r="A58" s="40" t="s">
        <v>23</v>
      </c>
      <c r="B58" s="40" t="s">
        <v>91</v>
      </c>
      <c r="C58" s="43">
        <v>11443</v>
      </c>
      <c r="D58" s="43">
        <v>10642</v>
      </c>
    </row>
    <row r="59" spans="1:4" x14ac:dyDescent="0.25">
      <c r="A59" s="40" t="s">
        <v>23</v>
      </c>
      <c r="B59" s="40" t="s">
        <v>92</v>
      </c>
      <c r="C59" s="43">
        <v>11190</v>
      </c>
      <c r="D59" s="43">
        <v>10680</v>
      </c>
    </row>
    <row r="60" spans="1:4" x14ac:dyDescent="0.25">
      <c r="A60" s="40" t="s">
        <v>23</v>
      </c>
      <c r="B60" s="40" t="s">
        <v>93</v>
      </c>
      <c r="C60" s="43">
        <v>10250</v>
      </c>
      <c r="D60" s="43">
        <v>10692</v>
      </c>
    </row>
    <row r="61" spans="1:4" x14ac:dyDescent="0.25">
      <c r="A61" s="40" t="s">
        <v>23</v>
      </c>
      <c r="B61" s="40" t="s">
        <v>94</v>
      </c>
      <c r="C61" s="43">
        <v>10998</v>
      </c>
      <c r="D61" s="43">
        <v>10727</v>
      </c>
    </row>
    <row r="62" spans="1:4" x14ac:dyDescent="0.25">
      <c r="A62" s="40" t="s">
        <v>23</v>
      </c>
      <c r="B62" s="40" t="s">
        <v>95</v>
      </c>
      <c r="C62" s="43">
        <v>10862</v>
      </c>
      <c r="D62" s="43">
        <v>10741</v>
      </c>
    </row>
    <row r="63" spans="1:4" x14ac:dyDescent="0.25">
      <c r="A63" s="40" t="s">
        <v>23</v>
      </c>
      <c r="B63" s="40" t="s">
        <v>96</v>
      </c>
      <c r="C63" s="43">
        <v>11198</v>
      </c>
      <c r="D63" s="43">
        <v>10741</v>
      </c>
    </row>
    <row r="64" spans="1:4" x14ac:dyDescent="0.25">
      <c r="A64" s="40" t="s">
        <v>23</v>
      </c>
      <c r="B64" s="40" t="s">
        <v>97</v>
      </c>
      <c r="C64" s="43">
        <v>11291</v>
      </c>
      <c r="D64" s="43">
        <v>10767</v>
      </c>
    </row>
    <row r="65" spans="1:4" x14ac:dyDescent="0.25">
      <c r="A65" s="40" t="s">
        <v>23</v>
      </c>
      <c r="B65" s="40" t="s">
        <v>98</v>
      </c>
      <c r="C65" s="43">
        <v>10062</v>
      </c>
      <c r="D65" s="43">
        <v>10802</v>
      </c>
    </row>
    <row r="66" spans="1:4" x14ac:dyDescent="0.25">
      <c r="A66" s="40" t="s">
        <v>262</v>
      </c>
      <c r="B66" s="40" t="s">
        <v>89</v>
      </c>
      <c r="C66" s="43">
        <v>11384</v>
      </c>
      <c r="D66" s="43">
        <v>10977</v>
      </c>
    </row>
    <row r="67" spans="1:4" x14ac:dyDescent="0.25">
      <c r="A67" s="40" t="s">
        <v>23</v>
      </c>
      <c r="B67" s="40" t="s">
        <v>90</v>
      </c>
      <c r="C67" s="43">
        <v>10934</v>
      </c>
      <c r="D67" s="43">
        <v>10978</v>
      </c>
    </row>
    <row r="68" spans="1:4" x14ac:dyDescent="0.25">
      <c r="A68" s="40" t="s">
        <v>23</v>
      </c>
      <c r="B68" s="40" t="s">
        <v>82</v>
      </c>
      <c r="C68" s="43">
        <v>12720</v>
      </c>
      <c r="D68" s="43">
        <v>11024</v>
      </c>
    </row>
    <row r="69" spans="1:4" x14ac:dyDescent="0.25">
      <c r="A69" s="40" t="s">
        <v>23</v>
      </c>
      <c r="B69" s="40" t="s">
        <v>83</v>
      </c>
      <c r="C69" s="43">
        <v>12177</v>
      </c>
      <c r="D69" s="43">
        <v>11209</v>
      </c>
    </row>
    <row r="70" spans="1:4" x14ac:dyDescent="0.25">
      <c r="A70" s="40" t="s">
        <v>23</v>
      </c>
      <c r="B70" s="40" t="s">
        <v>91</v>
      </c>
      <c r="C70" s="43">
        <v>13045</v>
      </c>
      <c r="D70" s="43">
        <v>11343</v>
      </c>
    </row>
    <row r="71" spans="1:4" x14ac:dyDescent="0.25">
      <c r="A71" s="40" t="s">
        <v>23</v>
      </c>
      <c r="B71" s="40" t="s">
        <v>92</v>
      </c>
      <c r="C71" s="43">
        <v>12731</v>
      </c>
      <c r="D71" s="43">
        <v>11471</v>
      </c>
    </row>
    <row r="72" spans="1:4" x14ac:dyDescent="0.25">
      <c r="A72" s="40" t="s">
        <v>23</v>
      </c>
      <c r="B72" s="40" t="s">
        <v>93</v>
      </c>
      <c r="C72" s="43">
        <v>12055</v>
      </c>
      <c r="D72" s="43">
        <v>11622</v>
      </c>
    </row>
    <row r="73" spans="1:4" x14ac:dyDescent="0.25">
      <c r="A73" s="40" t="s">
        <v>23</v>
      </c>
      <c r="B73" s="40" t="s">
        <v>94</v>
      </c>
      <c r="C73" s="43">
        <v>12738</v>
      </c>
      <c r="D73" s="43">
        <v>11767</v>
      </c>
    </row>
    <row r="74" spans="1:4" x14ac:dyDescent="0.25">
      <c r="A74" s="40" t="s">
        <v>23</v>
      </c>
      <c r="B74" s="40" t="s">
        <v>95</v>
      </c>
      <c r="C74" s="43">
        <v>12214</v>
      </c>
      <c r="D74" s="43">
        <v>11879</v>
      </c>
    </row>
    <row r="75" spans="1:4" x14ac:dyDescent="0.25">
      <c r="A75" s="40" t="s">
        <v>23</v>
      </c>
      <c r="B75" s="40" t="s">
        <v>96</v>
      </c>
      <c r="C75" s="43">
        <v>12324</v>
      </c>
      <c r="D75" s="43">
        <v>11973</v>
      </c>
    </row>
    <row r="76" spans="1:4" x14ac:dyDescent="0.25">
      <c r="A76" s="40" t="s">
        <v>23</v>
      </c>
      <c r="B76" s="40" t="s">
        <v>97</v>
      </c>
      <c r="C76" s="43">
        <v>12282</v>
      </c>
      <c r="D76" s="43">
        <v>12056</v>
      </c>
    </row>
    <row r="77" spans="1:4" x14ac:dyDescent="0.25">
      <c r="A77" s="40" t="s">
        <v>23</v>
      </c>
      <c r="B77" s="40" t="s">
        <v>98</v>
      </c>
      <c r="C77" s="43">
        <v>11489</v>
      </c>
      <c r="D77" s="43">
        <v>12174</v>
      </c>
    </row>
    <row r="78" spans="1:4" x14ac:dyDescent="0.25">
      <c r="A78" s="40" t="s">
        <v>617</v>
      </c>
      <c r="B78" s="40" t="s">
        <v>89</v>
      </c>
      <c r="C78" s="43">
        <v>12328</v>
      </c>
      <c r="D78" s="43">
        <v>12253</v>
      </c>
    </row>
    <row r="79" spans="1:4" x14ac:dyDescent="0.25">
      <c r="A79" s="40" t="s">
        <v>23</v>
      </c>
      <c r="B79" s="40" t="s">
        <v>90</v>
      </c>
      <c r="C79" s="43">
        <v>12668</v>
      </c>
      <c r="D79" s="43">
        <v>12398</v>
      </c>
    </row>
    <row r="80" spans="1:4" x14ac:dyDescent="0.25">
      <c r="A80" s="40" t="s">
        <v>23</v>
      </c>
      <c r="B80" s="40" t="s">
        <v>82</v>
      </c>
      <c r="C80" s="43">
        <v>14391</v>
      </c>
      <c r="D80" s="43">
        <v>12537</v>
      </c>
    </row>
    <row r="81" spans="1:4" x14ac:dyDescent="0.25">
      <c r="A81" s="40" t="s">
        <v>23</v>
      </c>
      <c r="B81" s="40" t="s">
        <v>83</v>
      </c>
      <c r="C81" s="43">
        <v>13205</v>
      </c>
      <c r="D81" s="43">
        <v>12623</v>
      </c>
    </row>
    <row r="82" spans="1:4" x14ac:dyDescent="0.25">
      <c r="A82" s="40" t="s">
        <v>23</v>
      </c>
      <c r="B82" s="40" t="s">
        <v>91</v>
      </c>
      <c r="C82" s="43">
        <v>14267</v>
      </c>
      <c r="D82" s="43">
        <v>12724</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L82"/>
  <sheetViews>
    <sheetView workbookViewId="0">
      <selection activeCell="A2" sqref="A2"/>
    </sheetView>
  </sheetViews>
  <sheetFormatPr baseColWidth="10" defaultColWidth="9.140625" defaultRowHeight="15" x14ac:dyDescent="0.25"/>
  <cols>
    <col min="1" max="16384" width="9.140625" style="40"/>
  </cols>
  <sheetData>
    <row r="1" spans="1:12" x14ac:dyDescent="0.25">
      <c r="A1" s="40" t="s">
        <v>1466</v>
      </c>
      <c r="H1" s="298" t="s">
        <v>1506</v>
      </c>
      <c r="I1" s="298"/>
    </row>
    <row r="2" spans="1:12" x14ac:dyDescent="0.25">
      <c r="A2" s="40" t="s">
        <v>640</v>
      </c>
    </row>
    <row r="5" spans="1:12" x14ac:dyDescent="0.25">
      <c r="A5" s="40" t="s">
        <v>148</v>
      </c>
      <c r="B5" s="40" t="s">
        <v>615</v>
      </c>
      <c r="C5" s="40" t="s">
        <v>290</v>
      </c>
      <c r="D5" s="40" t="s">
        <v>636</v>
      </c>
      <c r="G5" s="40" t="s">
        <v>942</v>
      </c>
      <c r="H5" s="40" t="s">
        <v>943</v>
      </c>
      <c r="I5" s="40" t="s">
        <v>944</v>
      </c>
      <c r="J5" s="40" t="s">
        <v>945</v>
      </c>
      <c r="K5" s="40" t="s">
        <v>946</v>
      </c>
      <c r="L5" s="40" t="s">
        <v>947</v>
      </c>
    </row>
    <row r="6" spans="1:12" x14ac:dyDescent="0.25">
      <c r="A6" s="40" t="s">
        <v>226</v>
      </c>
      <c r="B6" s="40" t="s">
        <v>89</v>
      </c>
      <c r="C6" s="43">
        <v>652</v>
      </c>
      <c r="D6" s="43">
        <v>513</v>
      </c>
      <c r="G6" s="43">
        <v>1164</v>
      </c>
      <c r="H6" s="43">
        <v>990</v>
      </c>
      <c r="I6" s="41">
        <v>17.5</v>
      </c>
      <c r="J6" s="41">
        <v>14.7</v>
      </c>
      <c r="K6" s="43">
        <v>916</v>
      </c>
      <c r="L6" s="43">
        <v>902</v>
      </c>
    </row>
    <row r="7" spans="1:12" x14ac:dyDescent="0.25">
      <c r="A7" s="40" t="s">
        <v>23</v>
      </c>
      <c r="B7" s="40" t="s">
        <v>90</v>
      </c>
      <c r="C7" s="43">
        <v>636</v>
      </c>
      <c r="D7" s="43">
        <v>526</v>
      </c>
    </row>
    <row r="8" spans="1:12" x14ac:dyDescent="0.25">
      <c r="A8" s="40" t="s">
        <v>23</v>
      </c>
      <c r="B8" s="40" t="s">
        <v>82</v>
      </c>
      <c r="C8" s="43">
        <v>1033</v>
      </c>
      <c r="D8" s="43">
        <v>551</v>
      </c>
    </row>
    <row r="9" spans="1:12" x14ac:dyDescent="0.25">
      <c r="A9" s="40" t="s">
        <v>23</v>
      </c>
      <c r="B9" s="40" t="s">
        <v>83</v>
      </c>
      <c r="C9" s="43">
        <v>753</v>
      </c>
      <c r="D9" s="43">
        <v>556</v>
      </c>
    </row>
    <row r="10" spans="1:12" x14ac:dyDescent="0.25">
      <c r="A10" s="40" t="s">
        <v>23</v>
      </c>
      <c r="B10" s="40" t="s">
        <v>91</v>
      </c>
      <c r="C10" s="43">
        <v>809</v>
      </c>
      <c r="D10" s="43">
        <v>569</v>
      </c>
    </row>
    <row r="11" spans="1:12" x14ac:dyDescent="0.25">
      <c r="A11" s="40" t="s">
        <v>23</v>
      </c>
      <c r="B11" s="40" t="s">
        <v>92</v>
      </c>
      <c r="C11" s="43">
        <v>548</v>
      </c>
      <c r="D11" s="43">
        <v>579</v>
      </c>
    </row>
    <row r="12" spans="1:12" x14ac:dyDescent="0.25">
      <c r="A12" s="40" t="s">
        <v>23</v>
      </c>
      <c r="B12" s="40" t="s">
        <v>93</v>
      </c>
      <c r="C12" s="43">
        <v>358</v>
      </c>
      <c r="D12" s="43">
        <v>586</v>
      </c>
    </row>
    <row r="13" spans="1:12" x14ac:dyDescent="0.25">
      <c r="A13" s="40" t="s">
        <v>23</v>
      </c>
      <c r="B13" s="40" t="s">
        <v>94</v>
      </c>
      <c r="C13" s="43">
        <v>393</v>
      </c>
      <c r="D13" s="43">
        <v>601</v>
      </c>
    </row>
    <row r="14" spans="1:12" x14ac:dyDescent="0.25">
      <c r="A14" s="40" t="s">
        <v>23</v>
      </c>
      <c r="B14" s="40" t="s">
        <v>95</v>
      </c>
      <c r="C14" s="43">
        <v>438</v>
      </c>
      <c r="D14" s="43">
        <v>613</v>
      </c>
    </row>
    <row r="15" spans="1:12" x14ac:dyDescent="0.25">
      <c r="A15" s="40" t="s">
        <v>23</v>
      </c>
      <c r="B15" s="40" t="s">
        <v>96</v>
      </c>
      <c r="C15" s="43">
        <v>484</v>
      </c>
      <c r="D15" s="43">
        <v>620</v>
      </c>
    </row>
    <row r="16" spans="1:12" x14ac:dyDescent="0.25">
      <c r="A16" s="40" t="s">
        <v>23</v>
      </c>
      <c r="B16" s="40" t="s">
        <v>97</v>
      </c>
      <c r="C16" s="43">
        <v>474</v>
      </c>
      <c r="D16" s="43">
        <v>608</v>
      </c>
    </row>
    <row r="17" spans="1:4" x14ac:dyDescent="0.25">
      <c r="A17" s="40" t="s">
        <v>23</v>
      </c>
      <c r="B17" s="40" t="s">
        <v>98</v>
      </c>
      <c r="C17" s="43">
        <v>624</v>
      </c>
      <c r="D17" s="43">
        <v>600</v>
      </c>
    </row>
    <row r="18" spans="1:4" x14ac:dyDescent="0.25">
      <c r="A18" s="40" t="s">
        <v>227</v>
      </c>
      <c r="B18" s="40" t="s">
        <v>89</v>
      </c>
      <c r="C18" s="43">
        <v>699</v>
      </c>
      <c r="D18" s="43">
        <v>604</v>
      </c>
    </row>
    <row r="19" spans="1:4" x14ac:dyDescent="0.25">
      <c r="A19" s="40" t="s">
        <v>23</v>
      </c>
      <c r="B19" s="40" t="s">
        <v>90</v>
      </c>
      <c r="C19" s="43">
        <v>840</v>
      </c>
      <c r="D19" s="43">
        <v>621</v>
      </c>
    </row>
    <row r="20" spans="1:4" x14ac:dyDescent="0.25">
      <c r="A20" s="40" t="s">
        <v>23</v>
      </c>
      <c r="B20" s="40" t="s">
        <v>82</v>
      </c>
      <c r="C20" s="43">
        <v>939</v>
      </c>
      <c r="D20" s="43">
        <v>613</v>
      </c>
    </row>
    <row r="21" spans="1:4" x14ac:dyDescent="0.25">
      <c r="A21" s="40" t="s">
        <v>23</v>
      </c>
      <c r="B21" s="40" t="s">
        <v>83</v>
      </c>
      <c r="C21" s="43">
        <v>1027</v>
      </c>
      <c r="D21" s="43">
        <v>636</v>
      </c>
    </row>
    <row r="22" spans="1:4" x14ac:dyDescent="0.25">
      <c r="A22" s="40" t="s">
        <v>23</v>
      </c>
      <c r="B22" s="40" t="s">
        <v>91</v>
      </c>
      <c r="C22" s="43">
        <v>828</v>
      </c>
      <c r="D22" s="43">
        <v>638</v>
      </c>
    </row>
    <row r="23" spans="1:4" x14ac:dyDescent="0.25">
      <c r="A23" s="40" t="s">
        <v>23</v>
      </c>
      <c r="B23" s="40" t="s">
        <v>92</v>
      </c>
      <c r="C23" s="43">
        <v>736</v>
      </c>
      <c r="D23" s="43">
        <v>653</v>
      </c>
    </row>
    <row r="24" spans="1:4" x14ac:dyDescent="0.25">
      <c r="A24" s="40" t="s">
        <v>23</v>
      </c>
      <c r="B24" s="40" t="s">
        <v>93</v>
      </c>
      <c r="C24" s="43">
        <v>595</v>
      </c>
      <c r="D24" s="43">
        <v>673</v>
      </c>
    </row>
    <row r="25" spans="1:4" x14ac:dyDescent="0.25">
      <c r="A25" s="40" t="s">
        <v>23</v>
      </c>
      <c r="B25" s="40" t="s">
        <v>94</v>
      </c>
      <c r="C25" s="43">
        <v>559</v>
      </c>
      <c r="D25" s="43">
        <v>687</v>
      </c>
    </row>
    <row r="26" spans="1:4" x14ac:dyDescent="0.25">
      <c r="A26" s="40" t="s">
        <v>23</v>
      </c>
      <c r="B26" s="40" t="s">
        <v>95</v>
      </c>
      <c r="C26" s="43">
        <v>520</v>
      </c>
      <c r="D26" s="43">
        <v>694</v>
      </c>
    </row>
    <row r="27" spans="1:4" x14ac:dyDescent="0.25">
      <c r="A27" s="40" t="s">
        <v>23</v>
      </c>
      <c r="B27" s="40" t="s">
        <v>96</v>
      </c>
      <c r="C27" s="43">
        <v>611</v>
      </c>
      <c r="D27" s="43">
        <v>704</v>
      </c>
    </row>
    <row r="28" spans="1:4" x14ac:dyDescent="0.25">
      <c r="A28" s="40" t="s">
        <v>23</v>
      </c>
      <c r="B28" s="40" t="s">
        <v>97</v>
      </c>
      <c r="C28" s="43">
        <v>644</v>
      </c>
      <c r="D28" s="43">
        <v>718</v>
      </c>
    </row>
    <row r="29" spans="1:4" x14ac:dyDescent="0.25">
      <c r="A29" s="40" t="s">
        <v>23</v>
      </c>
      <c r="B29" s="40" t="s">
        <v>98</v>
      </c>
      <c r="C29" s="43">
        <v>783</v>
      </c>
      <c r="D29" s="43">
        <v>732</v>
      </c>
    </row>
    <row r="30" spans="1:4" x14ac:dyDescent="0.25">
      <c r="A30" s="40" t="s">
        <v>228</v>
      </c>
      <c r="B30" s="40" t="s">
        <v>89</v>
      </c>
      <c r="C30" s="43">
        <v>691</v>
      </c>
      <c r="D30" s="43">
        <v>731</v>
      </c>
    </row>
    <row r="31" spans="1:4" x14ac:dyDescent="0.25">
      <c r="A31" s="40" t="s">
        <v>23</v>
      </c>
      <c r="B31" s="40" t="s">
        <v>90</v>
      </c>
      <c r="C31" s="43">
        <v>721</v>
      </c>
      <c r="D31" s="43">
        <v>721</v>
      </c>
    </row>
    <row r="32" spans="1:4" x14ac:dyDescent="0.25">
      <c r="A32" s="40" t="s">
        <v>23</v>
      </c>
      <c r="B32" s="40" t="s">
        <v>82</v>
      </c>
      <c r="C32" s="43">
        <v>755</v>
      </c>
      <c r="D32" s="43">
        <v>706</v>
      </c>
    </row>
    <row r="33" spans="1:4" x14ac:dyDescent="0.25">
      <c r="A33" s="40" t="s">
        <v>23</v>
      </c>
      <c r="B33" s="40" t="s">
        <v>83</v>
      </c>
      <c r="C33" s="43">
        <v>828</v>
      </c>
      <c r="D33" s="43">
        <v>689</v>
      </c>
    </row>
    <row r="34" spans="1:4" x14ac:dyDescent="0.25">
      <c r="A34" s="40" t="s">
        <v>23</v>
      </c>
      <c r="B34" s="40" t="s">
        <v>91</v>
      </c>
      <c r="C34" s="43">
        <v>882</v>
      </c>
      <c r="D34" s="43">
        <v>694</v>
      </c>
    </row>
    <row r="35" spans="1:4" x14ac:dyDescent="0.25">
      <c r="A35" s="40" t="s">
        <v>23</v>
      </c>
      <c r="B35" s="40" t="s">
        <v>92</v>
      </c>
      <c r="C35" s="43">
        <v>824</v>
      </c>
      <c r="D35" s="43">
        <v>701</v>
      </c>
    </row>
    <row r="36" spans="1:4" x14ac:dyDescent="0.25">
      <c r="A36" s="40" t="s">
        <v>23</v>
      </c>
      <c r="B36" s="40" t="s">
        <v>93</v>
      </c>
      <c r="C36" s="43">
        <v>649</v>
      </c>
      <c r="D36" s="43">
        <v>706</v>
      </c>
    </row>
    <row r="37" spans="1:4" x14ac:dyDescent="0.25">
      <c r="A37" s="40" t="s">
        <v>23</v>
      </c>
      <c r="B37" s="40" t="s">
        <v>94</v>
      </c>
      <c r="C37" s="43">
        <v>594</v>
      </c>
      <c r="D37" s="43">
        <v>709</v>
      </c>
    </row>
    <row r="38" spans="1:4" x14ac:dyDescent="0.25">
      <c r="A38" s="40" t="s">
        <v>23</v>
      </c>
      <c r="B38" s="40" t="s">
        <v>95</v>
      </c>
      <c r="C38" s="43">
        <v>663</v>
      </c>
      <c r="D38" s="43">
        <v>720</v>
      </c>
    </row>
    <row r="39" spans="1:4" x14ac:dyDescent="0.25">
      <c r="A39" s="40" t="s">
        <v>23</v>
      </c>
      <c r="B39" s="40" t="s">
        <v>96</v>
      </c>
      <c r="C39" s="43">
        <v>617</v>
      </c>
      <c r="D39" s="43">
        <v>721</v>
      </c>
    </row>
    <row r="40" spans="1:4" x14ac:dyDescent="0.25">
      <c r="A40" s="40" t="s">
        <v>23</v>
      </c>
      <c r="B40" s="40" t="s">
        <v>97</v>
      </c>
      <c r="C40" s="43">
        <v>715</v>
      </c>
      <c r="D40" s="43">
        <v>727</v>
      </c>
    </row>
    <row r="41" spans="1:4" x14ac:dyDescent="0.25">
      <c r="A41" s="40" t="s">
        <v>23</v>
      </c>
      <c r="B41" s="40" t="s">
        <v>98</v>
      </c>
      <c r="C41" s="43">
        <v>744</v>
      </c>
      <c r="D41" s="43">
        <v>724</v>
      </c>
    </row>
    <row r="42" spans="1:4" x14ac:dyDescent="0.25">
      <c r="A42" s="40" t="s">
        <v>229</v>
      </c>
      <c r="B42" s="40" t="s">
        <v>89</v>
      </c>
      <c r="C42" s="43">
        <v>711</v>
      </c>
      <c r="D42" s="43">
        <v>725</v>
      </c>
    </row>
    <row r="43" spans="1:4" x14ac:dyDescent="0.25">
      <c r="A43" s="40" t="s">
        <v>23</v>
      </c>
      <c r="B43" s="40" t="s">
        <v>90</v>
      </c>
      <c r="C43" s="43">
        <v>745</v>
      </c>
      <c r="D43" s="43">
        <v>727</v>
      </c>
    </row>
    <row r="44" spans="1:4" x14ac:dyDescent="0.25">
      <c r="A44" s="40" t="s">
        <v>23</v>
      </c>
      <c r="B44" s="40" t="s">
        <v>82</v>
      </c>
      <c r="C44" s="43">
        <v>843</v>
      </c>
      <c r="D44" s="43">
        <v>735</v>
      </c>
    </row>
    <row r="45" spans="1:4" x14ac:dyDescent="0.25">
      <c r="A45" s="40" t="s">
        <v>23</v>
      </c>
      <c r="B45" s="40" t="s">
        <v>83</v>
      </c>
      <c r="C45" s="43">
        <v>874</v>
      </c>
      <c r="D45" s="43">
        <v>739</v>
      </c>
    </row>
    <row r="46" spans="1:4" x14ac:dyDescent="0.25">
      <c r="A46" s="40" t="s">
        <v>23</v>
      </c>
      <c r="B46" s="40" t="s">
        <v>91</v>
      </c>
      <c r="C46" s="43">
        <v>894</v>
      </c>
      <c r="D46" s="43">
        <v>739</v>
      </c>
    </row>
    <row r="47" spans="1:4" x14ac:dyDescent="0.25">
      <c r="A47" s="40" t="s">
        <v>23</v>
      </c>
      <c r="B47" s="40" t="s">
        <v>92</v>
      </c>
      <c r="C47" s="43">
        <v>802</v>
      </c>
      <c r="D47" s="43">
        <v>738</v>
      </c>
    </row>
    <row r="48" spans="1:4" x14ac:dyDescent="0.25">
      <c r="A48" s="40" t="s">
        <v>23</v>
      </c>
      <c r="B48" s="40" t="s">
        <v>93</v>
      </c>
      <c r="C48" s="43">
        <v>570</v>
      </c>
      <c r="D48" s="43">
        <v>731</v>
      </c>
    </row>
    <row r="49" spans="1:4" x14ac:dyDescent="0.25">
      <c r="A49" s="40" t="s">
        <v>23</v>
      </c>
      <c r="B49" s="40" t="s">
        <v>94</v>
      </c>
      <c r="C49" s="43">
        <v>561</v>
      </c>
      <c r="D49" s="43">
        <v>728</v>
      </c>
    </row>
    <row r="50" spans="1:4" x14ac:dyDescent="0.25">
      <c r="A50" s="40" t="s">
        <v>23</v>
      </c>
      <c r="B50" s="40" t="s">
        <v>95</v>
      </c>
      <c r="C50" s="43">
        <v>623</v>
      </c>
      <c r="D50" s="43">
        <v>725</v>
      </c>
    </row>
    <row r="51" spans="1:4" x14ac:dyDescent="0.25">
      <c r="A51" s="40" t="s">
        <v>23</v>
      </c>
      <c r="B51" s="40" t="s">
        <v>96</v>
      </c>
      <c r="C51" s="43">
        <v>635</v>
      </c>
      <c r="D51" s="43">
        <v>726</v>
      </c>
    </row>
    <row r="52" spans="1:4" x14ac:dyDescent="0.25">
      <c r="A52" s="40" t="s">
        <v>23</v>
      </c>
      <c r="B52" s="40" t="s">
        <v>97</v>
      </c>
      <c r="C52" s="43">
        <v>590</v>
      </c>
      <c r="D52" s="43">
        <v>716</v>
      </c>
    </row>
    <row r="53" spans="1:4" x14ac:dyDescent="0.25">
      <c r="A53" s="40" t="s">
        <v>23</v>
      </c>
      <c r="B53" s="40" t="s">
        <v>98</v>
      </c>
      <c r="C53" s="43">
        <v>675</v>
      </c>
      <c r="D53" s="43">
        <v>710</v>
      </c>
    </row>
    <row r="54" spans="1:4" x14ac:dyDescent="0.25">
      <c r="A54" s="40" t="s">
        <v>230</v>
      </c>
      <c r="B54" s="40" t="s">
        <v>89</v>
      </c>
      <c r="C54" s="43">
        <v>645</v>
      </c>
      <c r="D54" s="43">
        <v>705</v>
      </c>
    </row>
    <row r="55" spans="1:4" x14ac:dyDescent="0.25">
      <c r="A55" s="40" t="s">
        <v>23</v>
      </c>
      <c r="B55" s="40" t="s">
        <v>90</v>
      </c>
      <c r="C55" s="43">
        <v>871</v>
      </c>
      <c r="D55" s="43">
        <v>715</v>
      </c>
    </row>
    <row r="56" spans="1:4" x14ac:dyDescent="0.25">
      <c r="A56" s="40" t="s">
        <v>23</v>
      </c>
      <c r="B56" s="40" t="s">
        <v>82</v>
      </c>
      <c r="C56" s="43">
        <v>1039</v>
      </c>
      <c r="D56" s="43">
        <v>732</v>
      </c>
    </row>
    <row r="57" spans="1:4" x14ac:dyDescent="0.25">
      <c r="A57" s="40" t="s">
        <v>23</v>
      </c>
      <c r="B57" s="40" t="s">
        <v>83</v>
      </c>
      <c r="C57" s="43">
        <v>992</v>
      </c>
      <c r="D57" s="43">
        <v>741</v>
      </c>
    </row>
    <row r="58" spans="1:4" x14ac:dyDescent="0.25">
      <c r="A58" s="40" t="s">
        <v>23</v>
      </c>
      <c r="B58" s="40" t="s">
        <v>91</v>
      </c>
      <c r="C58" s="43">
        <v>1045</v>
      </c>
      <c r="D58" s="43">
        <v>754</v>
      </c>
    </row>
    <row r="59" spans="1:4" x14ac:dyDescent="0.25">
      <c r="A59" s="40" t="s">
        <v>23</v>
      </c>
      <c r="B59" s="40" t="s">
        <v>92</v>
      </c>
      <c r="C59" s="43">
        <v>949</v>
      </c>
      <c r="D59" s="43">
        <v>766</v>
      </c>
    </row>
    <row r="60" spans="1:4" x14ac:dyDescent="0.25">
      <c r="A60" s="40" t="s">
        <v>23</v>
      </c>
      <c r="B60" s="40" t="s">
        <v>93</v>
      </c>
      <c r="C60" s="43">
        <v>754</v>
      </c>
      <c r="D60" s="43">
        <v>782</v>
      </c>
    </row>
    <row r="61" spans="1:4" x14ac:dyDescent="0.25">
      <c r="A61" s="40" t="s">
        <v>23</v>
      </c>
      <c r="B61" s="40" t="s">
        <v>94</v>
      </c>
      <c r="C61" s="43">
        <v>691</v>
      </c>
      <c r="D61" s="43">
        <v>792</v>
      </c>
    </row>
    <row r="62" spans="1:4" x14ac:dyDescent="0.25">
      <c r="A62" s="40" t="s">
        <v>23</v>
      </c>
      <c r="B62" s="40" t="s">
        <v>95</v>
      </c>
      <c r="C62" s="43">
        <v>759</v>
      </c>
      <c r="D62" s="43">
        <v>804</v>
      </c>
    </row>
    <row r="63" spans="1:4" x14ac:dyDescent="0.25">
      <c r="A63" s="40" t="s">
        <v>23</v>
      </c>
      <c r="B63" s="40" t="s">
        <v>96</v>
      </c>
      <c r="C63" s="43">
        <v>885</v>
      </c>
      <c r="D63" s="43">
        <v>825</v>
      </c>
    </row>
    <row r="64" spans="1:4" x14ac:dyDescent="0.25">
      <c r="A64" s="40" t="s">
        <v>23</v>
      </c>
      <c r="B64" s="40" t="s">
        <v>97</v>
      </c>
      <c r="C64" s="43">
        <v>959</v>
      </c>
      <c r="D64" s="43">
        <v>855</v>
      </c>
    </row>
    <row r="65" spans="1:4" x14ac:dyDescent="0.25">
      <c r="A65" s="40" t="s">
        <v>23</v>
      </c>
      <c r="B65" s="40" t="s">
        <v>98</v>
      </c>
      <c r="C65" s="43">
        <v>1129</v>
      </c>
      <c r="D65" s="43">
        <v>893</v>
      </c>
    </row>
    <row r="66" spans="1:4" x14ac:dyDescent="0.25">
      <c r="A66" s="40" t="s">
        <v>262</v>
      </c>
      <c r="B66" s="40" t="s">
        <v>89</v>
      </c>
      <c r="C66" s="43">
        <v>980</v>
      </c>
      <c r="D66" s="43">
        <v>921</v>
      </c>
    </row>
    <row r="67" spans="1:4" x14ac:dyDescent="0.25">
      <c r="A67" s="40" t="s">
        <v>23</v>
      </c>
      <c r="B67" s="40" t="s">
        <v>90</v>
      </c>
      <c r="C67" s="43">
        <v>983</v>
      </c>
      <c r="D67" s="43">
        <v>931</v>
      </c>
    </row>
    <row r="68" spans="1:4" x14ac:dyDescent="0.25">
      <c r="A68" s="40" t="s">
        <v>23</v>
      </c>
      <c r="B68" s="40" t="s">
        <v>82</v>
      </c>
      <c r="C68" s="43">
        <v>986</v>
      </c>
      <c r="D68" s="43">
        <v>926</v>
      </c>
    </row>
    <row r="69" spans="1:4" x14ac:dyDescent="0.25">
      <c r="A69" s="40" t="s">
        <v>23</v>
      </c>
      <c r="B69" s="40" t="s">
        <v>83</v>
      </c>
      <c r="C69" s="43">
        <v>997</v>
      </c>
      <c r="D69" s="43">
        <v>926</v>
      </c>
    </row>
    <row r="70" spans="1:4" x14ac:dyDescent="0.25">
      <c r="A70" s="40" t="s">
        <v>23</v>
      </c>
      <c r="B70" s="40" t="s">
        <v>91</v>
      </c>
      <c r="C70" s="43">
        <v>990</v>
      </c>
      <c r="D70" s="43">
        <v>922</v>
      </c>
    </row>
    <row r="71" spans="1:4" x14ac:dyDescent="0.25">
      <c r="A71" s="40" t="s">
        <v>23</v>
      </c>
      <c r="B71" s="40" t="s">
        <v>92</v>
      </c>
      <c r="C71" s="43">
        <v>1008</v>
      </c>
      <c r="D71" s="43">
        <v>927</v>
      </c>
    </row>
    <row r="72" spans="1:4" x14ac:dyDescent="0.25">
      <c r="A72" s="40" t="s">
        <v>23</v>
      </c>
      <c r="B72" s="40" t="s">
        <v>93</v>
      </c>
      <c r="C72" s="43">
        <v>759</v>
      </c>
      <c r="D72" s="43">
        <v>927</v>
      </c>
    </row>
    <row r="73" spans="1:4" x14ac:dyDescent="0.25">
      <c r="A73" s="40" t="s">
        <v>23</v>
      </c>
      <c r="B73" s="40" t="s">
        <v>94</v>
      </c>
      <c r="C73" s="43">
        <v>718</v>
      </c>
      <c r="D73" s="43">
        <v>930</v>
      </c>
    </row>
    <row r="74" spans="1:4" x14ac:dyDescent="0.25">
      <c r="A74" s="40" t="s">
        <v>23</v>
      </c>
      <c r="B74" s="40" t="s">
        <v>95</v>
      </c>
      <c r="C74" s="43">
        <v>753</v>
      </c>
      <c r="D74" s="43">
        <v>929</v>
      </c>
    </row>
    <row r="75" spans="1:4" x14ac:dyDescent="0.25">
      <c r="A75" s="40" t="s">
        <v>23</v>
      </c>
      <c r="B75" s="40" t="s">
        <v>96</v>
      </c>
      <c r="C75" s="43">
        <v>777</v>
      </c>
      <c r="D75" s="43">
        <v>920</v>
      </c>
    </row>
    <row r="76" spans="1:4" x14ac:dyDescent="0.25">
      <c r="A76" s="40" t="s">
        <v>23</v>
      </c>
      <c r="B76" s="40" t="s">
        <v>97</v>
      </c>
      <c r="C76" s="43">
        <v>817</v>
      </c>
      <c r="D76" s="43">
        <v>908</v>
      </c>
    </row>
    <row r="77" spans="1:4" x14ac:dyDescent="0.25">
      <c r="A77" s="40" t="s">
        <v>23</v>
      </c>
      <c r="B77" s="40" t="s">
        <v>98</v>
      </c>
      <c r="C77" s="43">
        <v>797</v>
      </c>
      <c r="D77" s="43">
        <v>880</v>
      </c>
    </row>
    <row r="78" spans="1:4" x14ac:dyDescent="0.25">
      <c r="A78" s="40" t="s">
        <v>617</v>
      </c>
      <c r="B78" s="40" t="s">
        <v>89</v>
      </c>
      <c r="C78" s="43">
        <v>859</v>
      </c>
      <c r="D78" s="43">
        <v>870</v>
      </c>
    </row>
    <row r="79" spans="1:4" x14ac:dyDescent="0.25">
      <c r="A79" s="40" t="s">
        <v>23</v>
      </c>
      <c r="B79" s="40" t="s">
        <v>90</v>
      </c>
      <c r="C79" s="43">
        <v>1083</v>
      </c>
      <c r="D79" s="43">
        <v>879</v>
      </c>
    </row>
    <row r="80" spans="1:4" x14ac:dyDescent="0.25">
      <c r="A80" s="40" t="s">
        <v>23</v>
      </c>
      <c r="B80" s="40" t="s">
        <v>82</v>
      </c>
      <c r="C80" s="43">
        <v>1114</v>
      </c>
      <c r="D80" s="43">
        <v>889</v>
      </c>
    </row>
    <row r="81" spans="1:4" x14ac:dyDescent="0.25">
      <c r="A81" s="40" t="s">
        <v>23</v>
      </c>
      <c r="B81" s="40" t="s">
        <v>83</v>
      </c>
      <c r="C81" s="43">
        <v>1143</v>
      </c>
      <c r="D81" s="43">
        <v>902</v>
      </c>
    </row>
    <row r="82" spans="1:4" x14ac:dyDescent="0.25">
      <c r="A82" s="40" t="s">
        <v>23</v>
      </c>
      <c r="B82" s="40" t="s">
        <v>91</v>
      </c>
      <c r="C82" s="43">
        <v>1164</v>
      </c>
      <c r="D82" s="43">
        <v>916</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L82"/>
  <sheetViews>
    <sheetView workbookViewId="0">
      <selection activeCell="A2" sqref="A2"/>
    </sheetView>
  </sheetViews>
  <sheetFormatPr baseColWidth="10" defaultColWidth="9.140625" defaultRowHeight="15" x14ac:dyDescent="0.25"/>
  <cols>
    <col min="1" max="16384" width="9.140625" style="40"/>
  </cols>
  <sheetData>
    <row r="1" spans="1:12" x14ac:dyDescent="0.25">
      <c r="A1" s="40" t="s">
        <v>1467</v>
      </c>
      <c r="H1" s="298" t="s">
        <v>1506</v>
      </c>
      <c r="I1" s="298"/>
    </row>
    <row r="2" spans="1:12" x14ac:dyDescent="0.25">
      <c r="A2" s="40" t="s">
        <v>640</v>
      </c>
    </row>
    <row r="3" spans="1:12" x14ac:dyDescent="0.25">
      <c r="A3" s="40" t="s">
        <v>641</v>
      </c>
    </row>
    <row r="5" spans="1:12" x14ac:dyDescent="0.25">
      <c r="A5" s="40" t="s">
        <v>148</v>
      </c>
      <c r="B5" s="40" t="s">
        <v>615</v>
      </c>
      <c r="C5" s="40" t="s">
        <v>290</v>
      </c>
      <c r="D5" s="40" t="s">
        <v>237</v>
      </c>
      <c r="E5" s="40" t="s">
        <v>616</v>
      </c>
      <c r="H5" s="40" t="s">
        <v>948</v>
      </c>
      <c r="I5" s="40" t="s">
        <v>949</v>
      </c>
      <c r="J5" s="40" t="s">
        <v>944</v>
      </c>
      <c r="K5" s="40" t="s">
        <v>945</v>
      </c>
      <c r="L5" s="40" t="s">
        <v>950</v>
      </c>
    </row>
    <row r="6" spans="1:12" x14ac:dyDescent="0.25">
      <c r="A6" s="40" t="s">
        <v>226</v>
      </c>
      <c r="B6" s="40" t="s">
        <v>89</v>
      </c>
      <c r="C6" s="43">
        <v>85880</v>
      </c>
      <c r="D6" s="41">
        <v>7.1</v>
      </c>
      <c r="E6" s="41">
        <v>11.4</v>
      </c>
      <c r="H6" s="43">
        <v>163684</v>
      </c>
      <c r="I6" s="43">
        <v>162289</v>
      </c>
      <c r="J6" s="41">
        <v>11.2</v>
      </c>
      <c r="K6" s="41">
        <v>11.4</v>
      </c>
      <c r="L6" s="41">
        <v>10.9</v>
      </c>
    </row>
    <row r="7" spans="1:12" x14ac:dyDescent="0.25">
      <c r="A7" s="40" t="s">
        <v>23</v>
      </c>
      <c r="B7" s="40" t="s">
        <v>90</v>
      </c>
      <c r="C7" s="43">
        <v>86176</v>
      </c>
      <c r="D7" s="41">
        <v>6.3</v>
      </c>
      <c r="E7" s="41">
        <v>11.1</v>
      </c>
    </row>
    <row r="8" spans="1:12" x14ac:dyDescent="0.25">
      <c r="A8" s="40" t="s">
        <v>23</v>
      </c>
      <c r="B8" s="40" t="s">
        <v>82</v>
      </c>
      <c r="C8" s="43">
        <v>85911</v>
      </c>
      <c r="D8" s="41">
        <v>4.9000000000000004</v>
      </c>
      <c r="E8" s="41">
        <v>10.6</v>
      </c>
    </row>
    <row r="9" spans="1:12" x14ac:dyDescent="0.25">
      <c r="A9" s="40" t="s">
        <v>23</v>
      </c>
      <c r="B9" s="40" t="s">
        <v>83</v>
      </c>
      <c r="C9" s="43">
        <v>85846</v>
      </c>
      <c r="D9" s="41">
        <v>3.7</v>
      </c>
      <c r="E9" s="41">
        <v>10.1</v>
      </c>
    </row>
    <row r="10" spans="1:12" x14ac:dyDescent="0.25">
      <c r="A10" s="40" t="s">
        <v>23</v>
      </c>
      <c r="B10" s="40" t="s">
        <v>91</v>
      </c>
      <c r="C10" s="43">
        <v>86325</v>
      </c>
      <c r="D10" s="41">
        <v>2.8</v>
      </c>
      <c r="E10" s="41">
        <v>9.4</v>
      </c>
    </row>
    <row r="11" spans="1:12" x14ac:dyDescent="0.25">
      <c r="A11" s="40" t="s">
        <v>23</v>
      </c>
      <c r="B11" s="40" t="s">
        <v>92</v>
      </c>
      <c r="C11" s="43">
        <v>86504</v>
      </c>
      <c r="D11" s="41">
        <v>1.6</v>
      </c>
      <c r="E11" s="41">
        <v>8.3000000000000007</v>
      </c>
    </row>
    <row r="12" spans="1:12" x14ac:dyDescent="0.25">
      <c r="A12" s="40" t="s">
        <v>23</v>
      </c>
      <c r="B12" s="40" t="s">
        <v>93</v>
      </c>
      <c r="C12" s="43">
        <v>86893</v>
      </c>
      <c r="D12" s="41">
        <v>0.4</v>
      </c>
      <c r="E12" s="41">
        <v>7</v>
      </c>
    </row>
    <row r="13" spans="1:12" x14ac:dyDescent="0.25">
      <c r="A13" s="40" t="s">
        <v>23</v>
      </c>
      <c r="B13" s="40" t="s">
        <v>94</v>
      </c>
      <c r="C13" s="43">
        <v>88222</v>
      </c>
      <c r="D13" s="41">
        <v>1.7</v>
      </c>
      <c r="E13" s="41">
        <v>5.9</v>
      </c>
    </row>
    <row r="14" spans="1:12" x14ac:dyDescent="0.25">
      <c r="A14" s="40" t="s">
        <v>23</v>
      </c>
      <c r="B14" s="40" t="s">
        <v>95</v>
      </c>
      <c r="C14" s="43">
        <v>89213</v>
      </c>
      <c r="D14" s="41">
        <v>3.4</v>
      </c>
      <c r="E14" s="41">
        <v>5.0999999999999996</v>
      </c>
    </row>
    <row r="15" spans="1:12" x14ac:dyDescent="0.25">
      <c r="A15" s="40" t="s">
        <v>23</v>
      </c>
      <c r="B15" s="40" t="s">
        <v>96</v>
      </c>
      <c r="C15" s="43">
        <v>89283</v>
      </c>
      <c r="D15" s="41">
        <v>3.1</v>
      </c>
      <c r="E15" s="41">
        <v>4.3</v>
      </c>
    </row>
    <row r="16" spans="1:12" x14ac:dyDescent="0.25">
      <c r="A16" s="40" t="s">
        <v>23</v>
      </c>
      <c r="B16" s="40" t="s">
        <v>97</v>
      </c>
      <c r="C16" s="43">
        <v>89142</v>
      </c>
      <c r="D16" s="41">
        <v>3.3</v>
      </c>
      <c r="E16" s="41">
        <v>3.8</v>
      </c>
    </row>
    <row r="17" spans="1:5" x14ac:dyDescent="0.25">
      <c r="A17" s="40" t="s">
        <v>23</v>
      </c>
      <c r="B17" s="40" t="s">
        <v>98</v>
      </c>
      <c r="C17" s="43">
        <v>89353</v>
      </c>
      <c r="D17" s="41">
        <v>4.5999999999999996</v>
      </c>
      <c r="E17" s="41">
        <v>3.6</v>
      </c>
    </row>
    <row r="18" spans="1:5" x14ac:dyDescent="0.25">
      <c r="A18" s="40" t="s">
        <v>227</v>
      </c>
      <c r="B18" s="40" t="s">
        <v>89</v>
      </c>
      <c r="C18" s="43">
        <v>89186</v>
      </c>
      <c r="D18" s="41">
        <v>3.8</v>
      </c>
      <c r="E18" s="41">
        <v>3.3</v>
      </c>
    </row>
    <row r="19" spans="1:5" x14ac:dyDescent="0.25">
      <c r="A19" s="40" t="s">
        <v>23</v>
      </c>
      <c r="B19" s="40" t="s">
        <v>90</v>
      </c>
      <c r="C19" s="43">
        <v>89732</v>
      </c>
      <c r="D19" s="41">
        <v>4.0999999999999996</v>
      </c>
      <c r="E19" s="41">
        <v>3.1</v>
      </c>
    </row>
    <row r="20" spans="1:5" x14ac:dyDescent="0.25">
      <c r="A20" s="40" t="s">
        <v>23</v>
      </c>
      <c r="B20" s="40" t="s">
        <v>82</v>
      </c>
      <c r="C20" s="43">
        <v>90608</v>
      </c>
      <c r="D20" s="41">
        <v>5.5</v>
      </c>
      <c r="E20" s="41">
        <v>3.2</v>
      </c>
    </row>
    <row r="21" spans="1:5" x14ac:dyDescent="0.25">
      <c r="A21" s="40" t="s">
        <v>23</v>
      </c>
      <c r="B21" s="40" t="s">
        <v>83</v>
      </c>
      <c r="C21" s="43">
        <v>92414</v>
      </c>
      <c r="D21" s="41">
        <v>7.7</v>
      </c>
      <c r="E21" s="41">
        <v>3.5</v>
      </c>
    </row>
    <row r="22" spans="1:5" x14ac:dyDescent="0.25">
      <c r="A22" s="40" t="s">
        <v>23</v>
      </c>
      <c r="B22" s="40" t="s">
        <v>91</v>
      </c>
      <c r="C22" s="43">
        <v>93450</v>
      </c>
      <c r="D22" s="41">
        <v>8.3000000000000007</v>
      </c>
      <c r="E22" s="41">
        <v>3.9</v>
      </c>
    </row>
    <row r="23" spans="1:5" x14ac:dyDescent="0.25">
      <c r="A23" s="40" t="s">
        <v>23</v>
      </c>
      <c r="B23" s="40" t="s">
        <v>92</v>
      </c>
      <c r="C23" s="43">
        <v>94163</v>
      </c>
      <c r="D23" s="41">
        <v>8.9</v>
      </c>
      <c r="E23" s="41">
        <v>4.5999999999999996</v>
      </c>
    </row>
    <row r="24" spans="1:5" x14ac:dyDescent="0.25">
      <c r="A24" s="40" t="s">
        <v>23</v>
      </c>
      <c r="B24" s="40" t="s">
        <v>93</v>
      </c>
      <c r="C24" s="43">
        <v>94807</v>
      </c>
      <c r="D24" s="41">
        <v>9.1</v>
      </c>
      <c r="E24" s="41">
        <v>5.3</v>
      </c>
    </row>
    <row r="25" spans="1:5" x14ac:dyDescent="0.25">
      <c r="A25" s="40" t="s">
        <v>23</v>
      </c>
      <c r="B25" s="40" t="s">
        <v>94</v>
      </c>
      <c r="C25" s="43">
        <v>94879</v>
      </c>
      <c r="D25" s="41">
        <v>7.5</v>
      </c>
      <c r="E25" s="41">
        <v>5.8</v>
      </c>
    </row>
    <row r="26" spans="1:5" x14ac:dyDescent="0.25">
      <c r="A26" s="40" t="s">
        <v>23</v>
      </c>
      <c r="B26" s="40" t="s">
        <v>95</v>
      </c>
      <c r="C26" s="43">
        <v>95388</v>
      </c>
      <c r="D26" s="41">
        <v>6.9</v>
      </c>
      <c r="E26" s="41">
        <v>6.1</v>
      </c>
    </row>
    <row r="27" spans="1:5" x14ac:dyDescent="0.25">
      <c r="A27" s="40" t="s">
        <v>23</v>
      </c>
      <c r="B27" s="40" t="s">
        <v>96</v>
      </c>
      <c r="C27" s="43">
        <v>96553</v>
      </c>
      <c r="D27" s="41">
        <v>8.1</v>
      </c>
      <c r="E27" s="41">
        <v>6.5</v>
      </c>
    </row>
    <row r="28" spans="1:5" x14ac:dyDescent="0.25">
      <c r="A28" s="40" t="s">
        <v>23</v>
      </c>
      <c r="B28" s="40" t="s">
        <v>97</v>
      </c>
      <c r="C28" s="43">
        <v>96823</v>
      </c>
      <c r="D28" s="41">
        <v>8.6</v>
      </c>
      <c r="E28" s="41">
        <v>6.9</v>
      </c>
    </row>
    <row r="29" spans="1:5" x14ac:dyDescent="0.25">
      <c r="A29" s="40" t="s">
        <v>23</v>
      </c>
      <c r="B29" s="40" t="s">
        <v>98</v>
      </c>
      <c r="C29" s="43">
        <v>98487</v>
      </c>
      <c r="D29" s="41">
        <v>10.199999999999999</v>
      </c>
      <c r="E29" s="41">
        <v>7.4</v>
      </c>
    </row>
    <row r="30" spans="1:5" x14ac:dyDescent="0.25">
      <c r="A30" s="40" t="s">
        <v>228</v>
      </c>
      <c r="B30" s="40" t="s">
        <v>89</v>
      </c>
      <c r="C30" s="43">
        <v>99518</v>
      </c>
      <c r="D30" s="41">
        <v>11.6</v>
      </c>
      <c r="E30" s="41">
        <v>8</v>
      </c>
    </row>
    <row r="31" spans="1:5" x14ac:dyDescent="0.25">
      <c r="A31" s="40" t="s">
        <v>23</v>
      </c>
      <c r="B31" s="40" t="s">
        <v>90</v>
      </c>
      <c r="C31" s="43">
        <v>100582</v>
      </c>
      <c r="D31" s="41">
        <v>12.1</v>
      </c>
      <c r="E31" s="41">
        <v>8.6999999999999993</v>
      </c>
    </row>
    <row r="32" spans="1:5" x14ac:dyDescent="0.25">
      <c r="A32" s="40" t="s">
        <v>23</v>
      </c>
      <c r="B32" s="40" t="s">
        <v>82</v>
      </c>
      <c r="C32" s="43">
        <v>101680</v>
      </c>
      <c r="D32" s="41">
        <v>12.2</v>
      </c>
      <c r="E32" s="41">
        <v>9.3000000000000007</v>
      </c>
    </row>
    <row r="33" spans="1:5" x14ac:dyDescent="0.25">
      <c r="A33" s="40" t="s">
        <v>23</v>
      </c>
      <c r="B33" s="40" t="s">
        <v>83</v>
      </c>
      <c r="C33" s="43">
        <v>102359</v>
      </c>
      <c r="D33" s="41">
        <v>10.8</v>
      </c>
      <c r="E33" s="41">
        <v>9.5</v>
      </c>
    </row>
    <row r="34" spans="1:5" x14ac:dyDescent="0.25">
      <c r="A34" s="40" t="s">
        <v>23</v>
      </c>
      <c r="B34" s="40" t="s">
        <v>91</v>
      </c>
      <c r="C34" s="43">
        <v>103269</v>
      </c>
      <c r="D34" s="41">
        <v>10.5</v>
      </c>
      <c r="E34" s="41">
        <v>9.6999999999999993</v>
      </c>
    </row>
    <row r="35" spans="1:5" x14ac:dyDescent="0.25">
      <c r="A35" s="40" t="s">
        <v>23</v>
      </c>
      <c r="B35" s="40" t="s">
        <v>92</v>
      </c>
      <c r="C35" s="43">
        <v>104756</v>
      </c>
      <c r="D35" s="41">
        <v>11.2</v>
      </c>
      <c r="E35" s="41">
        <v>9.9</v>
      </c>
    </row>
    <row r="36" spans="1:5" x14ac:dyDescent="0.25">
      <c r="A36" s="40" t="s">
        <v>23</v>
      </c>
      <c r="B36" s="40" t="s">
        <v>93</v>
      </c>
      <c r="C36" s="43">
        <v>106933</v>
      </c>
      <c r="D36" s="41">
        <v>12.8</v>
      </c>
      <c r="E36" s="41">
        <v>10.199999999999999</v>
      </c>
    </row>
    <row r="37" spans="1:5" x14ac:dyDescent="0.25">
      <c r="A37" s="40" t="s">
        <v>23</v>
      </c>
      <c r="B37" s="40" t="s">
        <v>94</v>
      </c>
      <c r="C37" s="43">
        <v>108541</v>
      </c>
      <c r="D37" s="41">
        <v>14.4</v>
      </c>
      <c r="E37" s="41">
        <v>10.8</v>
      </c>
    </row>
    <row r="38" spans="1:5" x14ac:dyDescent="0.25">
      <c r="A38" s="40" t="s">
        <v>23</v>
      </c>
      <c r="B38" s="40" t="s">
        <v>95</v>
      </c>
      <c r="C38" s="43">
        <v>110707</v>
      </c>
      <c r="D38" s="41">
        <v>16.100000000000001</v>
      </c>
      <c r="E38" s="41">
        <v>11.6</v>
      </c>
    </row>
    <row r="39" spans="1:5" x14ac:dyDescent="0.25">
      <c r="A39" s="40" t="s">
        <v>23</v>
      </c>
      <c r="B39" s="40" t="s">
        <v>96</v>
      </c>
      <c r="C39" s="43">
        <v>111703</v>
      </c>
      <c r="D39" s="41">
        <v>15.7</v>
      </c>
      <c r="E39" s="41">
        <v>12.2</v>
      </c>
    </row>
    <row r="40" spans="1:5" x14ac:dyDescent="0.25">
      <c r="A40" s="40" t="s">
        <v>23</v>
      </c>
      <c r="B40" s="40" t="s">
        <v>97</v>
      </c>
      <c r="C40" s="43">
        <v>113393</v>
      </c>
      <c r="D40" s="41">
        <v>17.100000000000001</v>
      </c>
      <c r="E40" s="41">
        <v>12.9</v>
      </c>
    </row>
    <row r="41" spans="1:5" x14ac:dyDescent="0.25">
      <c r="A41" s="40" t="s">
        <v>23</v>
      </c>
      <c r="B41" s="40" t="s">
        <v>98</v>
      </c>
      <c r="C41" s="43">
        <v>114994</v>
      </c>
      <c r="D41" s="41">
        <v>16.8</v>
      </c>
      <c r="E41" s="41">
        <v>13.4</v>
      </c>
    </row>
    <row r="42" spans="1:5" x14ac:dyDescent="0.25">
      <c r="A42" s="40" t="s">
        <v>229</v>
      </c>
      <c r="B42" s="40" t="s">
        <v>89</v>
      </c>
      <c r="C42" s="43">
        <v>116525</v>
      </c>
      <c r="D42" s="41">
        <v>17.100000000000001</v>
      </c>
      <c r="E42" s="41">
        <v>13.9</v>
      </c>
    </row>
    <row r="43" spans="1:5" x14ac:dyDescent="0.25">
      <c r="A43" s="40" t="s">
        <v>23</v>
      </c>
      <c r="B43" s="40" t="s">
        <v>90</v>
      </c>
      <c r="C43" s="43">
        <v>118626</v>
      </c>
      <c r="D43" s="41">
        <v>17.899999999999999</v>
      </c>
      <c r="E43" s="41">
        <v>14.4</v>
      </c>
    </row>
    <row r="44" spans="1:5" x14ac:dyDescent="0.25">
      <c r="A44" s="40" t="s">
        <v>23</v>
      </c>
      <c r="B44" s="40" t="s">
        <v>82</v>
      </c>
      <c r="C44" s="43">
        <v>119779</v>
      </c>
      <c r="D44" s="41">
        <v>17.8</v>
      </c>
      <c r="E44" s="41">
        <v>14.8</v>
      </c>
    </row>
    <row r="45" spans="1:5" x14ac:dyDescent="0.25">
      <c r="A45" s="40" t="s">
        <v>23</v>
      </c>
      <c r="B45" s="40" t="s">
        <v>83</v>
      </c>
      <c r="C45" s="43">
        <v>121373</v>
      </c>
      <c r="D45" s="41">
        <v>18.600000000000001</v>
      </c>
      <c r="E45" s="41">
        <v>15.5</v>
      </c>
    </row>
    <row r="46" spans="1:5" x14ac:dyDescent="0.25">
      <c r="A46" s="40" t="s">
        <v>23</v>
      </c>
      <c r="B46" s="40" t="s">
        <v>91</v>
      </c>
      <c r="C46" s="43">
        <v>123257</v>
      </c>
      <c r="D46" s="41">
        <v>19.399999999999999</v>
      </c>
      <c r="E46" s="41">
        <v>16.2</v>
      </c>
    </row>
    <row r="47" spans="1:5" x14ac:dyDescent="0.25">
      <c r="A47" s="40" t="s">
        <v>23</v>
      </c>
      <c r="B47" s="40" t="s">
        <v>92</v>
      </c>
      <c r="C47" s="43">
        <v>125276</v>
      </c>
      <c r="D47" s="41">
        <v>19.600000000000001</v>
      </c>
      <c r="E47" s="41">
        <v>16.899999999999999</v>
      </c>
    </row>
    <row r="48" spans="1:5" x14ac:dyDescent="0.25">
      <c r="A48" s="40" t="s">
        <v>23</v>
      </c>
      <c r="B48" s="40" t="s">
        <v>93</v>
      </c>
      <c r="C48" s="43">
        <v>125775</v>
      </c>
      <c r="D48" s="41">
        <v>17.600000000000001</v>
      </c>
      <c r="E48" s="41">
        <v>17.3</v>
      </c>
    </row>
    <row r="49" spans="1:5" x14ac:dyDescent="0.25">
      <c r="A49" s="40" t="s">
        <v>23</v>
      </c>
      <c r="B49" s="40" t="s">
        <v>94</v>
      </c>
      <c r="C49" s="43">
        <v>126878</v>
      </c>
      <c r="D49" s="41">
        <v>16.899999999999999</v>
      </c>
      <c r="E49" s="41">
        <v>17.5</v>
      </c>
    </row>
    <row r="50" spans="1:5" x14ac:dyDescent="0.25">
      <c r="A50" s="40" t="s">
        <v>23</v>
      </c>
      <c r="B50" s="40" t="s">
        <v>95</v>
      </c>
      <c r="C50" s="43">
        <v>127749</v>
      </c>
      <c r="D50" s="41">
        <v>15.4</v>
      </c>
      <c r="E50" s="41">
        <v>17.5</v>
      </c>
    </row>
    <row r="51" spans="1:5" x14ac:dyDescent="0.25">
      <c r="A51" s="40" t="s">
        <v>23</v>
      </c>
      <c r="B51" s="40" t="s">
        <v>96</v>
      </c>
      <c r="C51" s="43">
        <v>129531</v>
      </c>
      <c r="D51" s="41">
        <v>16</v>
      </c>
      <c r="E51" s="41">
        <v>17.5</v>
      </c>
    </row>
    <row r="52" spans="1:5" x14ac:dyDescent="0.25">
      <c r="A52" s="40" t="s">
        <v>23</v>
      </c>
      <c r="B52" s="40" t="s">
        <v>97</v>
      </c>
      <c r="C52" s="43">
        <v>131396</v>
      </c>
      <c r="D52" s="41">
        <v>15.9</v>
      </c>
      <c r="E52" s="41">
        <v>17.399999999999999</v>
      </c>
    </row>
    <row r="53" spans="1:5" x14ac:dyDescent="0.25">
      <c r="A53" s="40" t="s">
        <v>23</v>
      </c>
      <c r="B53" s="40" t="s">
        <v>98</v>
      </c>
      <c r="C53" s="43">
        <v>132152</v>
      </c>
      <c r="D53" s="41">
        <v>14.9</v>
      </c>
      <c r="E53" s="41">
        <v>17.3</v>
      </c>
    </row>
    <row r="54" spans="1:5" x14ac:dyDescent="0.25">
      <c r="A54" s="40" t="s">
        <v>230</v>
      </c>
      <c r="B54" s="40" t="s">
        <v>89</v>
      </c>
      <c r="C54" s="43">
        <v>132687</v>
      </c>
      <c r="D54" s="41">
        <v>13.9</v>
      </c>
      <c r="E54" s="41">
        <v>17</v>
      </c>
    </row>
    <row r="55" spans="1:5" x14ac:dyDescent="0.25">
      <c r="A55" s="40" t="s">
        <v>23</v>
      </c>
      <c r="B55" s="40" t="s">
        <v>90</v>
      </c>
      <c r="C55" s="43">
        <v>133808</v>
      </c>
      <c r="D55" s="41">
        <v>12.8</v>
      </c>
      <c r="E55" s="41">
        <v>16.600000000000001</v>
      </c>
    </row>
    <row r="56" spans="1:5" x14ac:dyDescent="0.25">
      <c r="A56" s="40" t="s">
        <v>23</v>
      </c>
      <c r="B56" s="40" t="s">
        <v>82</v>
      </c>
      <c r="C56" s="43">
        <v>136212</v>
      </c>
      <c r="D56" s="41">
        <v>13.7</v>
      </c>
      <c r="E56" s="41">
        <v>16.2</v>
      </c>
    </row>
    <row r="57" spans="1:5" x14ac:dyDescent="0.25">
      <c r="A57" s="40" t="s">
        <v>23</v>
      </c>
      <c r="B57" s="40" t="s">
        <v>83</v>
      </c>
      <c r="C57" s="43">
        <v>135850</v>
      </c>
      <c r="D57" s="41">
        <v>11.9</v>
      </c>
      <c r="E57" s="41">
        <v>15.7</v>
      </c>
    </row>
    <row r="58" spans="1:5" x14ac:dyDescent="0.25">
      <c r="A58" s="40" t="s">
        <v>23</v>
      </c>
      <c r="B58" s="40" t="s">
        <v>91</v>
      </c>
      <c r="C58" s="43">
        <v>136751</v>
      </c>
      <c r="D58" s="41">
        <v>10.9</v>
      </c>
      <c r="E58" s="41">
        <v>15</v>
      </c>
    </row>
    <row r="59" spans="1:5" x14ac:dyDescent="0.25">
      <c r="A59" s="40" t="s">
        <v>23</v>
      </c>
      <c r="B59" s="40" t="s">
        <v>92</v>
      </c>
      <c r="C59" s="43">
        <v>137356</v>
      </c>
      <c r="D59" s="41">
        <v>9.6</v>
      </c>
      <c r="E59" s="41">
        <v>14.1</v>
      </c>
    </row>
    <row r="60" spans="1:5" x14ac:dyDescent="0.25">
      <c r="A60" s="40" t="s">
        <v>23</v>
      </c>
      <c r="B60" s="40" t="s">
        <v>93</v>
      </c>
      <c r="C60" s="43">
        <v>137685</v>
      </c>
      <c r="D60" s="41">
        <v>9.5</v>
      </c>
      <c r="E60" s="41">
        <v>13.5</v>
      </c>
    </row>
    <row r="61" spans="1:5" x14ac:dyDescent="0.25">
      <c r="A61" s="40" t="s">
        <v>23</v>
      </c>
      <c r="B61" s="40" t="s">
        <v>94</v>
      </c>
      <c r="C61" s="43">
        <v>138238</v>
      </c>
      <c r="D61" s="41">
        <v>9</v>
      </c>
      <c r="E61" s="41">
        <v>12.8</v>
      </c>
    </row>
    <row r="62" spans="1:5" x14ac:dyDescent="0.25">
      <c r="A62" s="40" t="s">
        <v>23</v>
      </c>
      <c r="B62" s="40" t="s">
        <v>95</v>
      </c>
      <c r="C62" s="43">
        <v>138534</v>
      </c>
      <c r="D62" s="41">
        <v>8.4</v>
      </c>
      <c r="E62" s="41">
        <v>12.2</v>
      </c>
    </row>
    <row r="63" spans="1:5" x14ac:dyDescent="0.25">
      <c r="A63" s="40" t="s">
        <v>23</v>
      </c>
      <c r="B63" s="40" t="s">
        <v>96</v>
      </c>
      <c r="C63" s="43">
        <v>138793</v>
      </c>
      <c r="D63" s="41">
        <v>7.2</v>
      </c>
      <c r="E63" s="41">
        <v>11.5</v>
      </c>
    </row>
    <row r="64" spans="1:5" x14ac:dyDescent="0.25">
      <c r="A64" s="40" t="s">
        <v>23</v>
      </c>
      <c r="B64" s="40" t="s">
        <v>97</v>
      </c>
      <c r="C64" s="43">
        <v>139464</v>
      </c>
      <c r="D64" s="41">
        <v>6.1</v>
      </c>
      <c r="E64" s="41">
        <v>10.7</v>
      </c>
    </row>
    <row r="65" spans="1:5" x14ac:dyDescent="0.25">
      <c r="A65" s="40" t="s">
        <v>23</v>
      </c>
      <c r="B65" s="40" t="s">
        <v>98</v>
      </c>
      <c r="C65" s="43">
        <v>140339</v>
      </c>
      <c r="D65" s="41">
        <v>6.2</v>
      </c>
      <c r="E65" s="41">
        <v>9.9</v>
      </c>
    </row>
    <row r="66" spans="1:5" x14ac:dyDescent="0.25">
      <c r="A66" s="40" t="s">
        <v>262</v>
      </c>
      <c r="B66" s="40" t="s">
        <v>89</v>
      </c>
      <c r="C66" s="43">
        <v>142777</v>
      </c>
      <c r="D66" s="41">
        <v>7.6</v>
      </c>
      <c r="E66" s="41">
        <v>9.4</v>
      </c>
    </row>
    <row r="67" spans="1:5" x14ac:dyDescent="0.25">
      <c r="A67" s="40" t="s">
        <v>23</v>
      </c>
      <c r="B67" s="40" t="s">
        <v>90</v>
      </c>
      <c r="C67" s="43">
        <v>142907</v>
      </c>
      <c r="D67" s="41">
        <v>6.8</v>
      </c>
      <c r="E67" s="41">
        <v>8.9</v>
      </c>
    </row>
    <row r="68" spans="1:5" x14ac:dyDescent="0.25">
      <c r="A68" s="40" t="s">
        <v>23</v>
      </c>
      <c r="B68" s="40" t="s">
        <v>82</v>
      </c>
      <c r="C68" s="43">
        <v>143404</v>
      </c>
      <c r="D68" s="41">
        <v>5.3</v>
      </c>
      <c r="E68" s="41">
        <v>8.1999999999999993</v>
      </c>
    </row>
    <row r="69" spans="1:5" x14ac:dyDescent="0.25">
      <c r="A69" s="40" t="s">
        <v>23</v>
      </c>
      <c r="B69" s="40" t="s">
        <v>83</v>
      </c>
      <c r="C69" s="43">
        <v>145628</v>
      </c>
      <c r="D69" s="41">
        <v>7.2</v>
      </c>
      <c r="E69" s="41">
        <v>7.8</v>
      </c>
    </row>
    <row r="70" spans="1:5" x14ac:dyDescent="0.25">
      <c r="A70" s="40" t="s">
        <v>23</v>
      </c>
      <c r="B70" s="40" t="s">
        <v>91</v>
      </c>
      <c r="C70" s="43">
        <v>147175</v>
      </c>
      <c r="D70" s="41">
        <v>7.6</v>
      </c>
      <c r="E70" s="41">
        <v>7.5</v>
      </c>
    </row>
    <row r="71" spans="1:5" x14ac:dyDescent="0.25">
      <c r="A71" s="40" t="s">
        <v>23</v>
      </c>
      <c r="B71" s="40" t="s">
        <v>92</v>
      </c>
      <c r="C71" s="43">
        <v>148775</v>
      </c>
      <c r="D71" s="41">
        <v>8.3000000000000007</v>
      </c>
      <c r="E71" s="41">
        <v>7.4</v>
      </c>
    </row>
    <row r="72" spans="1:5" x14ac:dyDescent="0.25">
      <c r="A72" s="40" t="s">
        <v>23</v>
      </c>
      <c r="B72" s="40" t="s">
        <v>93</v>
      </c>
      <c r="C72" s="43">
        <v>150585</v>
      </c>
      <c r="D72" s="41">
        <v>9.4</v>
      </c>
      <c r="E72" s="41">
        <v>7.4</v>
      </c>
    </row>
    <row r="73" spans="1:5" x14ac:dyDescent="0.25">
      <c r="A73" s="40" t="s">
        <v>23</v>
      </c>
      <c r="B73" s="40" t="s">
        <v>94</v>
      </c>
      <c r="C73" s="43">
        <v>152352</v>
      </c>
      <c r="D73" s="41">
        <v>10.199999999999999</v>
      </c>
      <c r="E73" s="41">
        <v>7.5</v>
      </c>
    </row>
    <row r="74" spans="1:5" x14ac:dyDescent="0.25">
      <c r="A74" s="40" t="s">
        <v>23</v>
      </c>
      <c r="B74" s="40" t="s">
        <v>95</v>
      </c>
      <c r="C74" s="43">
        <v>153698</v>
      </c>
      <c r="D74" s="41">
        <v>10.9</v>
      </c>
      <c r="E74" s="41">
        <v>7.7</v>
      </c>
    </row>
    <row r="75" spans="1:5" x14ac:dyDescent="0.25">
      <c r="A75" s="40" t="s">
        <v>23</v>
      </c>
      <c r="B75" s="40" t="s">
        <v>96</v>
      </c>
      <c r="C75" s="43">
        <v>154716</v>
      </c>
      <c r="D75" s="41">
        <v>11.5</v>
      </c>
      <c r="E75" s="41">
        <v>8.1</v>
      </c>
    </row>
    <row r="76" spans="1:5" x14ac:dyDescent="0.25">
      <c r="A76" s="40" t="s">
        <v>23</v>
      </c>
      <c r="B76" s="40" t="s">
        <v>97</v>
      </c>
      <c r="C76" s="43">
        <v>155564</v>
      </c>
      <c r="D76" s="41">
        <v>11.5</v>
      </c>
      <c r="E76" s="41">
        <v>8.5</v>
      </c>
    </row>
    <row r="77" spans="1:5" x14ac:dyDescent="0.25">
      <c r="A77" s="40" t="s">
        <v>23</v>
      </c>
      <c r="B77" s="40" t="s">
        <v>98</v>
      </c>
      <c r="C77" s="43">
        <v>156659</v>
      </c>
      <c r="D77" s="41">
        <v>11.6</v>
      </c>
      <c r="E77" s="41">
        <v>9</v>
      </c>
    </row>
    <row r="78" spans="1:5" x14ac:dyDescent="0.25">
      <c r="A78" s="40" t="s">
        <v>617</v>
      </c>
      <c r="B78" s="40" t="s">
        <v>89</v>
      </c>
      <c r="C78" s="43">
        <v>157482</v>
      </c>
      <c r="D78" s="41">
        <v>10.3</v>
      </c>
      <c r="E78" s="41">
        <v>9.1999999999999993</v>
      </c>
    </row>
    <row r="79" spans="1:5" x14ac:dyDescent="0.25">
      <c r="A79" s="40" t="s">
        <v>23</v>
      </c>
      <c r="B79" s="40" t="s">
        <v>90</v>
      </c>
      <c r="C79" s="43">
        <v>159316</v>
      </c>
      <c r="D79" s="41">
        <v>11.5</v>
      </c>
      <c r="E79" s="41">
        <v>9.6</v>
      </c>
    </row>
    <row r="80" spans="1:5" x14ac:dyDescent="0.25">
      <c r="A80" s="40" t="s">
        <v>23</v>
      </c>
      <c r="B80" s="40" t="s">
        <v>82</v>
      </c>
      <c r="C80" s="43">
        <v>161115</v>
      </c>
      <c r="D80" s="41">
        <v>12.4</v>
      </c>
      <c r="E80" s="41">
        <v>10.199999999999999</v>
      </c>
    </row>
    <row r="81" spans="1:5" x14ac:dyDescent="0.25">
      <c r="A81" s="40" t="s">
        <v>23</v>
      </c>
      <c r="B81" s="40" t="s">
        <v>83</v>
      </c>
      <c r="C81" s="43">
        <v>162289</v>
      </c>
      <c r="D81" s="41">
        <v>11.4</v>
      </c>
      <c r="E81" s="41">
        <v>10.6</v>
      </c>
    </row>
    <row r="82" spans="1:5" x14ac:dyDescent="0.25">
      <c r="A82" s="40" t="s">
        <v>23</v>
      </c>
      <c r="B82" s="40" t="s">
        <v>91</v>
      </c>
      <c r="C82" s="43">
        <v>163684</v>
      </c>
      <c r="D82" s="41">
        <v>11.2</v>
      </c>
      <c r="E82" s="41">
        <v>10.9</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L82"/>
  <sheetViews>
    <sheetView workbookViewId="0">
      <selection activeCell="A2" sqref="A2"/>
    </sheetView>
  </sheetViews>
  <sheetFormatPr baseColWidth="10" defaultColWidth="9.140625" defaultRowHeight="15" x14ac:dyDescent="0.25"/>
  <cols>
    <col min="1" max="16384" width="9.140625" style="40"/>
  </cols>
  <sheetData>
    <row r="1" spans="1:12" x14ac:dyDescent="0.25">
      <c r="A1" s="40" t="s">
        <v>1468</v>
      </c>
      <c r="H1" s="298" t="s">
        <v>1506</v>
      </c>
      <c r="I1" s="298"/>
    </row>
    <row r="2" spans="1:12" x14ac:dyDescent="0.25">
      <c r="A2" s="40" t="s">
        <v>640</v>
      </c>
    </row>
    <row r="5" spans="1:12" x14ac:dyDescent="0.25">
      <c r="A5" s="40" t="s">
        <v>148</v>
      </c>
      <c r="B5" s="40" t="s">
        <v>615</v>
      </c>
      <c r="C5" s="40" t="s">
        <v>642</v>
      </c>
      <c r="D5" s="40" t="s">
        <v>636</v>
      </c>
      <c r="G5" s="40" t="s">
        <v>951</v>
      </c>
      <c r="H5" s="40" t="s">
        <v>952</v>
      </c>
      <c r="I5" s="40" t="s">
        <v>953</v>
      </c>
      <c r="J5" s="40" t="s">
        <v>954</v>
      </c>
      <c r="K5" s="40" t="s">
        <v>946</v>
      </c>
      <c r="L5" s="40" t="s">
        <v>947</v>
      </c>
    </row>
    <row r="6" spans="1:12" x14ac:dyDescent="0.25">
      <c r="A6" s="40" t="s">
        <v>226</v>
      </c>
      <c r="B6" s="40" t="s">
        <v>89</v>
      </c>
      <c r="C6" s="43">
        <v>448</v>
      </c>
      <c r="D6" s="43">
        <v>427</v>
      </c>
      <c r="G6" s="43">
        <v>399</v>
      </c>
      <c r="H6" s="43">
        <v>392</v>
      </c>
      <c r="I6" s="43">
        <v>388</v>
      </c>
      <c r="J6" s="41">
        <v>2.8</v>
      </c>
      <c r="K6" s="43">
        <v>388</v>
      </c>
      <c r="L6" s="43">
        <v>388</v>
      </c>
    </row>
    <row r="7" spans="1:12" x14ac:dyDescent="0.25">
      <c r="A7" s="40" t="s">
        <v>23</v>
      </c>
      <c r="B7" s="40" t="s">
        <v>90</v>
      </c>
      <c r="C7" s="43">
        <v>450</v>
      </c>
      <c r="D7" s="43">
        <v>429</v>
      </c>
    </row>
    <row r="8" spans="1:12" x14ac:dyDescent="0.25">
      <c r="A8" s="40" t="s">
        <v>23</v>
      </c>
      <c r="B8" s="40" t="s">
        <v>82</v>
      </c>
      <c r="C8" s="43">
        <v>454</v>
      </c>
      <c r="D8" s="43">
        <v>432</v>
      </c>
    </row>
    <row r="9" spans="1:12" x14ac:dyDescent="0.25">
      <c r="A9" s="40" t="s">
        <v>23</v>
      </c>
      <c r="B9" s="40" t="s">
        <v>83</v>
      </c>
      <c r="C9" s="43">
        <v>452</v>
      </c>
      <c r="D9" s="43">
        <v>434</v>
      </c>
    </row>
    <row r="10" spans="1:12" x14ac:dyDescent="0.25">
      <c r="A10" s="40" t="s">
        <v>23</v>
      </c>
      <c r="B10" s="40" t="s">
        <v>91</v>
      </c>
      <c r="C10" s="43">
        <v>453</v>
      </c>
      <c r="D10" s="43">
        <v>437</v>
      </c>
    </row>
    <row r="11" spans="1:12" x14ac:dyDescent="0.25">
      <c r="A11" s="40" t="s">
        <v>23</v>
      </c>
      <c r="B11" s="40" t="s">
        <v>92</v>
      </c>
      <c r="C11" s="43">
        <v>451</v>
      </c>
      <c r="D11" s="43">
        <v>439</v>
      </c>
    </row>
    <row r="12" spans="1:12" x14ac:dyDescent="0.25">
      <c r="A12" s="40" t="s">
        <v>23</v>
      </c>
      <c r="B12" s="40" t="s">
        <v>93</v>
      </c>
      <c r="C12" s="43">
        <v>444</v>
      </c>
      <c r="D12" s="43">
        <v>440</v>
      </c>
    </row>
    <row r="13" spans="1:12" x14ac:dyDescent="0.25">
      <c r="A13" s="40" t="s">
        <v>23</v>
      </c>
      <c r="B13" s="40" t="s">
        <v>94</v>
      </c>
      <c r="C13" s="43">
        <v>448</v>
      </c>
      <c r="D13" s="43">
        <v>442</v>
      </c>
    </row>
    <row r="14" spans="1:12" x14ac:dyDescent="0.25">
      <c r="A14" s="40" t="s">
        <v>23</v>
      </c>
      <c r="B14" s="40" t="s">
        <v>95</v>
      </c>
      <c r="C14" s="43">
        <v>438</v>
      </c>
      <c r="D14" s="43">
        <v>442</v>
      </c>
    </row>
    <row r="15" spans="1:12" x14ac:dyDescent="0.25">
      <c r="A15" s="40" t="s">
        <v>23</v>
      </c>
      <c r="B15" s="40" t="s">
        <v>96</v>
      </c>
      <c r="C15" s="43">
        <v>439</v>
      </c>
      <c r="D15" s="43">
        <v>444</v>
      </c>
    </row>
    <row r="16" spans="1:12" x14ac:dyDescent="0.25">
      <c r="A16" s="40" t="s">
        <v>23</v>
      </c>
      <c r="B16" s="40" t="s">
        <v>97</v>
      </c>
      <c r="C16" s="43">
        <v>437</v>
      </c>
      <c r="D16" s="43">
        <v>445</v>
      </c>
    </row>
    <row r="17" spans="1:4" x14ac:dyDescent="0.25">
      <c r="A17" s="40" t="s">
        <v>23</v>
      </c>
      <c r="B17" s="40" t="s">
        <v>98</v>
      </c>
      <c r="C17" s="43">
        <v>437</v>
      </c>
      <c r="D17" s="43">
        <v>446</v>
      </c>
    </row>
    <row r="18" spans="1:4" x14ac:dyDescent="0.25">
      <c r="A18" s="40" t="s">
        <v>227</v>
      </c>
      <c r="B18" s="40" t="s">
        <v>89</v>
      </c>
      <c r="C18" s="43">
        <v>426</v>
      </c>
      <c r="D18" s="43">
        <v>444</v>
      </c>
    </row>
    <row r="19" spans="1:4" x14ac:dyDescent="0.25">
      <c r="A19" s="40" t="s">
        <v>23</v>
      </c>
      <c r="B19" s="40" t="s">
        <v>90</v>
      </c>
      <c r="C19" s="43">
        <v>423</v>
      </c>
      <c r="D19" s="43">
        <v>442</v>
      </c>
    </row>
    <row r="20" spans="1:4" x14ac:dyDescent="0.25">
      <c r="A20" s="40" t="s">
        <v>23</v>
      </c>
      <c r="B20" s="40" t="s">
        <v>82</v>
      </c>
      <c r="C20" s="43">
        <v>426</v>
      </c>
      <c r="D20" s="43">
        <v>440</v>
      </c>
    </row>
    <row r="21" spans="1:4" x14ac:dyDescent="0.25">
      <c r="A21" s="40" t="s">
        <v>23</v>
      </c>
      <c r="B21" s="40" t="s">
        <v>83</v>
      </c>
      <c r="C21" s="43">
        <v>424</v>
      </c>
      <c r="D21" s="43">
        <v>437</v>
      </c>
    </row>
    <row r="22" spans="1:4" x14ac:dyDescent="0.25">
      <c r="A22" s="40" t="s">
        <v>23</v>
      </c>
      <c r="B22" s="40" t="s">
        <v>91</v>
      </c>
      <c r="C22" s="43">
        <v>425</v>
      </c>
      <c r="D22" s="43">
        <v>435</v>
      </c>
    </row>
    <row r="23" spans="1:4" x14ac:dyDescent="0.25">
      <c r="A23" s="40" t="s">
        <v>23</v>
      </c>
      <c r="B23" s="40" t="s">
        <v>92</v>
      </c>
      <c r="C23" s="43">
        <v>420</v>
      </c>
      <c r="D23" s="43">
        <v>432</v>
      </c>
    </row>
    <row r="24" spans="1:4" x14ac:dyDescent="0.25">
      <c r="A24" s="40" t="s">
        <v>23</v>
      </c>
      <c r="B24" s="40" t="s">
        <v>93</v>
      </c>
      <c r="C24" s="43">
        <v>421</v>
      </c>
      <c r="D24" s="43">
        <v>430</v>
      </c>
    </row>
    <row r="25" spans="1:4" x14ac:dyDescent="0.25">
      <c r="A25" s="40" t="s">
        <v>23</v>
      </c>
      <c r="B25" s="40" t="s">
        <v>94</v>
      </c>
      <c r="C25" s="43">
        <v>423</v>
      </c>
      <c r="D25" s="43">
        <v>428</v>
      </c>
    </row>
    <row r="26" spans="1:4" x14ac:dyDescent="0.25">
      <c r="A26" s="40" t="s">
        <v>23</v>
      </c>
      <c r="B26" s="40" t="s">
        <v>95</v>
      </c>
      <c r="C26" s="43">
        <v>409</v>
      </c>
      <c r="D26" s="43">
        <v>426</v>
      </c>
    </row>
    <row r="27" spans="1:4" x14ac:dyDescent="0.25">
      <c r="A27" s="40" t="s">
        <v>23</v>
      </c>
      <c r="B27" s="40" t="s">
        <v>96</v>
      </c>
      <c r="C27" s="43">
        <v>408</v>
      </c>
      <c r="D27" s="43">
        <v>423</v>
      </c>
    </row>
    <row r="28" spans="1:4" x14ac:dyDescent="0.25">
      <c r="A28" s="40" t="s">
        <v>23</v>
      </c>
      <c r="B28" s="40" t="s">
        <v>97</v>
      </c>
      <c r="C28" s="43">
        <v>408</v>
      </c>
      <c r="D28" s="43">
        <v>421</v>
      </c>
    </row>
    <row r="29" spans="1:4" x14ac:dyDescent="0.25">
      <c r="A29" s="40" t="s">
        <v>23</v>
      </c>
      <c r="B29" s="40" t="s">
        <v>98</v>
      </c>
      <c r="C29" s="43">
        <v>409</v>
      </c>
      <c r="D29" s="43">
        <v>418</v>
      </c>
    </row>
    <row r="30" spans="1:4" x14ac:dyDescent="0.25">
      <c r="A30" s="40" t="s">
        <v>228</v>
      </c>
      <c r="B30" s="40" t="s">
        <v>89</v>
      </c>
      <c r="C30" s="43">
        <v>409</v>
      </c>
      <c r="D30" s="43">
        <v>417</v>
      </c>
    </row>
    <row r="31" spans="1:4" x14ac:dyDescent="0.25">
      <c r="A31" s="40" t="s">
        <v>23</v>
      </c>
      <c r="B31" s="40" t="s">
        <v>90</v>
      </c>
      <c r="C31" s="43">
        <v>409</v>
      </c>
      <c r="D31" s="43">
        <v>416</v>
      </c>
    </row>
    <row r="32" spans="1:4" x14ac:dyDescent="0.25">
      <c r="A32" s="40" t="s">
        <v>23</v>
      </c>
      <c r="B32" s="40" t="s">
        <v>82</v>
      </c>
      <c r="C32" s="43">
        <v>413</v>
      </c>
      <c r="D32" s="43">
        <v>415</v>
      </c>
    </row>
    <row r="33" spans="1:4" x14ac:dyDescent="0.25">
      <c r="A33" s="40" t="s">
        <v>23</v>
      </c>
      <c r="B33" s="40" t="s">
        <v>83</v>
      </c>
      <c r="C33" s="43">
        <v>413</v>
      </c>
      <c r="D33" s="43">
        <v>414</v>
      </c>
    </row>
    <row r="34" spans="1:4" x14ac:dyDescent="0.25">
      <c r="A34" s="40" t="s">
        <v>23</v>
      </c>
      <c r="B34" s="40" t="s">
        <v>91</v>
      </c>
      <c r="C34" s="43">
        <v>414</v>
      </c>
      <c r="D34" s="43">
        <v>413</v>
      </c>
    </row>
    <row r="35" spans="1:4" x14ac:dyDescent="0.25">
      <c r="A35" s="40" t="s">
        <v>23</v>
      </c>
      <c r="B35" s="40" t="s">
        <v>92</v>
      </c>
      <c r="C35" s="43">
        <v>417</v>
      </c>
      <c r="D35" s="43">
        <v>413</v>
      </c>
    </row>
    <row r="36" spans="1:4" x14ac:dyDescent="0.25">
      <c r="A36" s="40" t="s">
        <v>23</v>
      </c>
      <c r="B36" s="40" t="s">
        <v>93</v>
      </c>
      <c r="C36" s="43">
        <v>412</v>
      </c>
      <c r="D36" s="43">
        <v>412</v>
      </c>
    </row>
    <row r="37" spans="1:4" x14ac:dyDescent="0.25">
      <c r="A37" s="40" t="s">
        <v>23</v>
      </c>
      <c r="B37" s="40" t="s">
        <v>94</v>
      </c>
      <c r="C37" s="43">
        <v>410</v>
      </c>
      <c r="D37" s="43">
        <v>411</v>
      </c>
    </row>
    <row r="38" spans="1:4" x14ac:dyDescent="0.25">
      <c r="A38" s="40" t="s">
        <v>23</v>
      </c>
      <c r="B38" s="40" t="s">
        <v>95</v>
      </c>
      <c r="C38" s="43">
        <v>411</v>
      </c>
      <c r="D38" s="43">
        <v>411</v>
      </c>
    </row>
    <row r="39" spans="1:4" x14ac:dyDescent="0.25">
      <c r="A39" s="40" t="s">
        <v>23</v>
      </c>
      <c r="B39" s="40" t="s">
        <v>96</v>
      </c>
      <c r="C39" s="43">
        <v>406</v>
      </c>
      <c r="D39" s="43">
        <v>411</v>
      </c>
    </row>
    <row r="40" spans="1:4" x14ac:dyDescent="0.25">
      <c r="A40" s="40" t="s">
        <v>23</v>
      </c>
      <c r="B40" s="40" t="s">
        <v>97</v>
      </c>
      <c r="C40" s="43">
        <v>404</v>
      </c>
      <c r="D40" s="43">
        <v>411</v>
      </c>
    </row>
    <row r="41" spans="1:4" x14ac:dyDescent="0.25">
      <c r="A41" s="40" t="s">
        <v>23</v>
      </c>
      <c r="B41" s="40" t="s">
        <v>98</v>
      </c>
      <c r="C41" s="43">
        <v>399</v>
      </c>
      <c r="D41" s="43">
        <v>410</v>
      </c>
    </row>
    <row r="42" spans="1:4" x14ac:dyDescent="0.25">
      <c r="A42" s="40" t="s">
        <v>229</v>
      </c>
      <c r="B42" s="40" t="s">
        <v>89</v>
      </c>
      <c r="C42" s="43">
        <v>396</v>
      </c>
      <c r="D42" s="43">
        <v>409</v>
      </c>
    </row>
    <row r="43" spans="1:4" x14ac:dyDescent="0.25">
      <c r="A43" s="40" t="s">
        <v>23</v>
      </c>
      <c r="B43" s="40" t="s">
        <v>90</v>
      </c>
      <c r="C43" s="43">
        <v>397</v>
      </c>
      <c r="D43" s="43">
        <v>408</v>
      </c>
    </row>
    <row r="44" spans="1:4" x14ac:dyDescent="0.25">
      <c r="A44" s="40" t="s">
        <v>23</v>
      </c>
      <c r="B44" s="40" t="s">
        <v>82</v>
      </c>
      <c r="C44" s="43">
        <v>402</v>
      </c>
      <c r="D44" s="43">
        <v>407</v>
      </c>
    </row>
    <row r="45" spans="1:4" x14ac:dyDescent="0.25">
      <c r="A45" s="40" t="s">
        <v>23</v>
      </c>
      <c r="B45" s="40" t="s">
        <v>83</v>
      </c>
      <c r="C45" s="43">
        <v>401</v>
      </c>
      <c r="D45" s="43">
        <v>406</v>
      </c>
    </row>
    <row r="46" spans="1:4" x14ac:dyDescent="0.25">
      <c r="A46" s="40" t="s">
        <v>23</v>
      </c>
      <c r="B46" s="40" t="s">
        <v>91</v>
      </c>
      <c r="C46" s="43">
        <v>402</v>
      </c>
      <c r="D46" s="43">
        <v>405</v>
      </c>
    </row>
    <row r="47" spans="1:4" x14ac:dyDescent="0.25">
      <c r="A47" s="40" t="s">
        <v>23</v>
      </c>
      <c r="B47" s="40" t="s">
        <v>92</v>
      </c>
      <c r="C47" s="43">
        <v>401</v>
      </c>
      <c r="D47" s="43">
        <v>403</v>
      </c>
    </row>
    <row r="48" spans="1:4" x14ac:dyDescent="0.25">
      <c r="A48" s="40" t="s">
        <v>23</v>
      </c>
      <c r="B48" s="40" t="s">
        <v>93</v>
      </c>
      <c r="C48" s="43">
        <v>406</v>
      </c>
      <c r="D48" s="43">
        <v>403</v>
      </c>
    </row>
    <row r="49" spans="1:4" x14ac:dyDescent="0.25">
      <c r="A49" s="40" t="s">
        <v>23</v>
      </c>
      <c r="B49" s="40" t="s">
        <v>94</v>
      </c>
      <c r="C49" s="43">
        <v>404</v>
      </c>
      <c r="D49" s="43">
        <v>402</v>
      </c>
    </row>
    <row r="50" spans="1:4" x14ac:dyDescent="0.25">
      <c r="A50" s="40" t="s">
        <v>23</v>
      </c>
      <c r="B50" s="40" t="s">
        <v>95</v>
      </c>
      <c r="C50" s="43">
        <v>393</v>
      </c>
      <c r="D50" s="43">
        <v>401</v>
      </c>
    </row>
    <row r="51" spans="1:4" x14ac:dyDescent="0.25">
      <c r="A51" s="40" t="s">
        <v>23</v>
      </c>
      <c r="B51" s="40" t="s">
        <v>96</v>
      </c>
      <c r="C51" s="43">
        <v>394</v>
      </c>
      <c r="D51" s="43">
        <v>400</v>
      </c>
    </row>
    <row r="52" spans="1:4" x14ac:dyDescent="0.25">
      <c r="A52" s="40" t="s">
        <v>23</v>
      </c>
      <c r="B52" s="40" t="s">
        <v>97</v>
      </c>
      <c r="C52" s="43">
        <v>395</v>
      </c>
      <c r="D52" s="43">
        <v>399</v>
      </c>
    </row>
    <row r="53" spans="1:4" x14ac:dyDescent="0.25">
      <c r="A53" s="40" t="s">
        <v>23</v>
      </c>
      <c r="B53" s="40" t="s">
        <v>98</v>
      </c>
      <c r="C53" s="43">
        <v>394</v>
      </c>
      <c r="D53" s="43">
        <v>399</v>
      </c>
    </row>
    <row r="54" spans="1:4" x14ac:dyDescent="0.25">
      <c r="A54" s="40" t="s">
        <v>230</v>
      </c>
      <c r="B54" s="40" t="s">
        <v>89</v>
      </c>
      <c r="C54" s="43">
        <v>395</v>
      </c>
      <c r="D54" s="43">
        <v>399</v>
      </c>
    </row>
    <row r="55" spans="1:4" x14ac:dyDescent="0.25">
      <c r="A55" s="40" t="s">
        <v>23</v>
      </c>
      <c r="B55" s="40" t="s">
        <v>90</v>
      </c>
      <c r="C55" s="43">
        <v>393</v>
      </c>
      <c r="D55" s="43">
        <v>398</v>
      </c>
    </row>
    <row r="56" spans="1:4" x14ac:dyDescent="0.25">
      <c r="A56" s="40" t="s">
        <v>23</v>
      </c>
      <c r="B56" s="40" t="s">
        <v>82</v>
      </c>
      <c r="C56" s="43">
        <v>394</v>
      </c>
      <c r="D56" s="43">
        <v>398</v>
      </c>
    </row>
    <row r="57" spans="1:4" x14ac:dyDescent="0.25">
      <c r="A57" s="40" t="s">
        <v>23</v>
      </c>
      <c r="B57" s="40" t="s">
        <v>83</v>
      </c>
      <c r="C57" s="43">
        <v>390</v>
      </c>
      <c r="D57" s="43">
        <v>397</v>
      </c>
    </row>
    <row r="58" spans="1:4" x14ac:dyDescent="0.25">
      <c r="A58" s="40" t="s">
        <v>23</v>
      </c>
      <c r="B58" s="40" t="s">
        <v>91</v>
      </c>
      <c r="C58" s="43">
        <v>391</v>
      </c>
      <c r="D58" s="43">
        <v>396</v>
      </c>
    </row>
    <row r="59" spans="1:4" x14ac:dyDescent="0.25">
      <c r="A59" s="40" t="s">
        <v>23</v>
      </c>
      <c r="B59" s="40" t="s">
        <v>92</v>
      </c>
      <c r="C59" s="43">
        <v>393</v>
      </c>
      <c r="D59" s="43">
        <v>395</v>
      </c>
    </row>
    <row r="60" spans="1:4" x14ac:dyDescent="0.25">
      <c r="A60" s="40" t="s">
        <v>23</v>
      </c>
      <c r="B60" s="40" t="s">
        <v>93</v>
      </c>
      <c r="C60" s="43">
        <v>394</v>
      </c>
      <c r="D60" s="43">
        <v>394</v>
      </c>
    </row>
    <row r="61" spans="1:4" x14ac:dyDescent="0.25">
      <c r="A61" s="40" t="s">
        <v>23</v>
      </c>
      <c r="B61" s="40" t="s">
        <v>94</v>
      </c>
      <c r="C61" s="43">
        <v>396</v>
      </c>
      <c r="D61" s="43">
        <v>394</v>
      </c>
    </row>
    <row r="62" spans="1:4" x14ac:dyDescent="0.25">
      <c r="A62" s="40" t="s">
        <v>23</v>
      </c>
      <c r="B62" s="40" t="s">
        <v>95</v>
      </c>
      <c r="C62" s="43">
        <v>388</v>
      </c>
      <c r="D62" s="43">
        <v>393</v>
      </c>
    </row>
    <row r="63" spans="1:4" x14ac:dyDescent="0.25">
      <c r="A63" s="40" t="s">
        <v>23</v>
      </c>
      <c r="B63" s="40" t="s">
        <v>96</v>
      </c>
      <c r="C63" s="43">
        <v>389</v>
      </c>
      <c r="D63" s="43">
        <v>393</v>
      </c>
    </row>
    <row r="64" spans="1:4" x14ac:dyDescent="0.25">
      <c r="A64" s="40" t="s">
        <v>23</v>
      </c>
      <c r="B64" s="40" t="s">
        <v>97</v>
      </c>
      <c r="C64" s="43">
        <v>387</v>
      </c>
      <c r="D64" s="43">
        <v>392</v>
      </c>
    </row>
    <row r="65" spans="1:4" x14ac:dyDescent="0.25">
      <c r="A65" s="40" t="s">
        <v>23</v>
      </c>
      <c r="B65" s="40" t="s">
        <v>98</v>
      </c>
      <c r="C65" s="43">
        <v>390</v>
      </c>
      <c r="D65" s="43">
        <v>392</v>
      </c>
    </row>
    <row r="66" spans="1:4" x14ac:dyDescent="0.25">
      <c r="A66" s="40" t="s">
        <v>262</v>
      </c>
      <c r="B66" s="40" t="s">
        <v>89</v>
      </c>
      <c r="C66" s="43">
        <v>389</v>
      </c>
      <c r="D66" s="43">
        <v>391</v>
      </c>
    </row>
    <row r="67" spans="1:4" x14ac:dyDescent="0.25">
      <c r="A67" s="40" t="s">
        <v>23</v>
      </c>
      <c r="B67" s="40" t="s">
        <v>90</v>
      </c>
      <c r="C67" s="43">
        <v>387</v>
      </c>
      <c r="D67" s="43">
        <v>391</v>
      </c>
    </row>
    <row r="68" spans="1:4" x14ac:dyDescent="0.25">
      <c r="A68" s="40" t="s">
        <v>23</v>
      </c>
      <c r="B68" s="40" t="s">
        <v>82</v>
      </c>
      <c r="C68" s="43">
        <v>386</v>
      </c>
      <c r="D68" s="43">
        <v>390</v>
      </c>
    </row>
    <row r="69" spans="1:4" x14ac:dyDescent="0.25">
      <c r="A69" s="40" t="s">
        <v>23</v>
      </c>
      <c r="B69" s="40" t="s">
        <v>83</v>
      </c>
      <c r="C69" s="43">
        <v>386</v>
      </c>
      <c r="D69" s="43">
        <v>390</v>
      </c>
    </row>
    <row r="70" spans="1:4" x14ac:dyDescent="0.25">
      <c r="A70" s="40" t="s">
        <v>23</v>
      </c>
      <c r="B70" s="40" t="s">
        <v>91</v>
      </c>
      <c r="C70" s="43">
        <v>388</v>
      </c>
      <c r="D70" s="43">
        <v>389</v>
      </c>
    </row>
    <row r="71" spans="1:4" x14ac:dyDescent="0.25">
      <c r="A71" s="40" t="s">
        <v>23</v>
      </c>
      <c r="B71" s="40" t="s">
        <v>92</v>
      </c>
      <c r="C71" s="43">
        <v>389</v>
      </c>
      <c r="D71" s="43">
        <v>389</v>
      </c>
    </row>
    <row r="72" spans="1:4" x14ac:dyDescent="0.25">
      <c r="A72" s="40" t="s">
        <v>23</v>
      </c>
      <c r="B72" s="40" t="s">
        <v>93</v>
      </c>
      <c r="C72" s="43">
        <v>389</v>
      </c>
      <c r="D72" s="43">
        <v>389</v>
      </c>
    </row>
    <row r="73" spans="1:4" x14ac:dyDescent="0.25">
      <c r="A73" s="40" t="s">
        <v>23</v>
      </c>
      <c r="B73" s="40" t="s">
        <v>94</v>
      </c>
      <c r="C73" s="43">
        <v>388</v>
      </c>
      <c r="D73" s="43">
        <v>388</v>
      </c>
    </row>
    <row r="74" spans="1:4" x14ac:dyDescent="0.25">
      <c r="A74" s="40" t="s">
        <v>23</v>
      </c>
      <c r="B74" s="40" t="s">
        <v>95</v>
      </c>
      <c r="C74" s="43">
        <v>381</v>
      </c>
      <c r="D74" s="43">
        <v>387</v>
      </c>
    </row>
    <row r="75" spans="1:4" x14ac:dyDescent="0.25">
      <c r="A75" s="40" t="s">
        <v>23</v>
      </c>
      <c r="B75" s="40" t="s">
        <v>96</v>
      </c>
      <c r="C75" s="43">
        <v>385</v>
      </c>
      <c r="D75" s="43">
        <v>387</v>
      </c>
    </row>
    <row r="76" spans="1:4" x14ac:dyDescent="0.25">
      <c r="A76" s="40" t="s">
        <v>23</v>
      </c>
      <c r="B76" s="40" t="s">
        <v>97</v>
      </c>
      <c r="C76" s="43">
        <v>387</v>
      </c>
      <c r="D76" s="43">
        <v>387</v>
      </c>
    </row>
    <row r="77" spans="1:4" x14ac:dyDescent="0.25">
      <c r="A77" s="40" t="s">
        <v>23</v>
      </c>
      <c r="B77" s="40" t="s">
        <v>98</v>
      </c>
      <c r="C77" s="43">
        <v>386</v>
      </c>
      <c r="D77" s="43">
        <v>387</v>
      </c>
    </row>
    <row r="78" spans="1:4" x14ac:dyDescent="0.25">
      <c r="A78" s="40" t="s">
        <v>617</v>
      </c>
      <c r="B78" s="40" t="s">
        <v>89</v>
      </c>
      <c r="C78" s="43">
        <v>388</v>
      </c>
      <c r="D78" s="43">
        <v>387</v>
      </c>
    </row>
    <row r="79" spans="1:4" x14ac:dyDescent="0.25">
      <c r="A79" s="40" t="s">
        <v>23</v>
      </c>
      <c r="B79" s="40" t="s">
        <v>90</v>
      </c>
      <c r="C79" s="43">
        <v>387</v>
      </c>
      <c r="D79" s="43">
        <v>387</v>
      </c>
    </row>
    <row r="80" spans="1:4" x14ac:dyDescent="0.25">
      <c r="A80" s="40" t="s">
        <v>23</v>
      </c>
      <c r="B80" s="40" t="s">
        <v>82</v>
      </c>
      <c r="C80" s="43">
        <v>390</v>
      </c>
      <c r="D80" s="43">
        <v>387</v>
      </c>
    </row>
    <row r="81" spans="1:4" x14ac:dyDescent="0.25">
      <c r="A81" s="40" t="s">
        <v>23</v>
      </c>
      <c r="B81" s="40" t="s">
        <v>83</v>
      </c>
      <c r="C81" s="43">
        <v>392</v>
      </c>
      <c r="D81" s="43">
        <v>388</v>
      </c>
    </row>
    <row r="82" spans="1:4" x14ac:dyDescent="0.25">
      <c r="A82" s="40" t="s">
        <v>23</v>
      </c>
      <c r="B82" s="40" t="s">
        <v>91</v>
      </c>
      <c r="C82" s="43">
        <v>399</v>
      </c>
      <c r="D82" s="43">
        <v>388</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I24"/>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1469</v>
      </c>
      <c r="H1" s="298" t="s">
        <v>1506</v>
      </c>
      <c r="I1" s="298"/>
    </row>
    <row r="2" spans="1:9" x14ac:dyDescent="0.25">
      <c r="A2" s="40" t="s">
        <v>640</v>
      </c>
    </row>
    <row r="5" spans="1:9" x14ac:dyDescent="0.25">
      <c r="A5" s="40" t="s">
        <v>108</v>
      </c>
      <c r="B5" s="40" t="s">
        <v>639</v>
      </c>
    </row>
    <row r="6" spans="1:9" x14ac:dyDescent="0.25">
      <c r="A6" s="40" t="s">
        <v>136</v>
      </c>
      <c r="B6" s="41">
        <v>0.4</v>
      </c>
    </row>
    <row r="7" spans="1:9" x14ac:dyDescent="0.25">
      <c r="A7" s="40" t="s">
        <v>131</v>
      </c>
      <c r="B7" s="41">
        <v>0.9</v>
      </c>
    </row>
    <row r="8" spans="1:9" x14ac:dyDescent="0.25">
      <c r="A8" s="40" t="s">
        <v>113</v>
      </c>
      <c r="B8" s="41">
        <v>0.9</v>
      </c>
    </row>
    <row r="9" spans="1:9" x14ac:dyDescent="0.25">
      <c r="A9" s="40" t="s">
        <v>115</v>
      </c>
      <c r="B9" s="41">
        <v>0.9</v>
      </c>
    </row>
    <row r="10" spans="1:9" x14ac:dyDescent="0.25">
      <c r="A10" s="40" t="s">
        <v>129</v>
      </c>
      <c r="B10" s="41">
        <v>1.2</v>
      </c>
    </row>
    <row r="11" spans="1:9" x14ac:dyDescent="0.25">
      <c r="A11" s="40" t="s">
        <v>127</v>
      </c>
      <c r="B11" s="41">
        <v>1.4</v>
      </c>
    </row>
    <row r="12" spans="1:9" x14ac:dyDescent="0.25">
      <c r="A12" s="40" t="s">
        <v>49</v>
      </c>
      <c r="B12" s="41">
        <v>2.1</v>
      </c>
    </row>
    <row r="13" spans="1:9" x14ac:dyDescent="0.25">
      <c r="A13" s="40" t="s">
        <v>121</v>
      </c>
      <c r="B13" s="41">
        <v>2.7</v>
      </c>
    </row>
    <row r="14" spans="1:9" x14ac:dyDescent="0.25">
      <c r="A14" s="40" t="s">
        <v>117</v>
      </c>
      <c r="B14" s="41">
        <v>2.8</v>
      </c>
    </row>
    <row r="15" spans="1:9" x14ac:dyDescent="0.25">
      <c r="A15" s="40" t="s">
        <v>132</v>
      </c>
      <c r="B15" s="41">
        <v>3.6</v>
      </c>
    </row>
    <row r="16" spans="1:9" x14ac:dyDescent="0.25">
      <c r="A16" s="40" t="s">
        <v>143</v>
      </c>
      <c r="B16" s="41">
        <v>4.4000000000000004</v>
      </c>
    </row>
    <row r="17" spans="1:2" x14ac:dyDescent="0.25">
      <c r="A17" s="40" t="s">
        <v>114</v>
      </c>
      <c r="B17" s="41">
        <v>5.9</v>
      </c>
    </row>
    <row r="18" spans="1:2" x14ac:dyDescent="0.25">
      <c r="A18" s="40" t="s">
        <v>135</v>
      </c>
      <c r="B18" s="41">
        <v>6</v>
      </c>
    </row>
    <row r="19" spans="1:2" x14ac:dyDescent="0.25">
      <c r="A19" s="40" t="s">
        <v>88</v>
      </c>
      <c r="B19" s="41">
        <v>6.3</v>
      </c>
    </row>
    <row r="20" spans="1:2" x14ac:dyDescent="0.25">
      <c r="A20" s="40" t="s">
        <v>109</v>
      </c>
      <c r="B20" s="41">
        <v>6.5</v>
      </c>
    </row>
    <row r="21" spans="1:2" x14ac:dyDescent="0.25">
      <c r="A21" s="40" t="s">
        <v>119</v>
      </c>
      <c r="B21" s="41">
        <v>6.9</v>
      </c>
    </row>
    <row r="22" spans="1:2" x14ac:dyDescent="0.25">
      <c r="A22" s="40" t="s">
        <v>110</v>
      </c>
      <c r="B22" s="41">
        <v>9.4</v>
      </c>
    </row>
    <row r="23" spans="1:2" x14ac:dyDescent="0.25">
      <c r="A23" s="40" t="s">
        <v>126</v>
      </c>
      <c r="B23" s="41">
        <v>12.2</v>
      </c>
    </row>
    <row r="24" spans="1:2" x14ac:dyDescent="0.25">
      <c r="A24" s="40" t="s">
        <v>111</v>
      </c>
      <c r="B24" s="41">
        <v>17.8</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N23"/>
  <sheetViews>
    <sheetView workbookViewId="0">
      <selection activeCell="H1" sqref="H1:I1"/>
    </sheetView>
  </sheetViews>
  <sheetFormatPr baseColWidth="10" defaultRowHeight="12.75" x14ac:dyDescent="0.2"/>
  <cols>
    <col min="1" max="1" width="15.28515625" style="45" customWidth="1"/>
    <col min="2" max="2" width="9.85546875" style="45" customWidth="1"/>
    <col min="3" max="3" width="9.140625" style="45" bestFit="1" customWidth="1"/>
    <col min="4" max="4" width="10.140625" style="45" bestFit="1" customWidth="1"/>
    <col min="5" max="5" width="9.140625" style="45" bestFit="1" customWidth="1"/>
    <col min="6" max="6" width="9" style="45" bestFit="1" customWidth="1"/>
    <col min="7" max="7" width="7.5703125" style="45" bestFit="1" customWidth="1"/>
    <col min="8" max="8" width="14.7109375" style="45" customWidth="1"/>
    <col min="9" max="9" width="9.42578125" style="45" customWidth="1"/>
    <col min="10" max="10" width="9.28515625" style="45" customWidth="1"/>
    <col min="11" max="16384" width="11.42578125" style="45"/>
  </cols>
  <sheetData>
    <row r="1" spans="1:14" ht="15.75" x14ac:dyDescent="0.25">
      <c r="A1" s="119" t="s">
        <v>882</v>
      </c>
      <c r="H1" s="298" t="s">
        <v>1506</v>
      </c>
      <c r="I1" s="298"/>
      <c r="J1"/>
    </row>
    <row r="2" spans="1:14" x14ac:dyDescent="0.2">
      <c r="A2" s="145" t="s">
        <v>293</v>
      </c>
      <c r="C2" s="59"/>
    </row>
    <row r="3" spans="1:14" x14ac:dyDescent="0.2">
      <c r="A3" s="145" t="s">
        <v>301</v>
      </c>
      <c r="C3" s="59"/>
    </row>
    <row r="4" spans="1:14" ht="29.25" customHeight="1" x14ac:dyDescent="0.2">
      <c r="A4" s="299" t="s">
        <v>293</v>
      </c>
      <c r="B4" s="300" t="s">
        <v>230</v>
      </c>
      <c r="C4" s="300"/>
      <c r="D4" s="300" t="s">
        <v>262</v>
      </c>
      <c r="E4" s="300"/>
      <c r="F4" s="301" t="s">
        <v>880</v>
      </c>
      <c r="G4" s="301"/>
      <c r="H4" s="299" t="s">
        <v>881</v>
      </c>
      <c r="I4" s="302" t="s">
        <v>298</v>
      </c>
      <c r="J4" s="302"/>
    </row>
    <row r="5" spans="1:14" ht="19.5" customHeight="1" x14ac:dyDescent="0.2">
      <c r="A5" s="299"/>
      <c r="B5" s="58" t="s">
        <v>5</v>
      </c>
      <c r="C5" s="58" t="s">
        <v>88</v>
      </c>
      <c r="D5" s="58" t="s">
        <v>5</v>
      </c>
      <c r="E5" s="58" t="s">
        <v>88</v>
      </c>
      <c r="F5" s="58" t="s">
        <v>5</v>
      </c>
      <c r="G5" s="58" t="s">
        <v>88</v>
      </c>
      <c r="H5" s="299"/>
      <c r="I5" s="58" t="s">
        <v>5</v>
      </c>
      <c r="J5" s="58" t="s">
        <v>88</v>
      </c>
    </row>
    <row r="6" spans="1:14" x14ac:dyDescent="0.2">
      <c r="A6" s="57" t="s">
        <v>297</v>
      </c>
      <c r="B6" s="55">
        <v>431391</v>
      </c>
      <c r="C6" s="55">
        <v>81937</v>
      </c>
      <c r="D6" s="55">
        <v>463289</v>
      </c>
      <c r="E6" s="55">
        <v>94170</v>
      </c>
      <c r="F6" s="55">
        <v>196013</v>
      </c>
      <c r="G6" s="55">
        <v>40426</v>
      </c>
      <c r="H6" s="56">
        <f>G6/F6</f>
        <v>0.20624142276277593</v>
      </c>
      <c r="I6" s="55">
        <f>D6-B6</f>
        <v>31898</v>
      </c>
      <c r="J6" s="55">
        <f>E6-C6</f>
        <v>12233</v>
      </c>
    </row>
    <row r="7" spans="1:14" x14ac:dyDescent="0.2">
      <c r="A7" s="54" t="s">
        <v>296</v>
      </c>
      <c r="B7" s="52">
        <v>349021</v>
      </c>
      <c r="C7" s="52">
        <v>60011</v>
      </c>
      <c r="D7" s="52">
        <v>349411</v>
      </c>
      <c r="E7" s="52">
        <v>63269</v>
      </c>
      <c r="F7" s="52">
        <v>150570</v>
      </c>
      <c r="G7" s="52">
        <v>26912</v>
      </c>
      <c r="H7" s="53">
        <f t="shared" ref="H7:H10" si="0">G7/F7</f>
        <v>0.17873414358770007</v>
      </c>
      <c r="I7" s="52">
        <f t="shared" ref="I7:J10" si="1">D7-B7</f>
        <v>390</v>
      </c>
      <c r="J7" s="52">
        <f t="shared" si="1"/>
        <v>3258</v>
      </c>
    </row>
    <row r="8" spans="1:14" x14ac:dyDescent="0.2">
      <c r="A8" s="57" t="s">
        <v>295</v>
      </c>
      <c r="B8" s="55">
        <v>2681</v>
      </c>
      <c r="C8" s="55">
        <v>296</v>
      </c>
      <c r="D8" s="55">
        <v>2583</v>
      </c>
      <c r="E8" s="55">
        <v>314</v>
      </c>
      <c r="F8" s="55">
        <v>989</v>
      </c>
      <c r="G8" s="55">
        <v>126</v>
      </c>
      <c r="H8" s="56">
        <f t="shared" si="0"/>
        <v>0.12740141557128412</v>
      </c>
      <c r="I8" s="55">
        <f t="shared" si="1"/>
        <v>-98</v>
      </c>
      <c r="J8" s="55">
        <f t="shared" si="1"/>
        <v>18</v>
      </c>
    </row>
    <row r="9" spans="1:14" x14ac:dyDescent="0.2">
      <c r="A9" s="54" t="s">
        <v>294</v>
      </c>
      <c r="B9" s="52">
        <v>919</v>
      </c>
      <c r="C9" s="52">
        <v>158</v>
      </c>
      <c r="D9" s="52">
        <v>748</v>
      </c>
      <c r="E9" s="52">
        <v>143</v>
      </c>
      <c r="F9" s="52">
        <v>317</v>
      </c>
      <c r="G9" s="52">
        <v>50</v>
      </c>
      <c r="H9" s="53">
        <f t="shared" si="0"/>
        <v>0.15772870662460567</v>
      </c>
      <c r="I9" s="52">
        <f t="shared" si="1"/>
        <v>-171</v>
      </c>
      <c r="J9" s="52">
        <f t="shared" si="1"/>
        <v>-15</v>
      </c>
    </row>
    <row r="10" spans="1:14" ht="15.75" thickBot="1" x14ac:dyDescent="0.3">
      <c r="A10" s="51" t="s">
        <v>149</v>
      </c>
      <c r="B10" s="49">
        <f>SUM(B6:B9)</f>
        <v>784012</v>
      </c>
      <c r="C10" s="49">
        <f t="shared" ref="C10:G10" si="2">SUM(C6:C9)</f>
        <v>142402</v>
      </c>
      <c r="D10" s="49">
        <f t="shared" si="2"/>
        <v>816031</v>
      </c>
      <c r="E10" s="49">
        <f t="shared" si="2"/>
        <v>157896</v>
      </c>
      <c r="F10" s="49">
        <f t="shared" si="2"/>
        <v>347889</v>
      </c>
      <c r="G10" s="49">
        <f t="shared" si="2"/>
        <v>67514</v>
      </c>
      <c r="H10" s="50">
        <f t="shared" si="0"/>
        <v>0.19406764801416543</v>
      </c>
      <c r="I10" s="49">
        <f t="shared" si="1"/>
        <v>32019</v>
      </c>
      <c r="J10" s="49">
        <f t="shared" si="1"/>
        <v>15494</v>
      </c>
      <c r="K10" s="48">
        <f>E10/C10-1</f>
        <v>0.10880465162006159</v>
      </c>
      <c r="M10" s="42"/>
      <c r="N10"/>
    </row>
    <row r="11" spans="1:14" ht="15" x14ac:dyDescent="0.25">
      <c r="A11" s="42"/>
      <c r="M11"/>
      <c r="N11"/>
    </row>
    <row r="12" spans="1:14" x14ac:dyDescent="0.2">
      <c r="A12" s="3" t="s">
        <v>291</v>
      </c>
    </row>
    <row r="13" spans="1:14" x14ac:dyDescent="0.2">
      <c r="A13" s="3" t="s">
        <v>883</v>
      </c>
    </row>
    <row r="17" spans="1:8" ht="35.25" customHeight="1" x14ac:dyDescent="0.25">
      <c r="A17"/>
      <c r="B17"/>
      <c r="C17"/>
      <c r="D17"/>
      <c r="E17"/>
      <c r="F17"/>
      <c r="G17"/>
      <c r="H17"/>
    </row>
    <row r="18" spans="1:8" ht="15" x14ac:dyDescent="0.25">
      <c r="A18"/>
      <c r="B18"/>
      <c r="C18"/>
      <c r="D18"/>
      <c r="E18"/>
      <c r="F18"/>
      <c r="G18"/>
      <c r="H18"/>
    </row>
    <row r="19" spans="1:8" ht="15" x14ac:dyDescent="0.25">
      <c r="A19"/>
      <c r="B19"/>
      <c r="C19"/>
      <c r="D19"/>
      <c r="E19"/>
      <c r="F19"/>
      <c r="G19"/>
      <c r="H19"/>
    </row>
    <row r="20" spans="1:8" ht="15" x14ac:dyDescent="0.25">
      <c r="A20"/>
      <c r="B20"/>
      <c r="C20"/>
      <c r="D20"/>
      <c r="E20"/>
      <c r="F20"/>
      <c r="G20"/>
      <c r="H20"/>
    </row>
    <row r="21" spans="1:8" ht="15" x14ac:dyDescent="0.25">
      <c r="A21"/>
      <c r="B21"/>
      <c r="C21"/>
      <c r="D21"/>
      <c r="E21"/>
      <c r="F21"/>
      <c r="G21"/>
      <c r="H21"/>
    </row>
    <row r="22" spans="1:8" ht="15" x14ac:dyDescent="0.25">
      <c r="A22"/>
      <c r="B22"/>
      <c r="C22"/>
      <c r="D22"/>
      <c r="E22"/>
      <c r="F22"/>
      <c r="G22"/>
      <c r="H22"/>
    </row>
    <row r="23" spans="1:8" ht="15" x14ac:dyDescent="0.25">
      <c r="A23"/>
      <c r="B23"/>
      <c r="C23"/>
      <c r="D23"/>
      <c r="E23"/>
      <c r="F23"/>
      <c r="G23"/>
      <c r="H23"/>
    </row>
  </sheetData>
  <mergeCells count="7">
    <mergeCell ref="I4:J4"/>
    <mergeCell ref="H1:I1"/>
    <mergeCell ref="A4:A5"/>
    <mergeCell ref="B4:C4"/>
    <mergeCell ref="D4:E4"/>
    <mergeCell ref="F4:G4"/>
    <mergeCell ref="H4:H5"/>
  </mergeCells>
  <hyperlinks>
    <hyperlink ref="H1:I1" location="Index!A1" display="Regresar al Índice"/>
  </hyperlinks>
  <pageMargins left="0.7" right="0.7" top="0.75" bottom="0.75" header="0.3" footer="0.3"/>
  <pageSetup orientation="portrait" horizontalDpi="1200" verticalDpi="1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M82"/>
  <sheetViews>
    <sheetView workbookViewId="0">
      <selection activeCell="A2" sqref="A2"/>
    </sheetView>
  </sheetViews>
  <sheetFormatPr baseColWidth="10" defaultColWidth="9.140625" defaultRowHeight="15" x14ac:dyDescent="0.25"/>
  <cols>
    <col min="1" max="16384" width="9.140625" style="40"/>
  </cols>
  <sheetData>
    <row r="1" spans="1:13" x14ac:dyDescent="0.25">
      <c r="A1" s="40" t="s">
        <v>1470</v>
      </c>
      <c r="H1" s="298" t="s">
        <v>1506</v>
      </c>
      <c r="I1" s="298"/>
    </row>
    <row r="2" spans="1:13" x14ac:dyDescent="0.25">
      <c r="A2" s="40" t="s">
        <v>640</v>
      </c>
    </row>
    <row r="5" spans="1:13" x14ac:dyDescent="0.25">
      <c r="A5" s="40" t="s">
        <v>148</v>
      </c>
      <c r="B5" s="40" t="s">
        <v>615</v>
      </c>
      <c r="C5" s="40" t="s">
        <v>643</v>
      </c>
      <c r="D5" s="40" t="s">
        <v>636</v>
      </c>
      <c r="G5" s="40" t="s">
        <v>91</v>
      </c>
      <c r="H5" s="40" t="s">
        <v>83</v>
      </c>
      <c r="I5" s="40" t="s">
        <v>943</v>
      </c>
      <c r="J5" s="40" t="s">
        <v>944</v>
      </c>
      <c r="K5" s="40" t="s">
        <v>945</v>
      </c>
      <c r="L5" s="40" t="s">
        <v>946</v>
      </c>
      <c r="M5" s="40" t="s">
        <v>947</v>
      </c>
    </row>
    <row r="6" spans="1:13" x14ac:dyDescent="0.25">
      <c r="A6" s="40" t="s">
        <v>226</v>
      </c>
      <c r="B6" s="40" t="s">
        <v>89</v>
      </c>
      <c r="C6" s="43">
        <v>132542</v>
      </c>
      <c r="D6" s="43">
        <v>125560</v>
      </c>
      <c r="G6" s="43">
        <v>203538</v>
      </c>
      <c r="H6" s="43">
        <v>203212</v>
      </c>
      <c r="I6" s="43">
        <v>180730</v>
      </c>
      <c r="J6" s="41">
        <v>12.6</v>
      </c>
      <c r="K6" s="41">
        <v>14.2</v>
      </c>
      <c r="L6" s="43">
        <v>194181</v>
      </c>
      <c r="M6" s="43">
        <v>192280</v>
      </c>
    </row>
    <row r="7" spans="1:13" x14ac:dyDescent="0.25">
      <c r="A7" s="40" t="s">
        <v>23</v>
      </c>
      <c r="B7" s="40" t="s">
        <v>90</v>
      </c>
      <c r="C7" s="43">
        <v>132003</v>
      </c>
      <c r="D7" s="43">
        <v>126180</v>
      </c>
    </row>
    <row r="8" spans="1:13" x14ac:dyDescent="0.25">
      <c r="A8" s="40" t="s">
        <v>23</v>
      </c>
      <c r="B8" s="40" t="s">
        <v>82</v>
      </c>
      <c r="C8" s="43">
        <v>134911</v>
      </c>
      <c r="D8" s="43">
        <v>126844</v>
      </c>
    </row>
    <row r="9" spans="1:13" x14ac:dyDescent="0.25">
      <c r="A9" s="40" t="s">
        <v>23</v>
      </c>
      <c r="B9" s="40" t="s">
        <v>83</v>
      </c>
      <c r="C9" s="43">
        <v>135436</v>
      </c>
      <c r="D9" s="43">
        <v>127707</v>
      </c>
    </row>
    <row r="10" spans="1:13" x14ac:dyDescent="0.25">
      <c r="A10" s="40" t="s">
        <v>23</v>
      </c>
      <c r="B10" s="40" t="s">
        <v>91</v>
      </c>
      <c r="C10" s="43">
        <v>137183</v>
      </c>
      <c r="D10" s="43">
        <v>128808</v>
      </c>
    </row>
    <row r="11" spans="1:13" x14ac:dyDescent="0.25">
      <c r="A11" s="40" t="s">
        <v>23</v>
      </c>
      <c r="B11" s="40" t="s">
        <v>92</v>
      </c>
      <c r="C11" s="43">
        <v>137311</v>
      </c>
      <c r="D11" s="43">
        <v>129765</v>
      </c>
    </row>
    <row r="12" spans="1:13" x14ac:dyDescent="0.25">
      <c r="A12" s="40" t="s">
        <v>23</v>
      </c>
      <c r="B12" s="40" t="s">
        <v>93</v>
      </c>
      <c r="C12" s="43">
        <v>135598</v>
      </c>
      <c r="D12" s="43">
        <v>130719</v>
      </c>
    </row>
    <row r="13" spans="1:13" x14ac:dyDescent="0.25">
      <c r="A13" s="40" t="s">
        <v>23</v>
      </c>
      <c r="B13" s="40" t="s">
        <v>94</v>
      </c>
      <c r="C13" s="43">
        <v>135693</v>
      </c>
      <c r="D13" s="43">
        <v>131835</v>
      </c>
    </row>
    <row r="14" spans="1:13" x14ac:dyDescent="0.25">
      <c r="A14" s="40" t="s">
        <v>23</v>
      </c>
      <c r="B14" s="40" t="s">
        <v>95</v>
      </c>
      <c r="C14" s="43">
        <v>135379</v>
      </c>
      <c r="D14" s="43">
        <v>132891</v>
      </c>
    </row>
    <row r="15" spans="1:13" x14ac:dyDescent="0.25">
      <c r="A15" s="40" t="s">
        <v>23</v>
      </c>
      <c r="B15" s="40" t="s">
        <v>96</v>
      </c>
      <c r="C15" s="43">
        <v>137228</v>
      </c>
      <c r="D15" s="43">
        <v>133881</v>
      </c>
    </row>
    <row r="16" spans="1:13" x14ac:dyDescent="0.25">
      <c r="A16" s="40" t="s">
        <v>23</v>
      </c>
      <c r="B16" s="40" t="s">
        <v>97</v>
      </c>
      <c r="C16" s="43">
        <v>136598</v>
      </c>
      <c r="D16" s="43">
        <v>134732</v>
      </c>
    </row>
    <row r="17" spans="1:4" x14ac:dyDescent="0.25">
      <c r="A17" s="40" t="s">
        <v>23</v>
      </c>
      <c r="B17" s="40" t="s">
        <v>98</v>
      </c>
      <c r="C17" s="43">
        <v>137134</v>
      </c>
      <c r="D17" s="43">
        <v>135585</v>
      </c>
    </row>
    <row r="18" spans="1:4" x14ac:dyDescent="0.25">
      <c r="A18" s="40" t="s">
        <v>227</v>
      </c>
      <c r="B18" s="40" t="s">
        <v>89</v>
      </c>
      <c r="C18" s="43">
        <v>137068</v>
      </c>
      <c r="D18" s="43">
        <v>135962</v>
      </c>
    </row>
    <row r="19" spans="1:4" x14ac:dyDescent="0.25">
      <c r="A19" s="40" t="s">
        <v>23</v>
      </c>
      <c r="B19" s="40" t="s">
        <v>90</v>
      </c>
      <c r="C19" s="43">
        <v>138202</v>
      </c>
      <c r="D19" s="43">
        <v>136478</v>
      </c>
    </row>
    <row r="20" spans="1:4" x14ac:dyDescent="0.25">
      <c r="A20" s="40" t="s">
        <v>23</v>
      </c>
      <c r="B20" s="40" t="s">
        <v>82</v>
      </c>
      <c r="C20" s="43">
        <v>135755</v>
      </c>
      <c r="D20" s="43">
        <v>136549</v>
      </c>
    </row>
    <row r="21" spans="1:4" x14ac:dyDescent="0.25">
      <c r="A21" s="40" t="s">
        <v>23</v>
      </c>
      <c r="B21" s="40" t="s">
        <v>83</v>
      </c>
      <c r="C21" s="43">
        <v>135620</v>
      </c>
      <c r="D21" s="43">
        <v>136564</v>
      </c>
    </row>
    <row r="22" spans="1:4" x14ac:dyDescent="0.25">
      <c r="A22" s="40" t="s">
        <v>23</v>
      </c>
      <c r="B22" s="40" t="s">
        <v>91</v>
      </c>
      <c r="C22" s="43">
        <v>135760</v>
      </c>
      <c r="D22" s="43">
        <v>136446</v>
      </c>
    </row>
    <row r="23" spans="1:4" x14ac:dyDescent="0.25">
      <c r="A23" s="40" t="s">
        <v>23</v>
      </c>
      <c r="B23" s="40" t="s">
        <v>92</v>
      </c>
      <c r="C23" s="43">
        <v>135146</v>
      </c>
      <c r="D23" s="43">
        <v>136265</v>
      </c>
    </row>
    <row r="24" spans="1:4" x14ac:dyDescent="0.25">
      <c r="A24" s="40" t="s">
        <v>23</v>
      </c>
      <c r="B24" s="40" t="s">
        <v>93</v>
      </c>
      <c r="C24" s="43">
        <v>133261</v>
      </c>
      <c r="D24" s="43">
        <v>136070</v>
      </c>
    </row>
    <row r="25" spans="1:4" x14ac:dyDescent="0.25">
      <c r="A25" s="40" t="s">
        <v>23</v>
      </c>
      <c r="B25" s="40" t="s">
        <v>94</v>
      </c>
      <c r="C25" s="43">
        <v>136395</v>
      </c>
      <c r="D25" s="43">
        <v>136129</v>
      </c>
    </row>
    <row r="26" spans="1:4" x14ac:dyDescent="0.25">
      <c r="A26" s="40" t="s">
        <v>23</v>
      </c>
      <c r="B26" s="40" t="s">
        <v>95</v>
      </c>
      <c r="C26" s="43">
        <v>138072</v>
      </c>
      <c r="D26" s="43">
        <v>136353</v>
      </c>
    </row>
    <row r="27" spans="1:4" x14ac:dyDescent="0.25">
      <c r="A27" s="40" t="s">
        <v>23</v>
      </c>
      <c r="B27" s="40" t="s">
        <v>96</v>
      </c>
      <c r="C27" s="43">
        <v>138343</v>
      </c>
      <c r="D27" s="43">
        <v>136446</v>
      </c>
    </row>
    <row r="28" spans="1:4" x14ac:dyDescent="0.25">
      <c r="A28" s="40" t="s">
        <v>23</v>
      </c>
      <c r="B28" s="40" t="s">
        <v>97</v>
      </c>
      <c r="C28" s="43">
        <v>140999</v>
      </c>
      <c r="D28" s="43">
        <v>136813</v>
      </c>
    </row>
    <row r="29" spans="1:4" x14ac:dyDescent="0.25">
      <c r="A29" s="40" t="s">
        <v>23</v>
      </c>
      <c r="B29" s="40" t="s">
        <v>98</v>
      </c>
      <c r="C29" s="43">
        <v>138657</v>
      </c>
      <c r="D29" s="43">
        <v>136940</v>
      </c>
    </row>
    <row r="30" spans="1:4" x14ac:dyDescent="0.25">
      <c r="A30" s="40" t="s">
        <v>228</v>
      </c>
      <c r="B30" s="40" t="s">
        <v>89</v>
      </c>
      <c r="C30" s="43">
        <v>138297</v>
      </c>
      <c r="D30" s="43">
        <v>137042</v>
      </c>
    </row>
    <row r="31" spans="1:4" x14ac:dyDescent="0.25">
      <c r="A31" s="40" t="s">
        <v>23</v>
      </c>
      <c r="B31" s="40" t="s">
        <v>90</v>
      </c>
      <c r="C31" s="43">
        <v>135299</v>
      </c>
      <c r="D31" s="43">
        <v>136800</v>
      </c>
    </row>
    <row r="32" spans="1:4" x14ac:dyDescent="0.25">
      <c r="A32" s="40" t="s">
        <v>23</v>
      </c>
      <c r="B32" s="40" t="s">
        <v>82</v>
      </c>
      <c r="C32" s="43">
        <v>136376</v>
      </c>
      <c r="D32" s="43">
        <v>136852</v>
      </c>
    </row>
    <row r="33" spans="1:4" x14ac:dyDescent="0.25">
      <c r="A33" s="40" t="s">
        <v>23</v>
      </c>
      <c r="B33" s="40" t="s">
        <v>83</v>
      </c>
      <c r="C33" s="43">
        <v>137921</v>
      </c>
      <c r="D33" s="43">
        <v>137044</v>
      </c>
    </row>
    <row r="34" spans="1:4" x14ac:dyDescent="0.25">
      <c r="A34" s="40" t="s">
        <v>23</v>
      </c>
      <c r="B34" s="40" t="s">
        <v>91</v>
      </c>
      <c r="C34" s="43">
        <v>138944</v>
      </c>
      <c r="D34" s="43">
        <v>137309</v>
      </c>
    </row>
    <row r="35" spans="1:4" x14ac:dyDescent="0.25">
      <c r="A35" s="40" t="s">
        <v>23</v>
      </c>
      <c r="B35" s="40" t="s">
        <v>92</v>
      </c>
      <c r="C35" s="43">
        <v>141006</v>
      </c>
      <c r="D35" s="43">
        <v>137798</v>
      </c>
    </row>
    <row r="36" spans="1:4" x14ac:dyDescent="0.25">
      <c r="A36" s="40" t="s">
        <v>23</v>
      </c>
      <c r="B36" s="40" t="s">
        <v>93</v>
      </c>
      <c r="C36" s="43">
        <v>141101</v>
      </c>
      <c r="D36" s="43">
        <v>138451</v>
      </c>
    </row>
    <row r="37" spans="1:4" x14ac:dyDescent="0.25">
      <c r="A37" s="40" t="s">
        <v>23</v>
      </c>
      <c r="B37" s="40" t="s">
        <v>94</v>
      </c>
      <c r="C37" s="43">
        <v>140867</v>
      </c>
      <c r="D37" s="43">
        <v>138824</v>
      </c>
    </row>
    <row r="38" spans="1:4" x14ac:dyDescent="0.25">
      <c r="A38" s="40" t="s">
        <v>23</v>
      </c>
      <c r="B38" s="40" t="s">
        <v>95</v>
      </c>
      <c r="C38" s="43">
        <v>143124</v>
      </c>
      <c r="D38" s="43">
        <v>139244</v>
      </c>
    </row>
    <row r="39" spans="1:4" x14ac:dyDescent="0.25">
      <c r="A39" s="40" t="s">
        <v>23</v>
      </c>
      <c r="B39" s="40" t="s">
        <v>96</v>
      </c>
      <c r="C39" s="43">
        <v>145017</v>
      </c>
      <c r="D39" s="43">
        <v>139801</v>
      </c>
    </row>
    <row r="40" spans="1:4" x14ac:dyDescent="0.25">
      <c r="A40" s="40" t="s">
        <v>23</v>
      </c>
      <c r="B40" s="40" t="s">
        <v>97</v>
      </c>
      <c r="C40" s="43">
        <v>146837</v>
      </c>
      <c r="D40" s="43">
        <v>140287</v>
      </c>
    </row>
    <row r="41" spans="1:4" x14ac:dyDescent="0.25">
      <c r="A41" s="40" t="s">
        <v>23</v>
      </c>
      <c r="B41" s="40" t="s">
        <v>98</v>
      </c>
      <c r="C41" s="43">
        <v>148110</v>
      </c>
      <c r="D41" s="43">
        <v>141075</v>
      </c>
    </row>
    <row r="42" spans="1:4" x14ac:dyDescent="0.25">
      <c r="A42" s="40" t="s">
        <v>229</v>
      </c>
      <c r="B42" s="40" t="s">
        <v>89</v>
      </c>
      <c r="C42" s="43">
        <v>143355</v>
      </c>
      <c r="D42" s="43">
        <v>141496</v>
      </c>
    </row>
    <row r="43" spans="1:4" x14ac:dyDescent="0.25">
      <c r="A43" s="40" t="s">
        <v>23</v>
      </c>
      <c r="B43" s="40" t="s">
        <v>90</v>
      </c>
      <c r="C43" s="43">
        <v>144166</v>
      </c>
      <c r="D43" s="43">
        <v>142235</v>
      </c>
    </row>
    <row r="44" spans="1:4" x14ac:dyDescent="0.25">
      <c r="A44" s="40" t="s">
        <v>23</v>
      </c>
      <c r="B44" s="40" t="s">
        <v>82</v>
      </c>
      <c r="C44" s="43">
        <v>145207</v>
      </c>
      <c r="D44" s="43">
        <v>142971</v>
      </c>
    </row>
    <row r="45" spans="1:4" x14ac:dyDescent="0.25">
      <c r="A45" s="40" t="s">
        <v>23</v>
      </c>
      <c r="B45" s="40" t="s">
        <v>83</v>
      </c>
      <c r="C45" s="43">
        <v>147078</v>
      </c>
      <c r="D45" s="43">
        <v>143734</v>
      </c>
    </row>
    <row r="46" spans="1:4" x14ac:dyDescent="0.25">
      <c r="A46" s="40" t="s">
        <v>23</v>
      </c>
      <c r="B46" s="40" t="s">
        <v>91</v>
      </c>
      <c r="C46" s="43">
        <v>145950</v>
      </c>
      <c r="D46" s="43">
        <v>144318</v>
      </c>
    </row>
    <row r="47" spans="1:4" x14ac:dyDescent="0.25">
      <c r="A47" s="40" t="s">
        <v>23</v>
      </c>
      <c r="B47" s="40" t="s">
        <v>92</v>
      </c>
      <c r="C47" s="43">
        <v>148723</v>
      </c>
      <c r="D47" s="43">
        <v>144961</v>
      </c>
    </row>
    <row r="48" spans="1:4" x14ac:dyDescent="0.25">
      <c r="A48" s="40" t="s">
        <v>23</v>
      </c>
      <c r="B48" s="40" t="s">
        <v>93</v>
      </c>
      <c r="C48" s="43">
        <v>147632</v>
      </c>
      <c r="D48" s="43">
        <v>145506</v>
      </c>
    </row>
    <row r="49" spans="1:4" x14ac:dyDescent="0.25">
      <c r="A49" s="40" t="s">
        <v>23</v>
      </c>
      <c r="B49" s="40" t="s">
        <v>94</v>
      </c>
      <c r="C49" s="43">
        <v>152741</v>
      </c>
      <c r="D49" s="43">
        <v>146495</v>
      </c>
    </row>
    <row r="50" spans="1:4" x14ac:dyDescent="0.25">
      <c r="A50" s="40" t="s">
        <v>23</v>
      </c>
      <c r="B50" s="40" t="s">
        <v>95</v>
      </c>
      <c r="C50" s="43">
        <v>156454</v>
      </c>
      <c r="D50" s="43">
        <v>147606</v>
      </c>
    </row>
    <row r="51" spans="1:4" x14ac:dyDescent="0.25">
      <c r="A51" s="40" t="s">
        <v>23</v>
      </c>
      <c r="B51" s="40" t="s">
        <v>96</v>
      </c>
      <c r="C51" s="43">
        <v>162705</v>
      </c>
      <c r="D51" s="43">
        <v>149080</v>
      </c>
    </row>
    <row r="52" spans="1:4" x14ac:dyDescent="0.25">
      <c r="A52" s="40" t="s">
        <v>23</v>
      </c>
      <c r="B52" s="40" t="s">
        <v>97</v>
      </c>
      <c r="C52" s="43">
        <v>166273</v>
      </c>
      <c r="D52" s="43">
        <v>150700</v>
      </c>
    </row>
    <row r="53" spans="1:4" x14ac:dyDescent="0.25">
      <c r="A53" s="40" t="s">
        <v>23</v>
      </c>
      <c r="B53" s="40" t="s">
        <v>98</v>
      </c>
      <c r="C53" s="43">
        <v>167561</v>
      </c>
      <c r="D53" s="43">
        <v>152320</v>
      </c>
    </row>
    <row r="54" spans="1:4" x14ac:dyDescent="0.25">
      <c r="A54" s="40" t="s">
        <v>230</v>
      </c>
      <c r="B54" s="40" t="s">
        <v>89</v>
      </c>
      <c r="C54" s="43">
        <v>166202</v>
      </c>
      <c r="D54" s="43">
        <v>154224</v>
      </c>
    </row>
    <row r="55" spans="1:4" x14ac:dyDescent="0.25">
      <c r="A55" s="40" t="s">
        <v>23</v>
      </c>
      <c r="B55" s="40" t="s">
        <v>90</v>
      </c>
      <c r="C55" s="43">
        <v>165255</v>
      </c>
      <c r="D55" s="43">
        <v>155982</v>
      </c>
    </row>
    <row r="56" spans="1:4" x14ac:dyDescent="0.25">
      <c r="A56" s="40" t="s">
        <v>23</v>
      </c>
      <c r="B56" s="40" t="s">
        <v>82</v>
      </c>
      <c r="C56" s="43">
        <v>169563</v>
      </c>
      <c r="D56" s="43">
        <v>158011</v>
      </c>
    </row>
    <row r="57" spans="1:4" x14ac:dyDescent="0.25">
      <c r="A57" s="40" t="s">
        <v>23</v>
      </c>
      <c r="B57" s="40" t="s">
        <v>83</v>
      </c>
      <c r="C57" s="43">
        <v>169234</v>
      </c>
      <c r="D57" s="43">
        <v>159858</v>
      </c>
    </row>
    <row r="58" spans="1:4" x14ac:dyDescent="0.25">
      <c r="A58" s="40" t="s">
        <v>23</v>
      </c>
      <c r="B58" s="40" t="s">
        <v>91</v>
      </c>
      <c r="C58" s="43">
        <v>167441</v>
      </c>
      <c r="D58" s="43">
        <v>161649</v>
      </c>
    </row>
    <row r="59" spans="1:4" x14ac:dyDescent="0.25">
      <c r="A59" s="40" t="s">
        <v>23</v>
      </c>
      <c r="B59" s="40" t="s">
        <v>92</v>
      </c>
      <c r="C59" s="43">
        <v>167945</v>
      </c>
      <c r="D59" s="43">
        <v>163250</v>
      </c>
    </row>
    <row r="60" spans="1:4" x14ac:dyDescent="0.25">
      <c r="A60" s="40" t="s">
        <v>23</v>
      </c>
      <c r="B60" s="40" t="s">
        <v>93</v>
      </c>
      <c r="C60" s="43">
        <v>169689</v>
      </c>
      <c r="D60" s="43">
        <v>165089</v>
      </c>
    </row>
    <row r="61" spans="1:4" x14ac:dyDescent="0.25">
      <c r="A61" s="40" t="s">
        <v>23</v>
      </c>
      <c r="B61" s="40" t="s">
        <v>94</v>
      </c>
      <c r="C61" s="43">
        <v>169933</v>
      </c>
      <c r="D61" s="43">
        <v>166521</v>
      </c>
    </row>
    <row r="62" spans="1:4" x14ac:dyDescent="0.25">
      <c r="A62" s="40" t="s">
        <v>23</v>
      </c>
      <c r="B62" s="40" t="s">
        <v>95</v>
      </c>
      <c r="C62" s="43">
        <v>171982</v>
      </c>
      <c r="D62" s="43">
        <v>167815</v>
      </c>
    </row>
    <row r="63" spans="1:4" x14ac:dyDescent="0.25">
      <c r="A63" s="40" t="s">
        <v>23</v>
      </c>
      <c r="B63" s="40" t="s">
        <v>96</v>
      </c>
      <c r="C63" s="43">
        <v>175631</v>
      </c>
      <c r="D63" s="43">
        <v>168892</v>
      </c>
    </row>
    <row r="64" spans="1:4" x14ac:dyDescent="0.25">
      <c r="A64" s="40" t="s">
        <v>23</v>
      </c>
      <c r="B64" s="40" t="s">
        <v>97</v>
      </c>
      <c r="C64" s="43">
        <v>177347</v>
      </c>
      <c r="D64" s="43">
        <v>169815</v>
      </c>
    </row>
    <row r="65" spans="1:4" x14ac:dyDescent="0.25">
      <c r="A65" s="40" t="s">
        <v>23</v>
      </c>
      <c r="B65" s="40" t="s">
        <v>98</v>
      </c>
      <c r="C65" s="43">
        <v>179261</v>
      </c>
      <c r="D65" s="43">
        <v>170790</v>
      </c>
    </row>
    <row r="66" spans="1:4" x14ac:dyDescent="0.25">
      <c r="A66" s="40" t="s">
        <v>262</v>
      </c>
      <c r="B66" s="40" t="s">
        <v>89</v>
      </c>
      <c r="C66" s="43">
        <v>175560</v>
      </c>
      <c r="D66" s="43">
        <v>171570</v>
      </c>
    </row>
    <row r="67" spans="1:4" x14ac:dyDescent="0.25">
      <c r="A67" s="40" t="s">
        <v>23</v>
      </c>
      <c r="B67" s="40" t="s">
        <v>90</v>
      </c>
      <c r="C67" s="43">
        <v>175111</v>
      </c>
      <c r="D67" s="43">
        <v>172391</v>
      </c>
    </row>
    <row r="68" spans="1:4" x14ac:dyDescent="0.25">
      <c r="A68" s="40" t="s">
        <v>23</v>
      </c>
      <c r="B68" s="40" t="s">
        <v>82</v>
      </c>
      <c r="C68" s="43">
        <v>175854</v>
      </c>
      <c r="D68" s="43">
        <v>172916</v>
      </c>
    </row>
    <row r="69" spans="1:4" x14ac:dyDescent="0.25">
      <c r="A69" s="40" t="s">
        <v>23</v>
      </c>
      <c r="B69" s="40" t="s">
        <v>83</v>
      </c>
      <c r="C69" s="43">
        <v>177884</v>
      </c>
      <c r="D69" s="43">
        <v>173636</v>
      </c>
    </row>
    <row r="70" spans="1:4" x14ac:dyDescent="0.25">
      <c r="A70" s="40" t="s">
        <v>23</v>
      </c>
      <c r="B70" s="40" t="s">
        <v>91</v>
      </c>
      <c r="C70" s="43">
        <v>180730</v>
      </c>
      <c r="D70" s="43">
        <v>174744</v>
      </c>
    </row>
    <row r="71" spans="1:4" x14ac:dyDescent="0.25">
      <c r="A71" s="40" t="s">
        <v>23</v>
      </c>
      <c r="B71" s="40" t="s">
        <v>92</v>
      </c>
      <c r="C71" s="43">
        <v>182595</v>
      </c>
      <c r="D71" s="43">
        <v>175965</v>
      </c>
    </row>
    <row r="72" spans="1:4" x14ac:dyDescent="0.25">
      <c r="A72" s="40" t="s">
        <v>23</v>
      </c>
      <c r="B72" s="40" t="s">
        <v>93</v>
      </c>
      <c r="C72" s="43">
        <v>185563</v>
      </c>
      <c r="D72" s="43">
        <v>177288</v>
      </c>
    </row>
    <row r="73" spans="1:4" x14ac:dyDescent="0.25">
      <c r="A73" s="40" t="s">
        <v>23</v>
      </c>
      <c r="B73" s="40" t="s">
        <v>94</v>
      </c>
      <c r="C73" s="43">
        <v>188966</v>
      </c>
      <c r="D73" s="43">
        <v>178874</v>
      </c>
    </row>
    <row r="74" spans="1:4" x14ac:dyDescent="0.25">
      <c r="A74" s="40" t="s">
        <v>23</v>
      </c>
      <c r="B74" s="40" t="s">
        <v>95</v>
      </c>
      <c r="C74" s="43">
        <v>192371</v>
      </c>
      <c r="D74" s="43">
        <v>180573</v>
      </c>
    </row>
    <row r="75" spans="1:4" x14ac:dyDescent="0.25">
      <c r="A75" s="40" t="s">
        <v>23</v>
      </c>
      <c r="B75" s="40" t="s">
        <v>96</v>
      </c>
      <c r="C75" s="43">
        <v>194536</v>
      </c>
      <c r="D75" s="43">
        <v>182148</v>
      </c>
    </row>
    <row r="76" spans="1:4" x14ac:dyDescent="0.25">
      <c r="A76" s="40" t="s">
        <v>23</v>
      </c>
      <c r="B76" s="40" t="s">
        <v>97</v>
      </c>
      <c r="C76" s="43">
        <v>194720</v>
      </c>
      <c r="D76" s="43">
        <v>183596</v>
      </c>
    </row>
    <row r="77" spans="1:4" x14ac:dyDescent="0.25">
      <c r="A77" s="40" t="s">
        <v>23</v>
      </c>
      <c r="B77" s="40" t="s">
        <v>98</v>
      </c>
      <c r="C77" s="43">
        <v>195275</v>
      </c>
      <c r="D77" s="43">
        <v>184930</v>
      </c>
    </row>
    <row r="78" spans="1:4" x14ac:dyDescent="0.25">
      <c r="A78" s="40" t="s">
        <v>617</v>
      </c>
      <c r="B78" s="40" t="s">
        <v>89</v>
      </c>
      <c r="C78" s="43">
        <v>195653</v>
      </c>
      <c r="D78" s="43">
        <v>186605</v>
      </c>
    </row>
    <row r="79" spans="1:4" x14ac:dyDescent="0.25">
      <c r="A79" s="40" t="s">
        <v>23</v>
      </c>
      <c r="B79" s="40" t="s">
        <v>90</v>
      </c>
      <c r="C79" s="43">
        <v>195633</v>
      </c>
      <c r="D79" s="43">
        <v>188315</v>
      </c>
    </row>
    <row r="80" spans="1:4" x14ac:dyDescent="0.25">
      <c r="A80" s="40" t="s">
        <v>23</v>
      </c>
      <c r="B80" s="40" t="s">
        <v>82</v>
      </c>
      <c r="C80" s="43">
        <v>198109</v>
      </c>
      <c r="D80" s="43">
        <v>190170</v>
      </c>
    </row>
    <row r="81" spans="1:4" x14ac:dyDescent="0.25">
      <c r="A81" s="40" t="s">
        <v>23</v>
      </c>
      <c r="B81" s="40" t="s">
        <v>83</v>
      </c>
      <c r="C81" s="43">
        <v>203212</v>
      </c>
      <c r="D81" s="43">
        <v>192280</v>
      </c>
    </row>
    <row r="82" spans="1:4" x14ac:dyDescent="0.25">
      <c r="A82" s="40" t="s">
        <v>23</v>
      </c>
      <c r="B82" s="40" t="s">
        <v>91</v>
      </c>
      <c r="C82" s="43">
        <v>203538</v>
      </c>
      <c r="D82" s="43">
        <v>194181</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1:K82"/>
  <sheetViews>
    <sheetView workbookViewId="0">
      <selection activeCell="A2" sqref="A2"/>
    </sheetView>
  </sheetViews>
  <sheetFormatPr baseColWidth="10" defaultColWidth="9.140625" defaultRowHeight="15" x14ac:dyDescent="0.25"/>
  <cols>
    <col min="1" max="16384" width="9.140625" style="40"/>
  </cols>
  <sheetData>
    <row r="1" spans="1:11" x14ac:dyDescent="0.25">
      <c r="A1" s="40" t="s">
        <v>1471</v>
      </c>
      <c r="H1" s="298" t="s">
        <v>1506</v>
      </c>
      <c r="I1" s="298"/>
    </row>
    <row r="2" spans="1:11" x14ac:dyDescent="0.25">
      <c r="A2" s="40" t="s">
        <v>640</v>
      </c>
    </row>
    <row r="5" spans="1:11" x14ac:dyDescent="0.25">
      <c r="A5" s="40" t="s">
        <v>148</v>
      </c>
      <c r="B5" s="40" t="s">
        <v>615</v>
      </c>
      <c r="C5" s="40" t="s">
        <v>237</v>
      </c>
      <c r="D5" s="40" t="s">
        <v>616</v>
      </c>
      <c r="G5" s="40" t="s">
        <v>91</v>
      </c>
      <c r="H5" s="40" t="s">
        <v>83</v>
      </c>
      <c r="I5" s="40" t="s">
        <v>943</v>
      </c>
      <c r="J5" s="40" t="s">
        <v>946</v>
      </c>
      <c r="K5" s="40" t="s">
        <v>947</v>
      </c>
    </row>
    <row r="6" spans="1:11" x14ac:dyDescent="0.25">
      <c r="A6" s="40" t="s">
        <v>226</v>
      </c>
      <c r="B6" s="40" t="s">
        <v>89</v>
      </c>
      <c r="C6" s="41">
        <v>7</v>
      </c>
      <c r="D6" s="41">
        <v>4.5</v>
      </c>
      <c r="G6" s="41">
        <v>12.6</v>
      </c>
      <c r="H6" s="41">
        <v>14.2</v>
      </c>
      <c r="I6" s="41">
        <v>7.9</v>
      </c>
      <c r="J6" s="41">
        <v>11.1</v>
      </c>
      <c r="K6" s="41">
        <v>10.7</v>
      </c>
    </row>
    <row r="7" spans="1:11" x14ac:dyDescent="0.25">
      <c r="A7" s="40" t="s">
        <v>23</v>
      </c>
      <c r="B7" s="40" t="s">
        <v>90</v>
      </c>
      <c r="C7" s="41">
        <v>6</v>
      </c>
      <c r="D7" s="41">
        <v>4.5999999999999996</v>
      </c>
    </row>
    <row r="8" spans="1:11" x14ac:dyDescent="0.25">
      <c r="A8" s="40" t="s">
        <v>23</v>
      </c>
      <c r="B8" s="40" t="s">
        <v>82</v>
      </c>
      <c r="C8" s="41">
        <v>6.3</v>
      </c>
      <c r="D8" s="41">
        <v>4.2</v>
      </c>
    </row>
    <row r="9" spans="1:11" x14ac:dyDescent="0.25">
      <c r="A9" s="40" t="s">
        <v>23</v>
      </c>
      <c r="B9" s="40" t="s">
        <v>83</v>
      </c>
      <c r="C9" s="41">
        <v>8.3000000000000007</v>
      </c>
      <c r="D9" s="41">
        <v>4.7</v>
      </c>
    </row>
    <row r="10" spans="1:11" x14ac:dyDescent="0.25">
      <c r="A10" s="40" t="s">
        <v>23</v>
      </c>
      <c r="B10" s="40" t="s">
        <v>91</v>
      </c>
      <c r="C10" s="41">
        <v>10.7</v>
      </c>
      <c r="D10" s="41">
        <v>5.3</v>
      </c>
    </row>
    <row r="11" spans="1:11" x14ac:dyDescent="0.25">
      <c r="A11" s="40" t="s">
        <v>23</v>
      </c>
      <c r="B11" s="40" t="s">
        <v>92</v>
      </c>
      <c r="C11" s="41">
        <v>9.1</v>
      </c>
      <c r="D11" s="41">
        <v>5.6</v>
      </c>
    </row>
    <row r="12" spans="1:11" x14ac:dyDescent="0.25">
      <c r="A12" s="40" t="s">
        <v>23</v>
      </c>
      <c r="B12" s="40" t="s">
        <v>93</v>
      </c>
      <c r="C12" s="41">
        <v>9.1999999999999993</v>
      </c>
      <c r="D12" s="41">
        <v>6</v>
      </c>
    </row>
    <row r="13" spans="1:11" x14ac:dyDescent="0.25">
      <c r="A13" s="40" t="s">
        <v>23</v>
      </c>
      <c r="B13" s="40" t="s">
        <v>94</v>
      </c>
      <c r="C13" s="41">
        <v>11</v>
      </c>
      <c r="D13" s="41">
        <v>6.8</v>
      </c>
    </row>
    <row r="14" spans="1:11" x14ac:dyDescent="0.25">
      <c r="A14" s="40" t="s">
        <v>23</v>
      </c>
      <c r="B14" s="40" t="s">
        <v>95</v>
      </c>
      <c r="C14" s="41">
        <v>10.3</v>
      </c>
      <c r="D14" s="41">
        <v>7.4</v>
      </c>
    </row>
    <row r="15" spans="1:11" x14ac:dyDescent="0.25">
      <c r="A15" s="40" t="s">
        <v>23</v>
      </c>
      <c r="B15" s="40" t="s">
        <v>96</v>
      </c>
      <c r="C15" s="41">
        <v>9.5</v>
      </c>
      <c r="D15" s="41">
        <v>7.9</v>
      </c>
    </row>
    <row r="16" spans="1:11" x14ac:dyDescent="0.25">
      <c r="A16" s="40" t="s">
        <v>23</v>
      </c>
      <c r="B16" s="40" t="s">
        <v>97</v>
      </c>
      <c r="C16" s="41">
        <v>8.1</v>
      </c>
      <c r="D16" s="41">
        <v>8.3000000000000007</v>
      </c>
    </row>
    <row r="17" spans="1:4" x14ac:dyDescent="0.25">
      <c r="A17" s="40" t="s">
        <v>23</v>
      </c>
      <c r="B17" s="40" t="s">
        <v>98</v>
      </c>
      <c r="C17" s="41">
        <v>8.1</v>
      </c>
      <c r="D17" s="41">
        <v>8.6</v>
      </c>
    </row>
    <row r="18" spans="1:4" x14ac:dyDescent="0.25">
      <c r="A18" s="40" t="s">
        <v>227</v>
      </c>
      <c r="B18" s="40" t="s">
        <v>89</v>
      </c>
      <c r="C18" s="41">
        <v>3.4</v>
      </c>
      <c r="D18" s="41">
        <v>8.3000000000000007</v>
      </c>
    </row>
    <row r="19" spans="1:4" x14ac:dyDescent="0.25">
      <c r="A19" s="40" t="s">
        <v>23</v>
      </c>
      <c r="B19" s="40" t="s">
        <v>90</v>
      </c>
      <c r="C19" s="41">
        <v>4.7</v>
      </c>
      <c r="D19" s="41">
        <v>8.1999999999999993</v>
      </c>
    </row>
    <row r="20" spans="1:4" x14ac:dyDescent="0.25">
      <c r="A20" s="40" t="s">
        <v>23</v>
      </c>
      <c r="B20" s="40" t="s">
        <v>82</v>
      </c>
      <c r="C20" s="41">
        <v>0.6</v>
      </c>
      <c r="D20" s="41">
        <v>7.7</v>
      </c>
    </row>
    <row r="21" spans="1:4" x14ac:dyDescent="0.25">
      <c r="A21" s="40" t="s">
        <v>23</v>
      </c>
      <c r="B21" s="40" t="s">
        <v>83</v>
      </c>
      <c r="C21" s="41">
        <v>0.1</v>
      </c>
      <c r="D21" s="41">
        <v>7.1</v>
      </c>
    </row>
    <row r="22" spans="1:4" x14ac:dyDescent="0.25">
      <c r="A22" s="40" t="s">
        <v>23</v>
      </c>
      <c r="B22" s="40" t="s">
        <v>91</v>
      </c>
      <c r="C22" s="41">
        <v>-1</v>
      </c>
      <c r="D22" s="41">
        <v>6.1</v>
      </c>
    </row>
    <row r="23" spans="1:4" x14ac:dyDescent="0.25">
      <c r="A23" s="40" t="s">
        <v>23</v>
      </c>
      <c r="B23" s="40" t="s">
        <v>92</v>
      </c>
      <c r="C23" s="41">
        <v>-1.6</v>
      </c>
      <c r="D23" s="41">
        <v>5.2</v>
      </c>
    </row>
    <row r="24" spans="1:4" x14ac:dyDescent="0.25">
      <c r="A24" s="40" t="s">
        <v>23</v>
      </c>
      <c r="B24" s="40" t="s">
        <v>93</v>
      </c>
      <c r="C24" s="41">
        <v>-1.7</v>
      </c>
      <c r="D24" s="41">
        <v>4.3</v>
      </c>
    </row>
    <row r="25" spans="1:4" x14ac:dyDescent="0.25">
      <c r="A25" s="40" t="s">
        <v>23</v>
      </c>
      <c r="B25" s="40" t="s">
        <v>94</v>
      </c>
      <c r="C25" s="41">
        <v>0.5</v>
      </c>
      <c r="D25" s="41">
        <v>3.4</v>
      </c>
    </row>
    <row r="26" spans="1:4" x14ac:dyDescent="0.25">
      <c r="A26" s="40" t="s">
        <v>23</v>
      </c>
      <c r="B26" s="40" t="s">
        <v>95</v>
      </c>
      <c r="C26" s="41">
        <v>2</v>
      </c>
      <c r="D26" s="41">
        <v>2.7</v>
      </c>
    </row>
    <row r="27" spans="1:4" x14ac:dyDescent="0.25">
      <c r="A27" s="40" t="s">
        <v>23</v>
      </c>
      <c r="B27" s="40" t="s">
        <v>96</v>
      </c>
      <c r="C27" s="41">
        <v>0.8</v>
      </c>
      <c r="D27" s="41">
        <v>2</v>
      </c>
    </row>
    <row r="28" spans="1:4" x14ac:dyDescent="0.25">
      <c r="A28" s="40" t="s">
        <v>23</v>
      </c>
      <c r="B28" s="40" t="s">
        <v>97</v>
      </c>
      <c r="C28" s="41">
        <v>3.2</v>
      </c>
      <c r="D28" s="41">
        <v>1.6</v>
      </c>
    </row>
    <row r="29" spans="1:4" x14ac:dyDescent="0.25">
      <c r="A29" s="40" t="s">
        <v>23</v>
      </c>
      <c r="B29" s="40" t="s">
        <v>98</v>
      </c>
      <c r="C29" s="41">
        <v>1.1000000000000001</v>
      </c>
      <c r="D29" s="41">
        <v>1</v>
      </c>
    </row>
    <row r="30" spans="1:4" x14ac:dyDescent="0.25">
      <c r="A30" s="40" t="s">
        <v>228</v>
      </c>
      <c r="B30" s="40" t="s">
        <v>89</v>
      </c>
      <c r="C30" s="41">
        <v>0.9</v>
      </c>
      <c r="D30" s="41">
        <v>0.8</v>
      </c>
    </row>
    <row r="31" spans="1:4" x14ac:dyDescent="0.25">
      <c r="A31" s="40" t="s">
        <v>23</v>
      </c>
      <c r="B31" s="40" t="s">
        <v>90</v>
      </c>
      <c r="C31" s="41">
        <v>-2.1</v>
      </c>
      <c r="D31" s="41">
        <v>0.2</v>
      </c>
    </row>
    <row r="32" spans="1:4" x14ac:dyDescent="0.25">
      <c r="A32" s="40" t="s">
        <v>23</v>
      </c>
      <c r="B32" s="40" t="s">
        <v>82</v>
      </c>
      <c r="C32" s="41">
        <v>0.5</v>
      </c>
      <c r="D32" s="41">
        <v>0.2</v>
      </c>
    </row>
    <row r="33" spans="1:4" x14ac:dyDescent="0.25">
      <c r="A33" s="40" t="s">
        <v>23</v>
      </c>
      <c r="B33" s="40" t="s">
        <v>83</v>
      </c>
      <c r="C33" s="41">
        <v>1.7</v>
      </c>
      <c r="D33" s="41">
        <v>0.4</v>
      </c>
    </row>
    <row r="34" spans="1:4" x14ac:dyDescent="0.25">
      <c r="A34" s="40" t="s">
        <v>23</v>
      </c>
      <c r="B34" s="40" t="s">
        <v>91</v>
      </c>
      <c r="C34" s="41">
        <v>2.2999999999999998</v>
      </c>
      <c r="D34" s="41">
        <v>0.6</v>
      </c>
    </row>
    <row r="35" spans="1:4" x14ac:dyDescent="0.25">
      <c r="A35" s="40" t="s">
        <v>23</v>
      </c>
      <c r="B35" s="40" t="s">
        <v>92</v>
      </c>
      <c r="C35" s="41">
        <v>4.3</v>
      </c>
      <c r="D35" s="41">
        <v>1.1000000000000001</v>
      </c>
    </row>
    <row r="36" spans="1:4" x14ac:dyDescent="0.25">
      <c r="A36" s="40" t="s">
        <v>23</v>
      </c>
      <c r="B36" s="40" t="s">
        <v>93</v>
      </c>
      <c r="C36" s="41">
        <v>5.9</v>
      </c>
      <c r="D36" s="41">
        <v>1.8</v>
      </c>
    </row>
    <row r="37" spans="1:4" x14ac:dyDescent="0.25">
      <c r="A37" s="40" t="s">
        <v>23</v>
      </c>
      <c r="B37" s="40" t="s">
        <v>94</v>
      </c>
      <c r="C37" s="41">
        <v>3.3</v>
      </c>
      <c r="D37" s="41">
        <v>2</v>
      </c>
    </row>
    <row r="38" spans="1:4" x14ac:dyDescent="0.25">
      <c r="A38" s="40" t="s">
        <v>23</v>
      </c>
      <c r="B38" s="40" t="s">
        <v>95</v>
      </c>
      <c r="C38" s="41">
        <v>3.7</v>
      </c>
      <c r="D38" s="41">
        <v>2.1</v>
      </c>
    </row>
    <row r="39" spans="1:4" x14ac:dyDescent="0.25">
      <c r="A39" s="40" t="s">
        <v>23</v>
      </c>
      <c r="B39" s="40" t="s">
        <v>96</v>
      </c>
      <c r="C39" s="41">
        <v>4.8</v>
      </c>
      <c r="D39" s="41">
        <v>2.5</v>
      </c>
    </row>
    <row r="40" spans="1:4" x14ac:dyDescent="0.25">
      <c r="A40" s="40" t="s">
        <v>23</v>
      </c>
      <c r="B40" s="40" t="s">
        <v>97</v>
      </c>
      <c r="C40" s="41">
        <v>4.0999999999999996</v>
      </c>
      <c r="D40" s="41">
        <v>2.5</v>
      </c>
    </row>
    <row r="41" spans="1:4" x14ac:dyDescent="0.25">
      <c r="A41" s="40" t="s">
        <v>23</v>
      </c>
      <c r="B41" s="40" t="s">
        <v>98</v>
      </c>
      <c r="C41" s="41">
        <v>6.8</v>
      </c>
      <c r="D41" s="41">
        <v>3</v>
      </c>
    </row>
    <row r="42" spans="1:4" x14ac:dyDescent="0.25">
      <c r="A42" s="40" t="s">
        <v>229</v>
      </c>
      <c r="B42" s="40" t="s">
        <v>89</v>
      </c>
      <c r="C42" s="41">
        <v>3.7</v>
      </c>
      <c r="D42" s="41">
        <v>3.2</v>
      </c>
    </row>
    <row r="43" spans="1:4" x14ac:dyDescent="0.25">
      <c r="A43" s="40" t="s">
        <v>23</v>
      </c>
      <c r="B43" s="40" t="s">
        <v>90</v>
      </c>
      <c r="C43" s="41">
        <v>6.6</v>
      </c>
      <c r="D43" s="41">
        <v>4</v>
      </c>
    </row>
    <row r="44" spans="1:4" x14ac:dyDescent="0.25">
      <c r="A44" s="40" t="s">
        <v>23</v>
      </c>
      <c r="B44" s="40" t="s">
        <v>82</v>
      </c>
      <c r="C44" s="41">
        <v>6.5</v>
      </c>
      <c r="D44" s="41">
        <v>4.5</v>
      </c>
    </row>
    <row r="45" spans="1:4" x14ac:dyDescent="0.25">
      <c r="A45" s="40" t="s">
        <v>23</v>
      </c>
      <c r="B45" s="40" t="s">
        <v>83</v>
      </c>
      <c r="C45" s="41">
        <v>6.6</v>
      </c>
      <c r="D45" s="41">
        <v>4.9000000000000004</v>
      </c>
    </row>
    <row r="46" spans="1:4" x14ac:dyDescent="0.25">
      <c r="A46" s="40" t="s">
        <v>23</v>
      </c>
      <c r="B46" s="40" t="s">
        <v>91</v>
      </c>
      <c r="C46" s="41">
        <v>5</v>
      </c>
      <c r="D46" s="41">
        <v>5.0999999999999996</v>
      </c>
    </row>
    <row r="47" spans="1:4" x14ac:dyDescent="0.25">
      <c r="A47" s="40" t="s">
        <v>23</v>
      </c>
      <c r="B47" s="40" t="s">
        <v>92</v>
      </c>
      <c r="C47" s="41">
        <v>5.5</v>
      </c>
      <c r="D47" s="41">
        <v>5.2</v>
      </c>
    </row>
    <row r="48" spans="1:4" x14ac:dyDescent="0.25">
      <c r="A48" s="40" t="s">
        <v>23</v>
      </c>
      <c r="B48" s="40" t="s">
        <v>93</v>
      </c>
      <c r="C48" s="41">
        <v>4.5999999999999996</v>
      </c>
      <c r="D48" s="41">
        <v>5.0999999999999996</v>
      </c>
    </row>
    <row r="49" spans="1:4" x14ac:dyDescent="0.25">
      <c r="A49" s="40" t="s">
        <v>23</v>
      </c>
      <c r="B49" s="40" t="s">
        <v>94</v>
      </c>
      <c r="C49" s="41">
        <v>8.4</v>
      </c>
      <c r="D49" s="41">
        <v>5.5</v>
      </c>
    </row>
    <row r="50" spans="1:4" x14ac:dyDescent="0.25">
      <c r="A50" s="40" t="s">
        <v>23</v>
      </c>
      <c r="B50" s="40" t="s">
        <v>95</v>
      </c>
      <c r="C50" s="41">
        <v>9.3000000000000007</v>
      </c>
      <c r="D50" s="41">
        <v>6</v>
      </c>
    </row>
    <row r="51" spans="1:4" x14ac:dyDescent="0.25">
      <c r="A51" s="40" t="s">
        <v>23</v>
      </c>
      <c r="B51" s="40" t="s">
        <v>96</v>
      </c>
      <c r="C51" s="41">
        <v>12.2</v>
      </c>
      <c r="D51" s="41">
        <v>6.6</v>
      </c>
    </row>
    <row r="52" spans="1:4" x14ac:dyDescent="0.25">
      <c r="A52" s="40" t="s">
        <v>23</v>
      </c>
      <c r="B52" s="40" t="s">
        <v>97</v>
      </c>
      <c r="C52" s="41">
        <v>13.2</v>
      </c>
      <c r="D52" s="41">
        <v>7.4</v>
      </c>
    </row>
    <row r="53" spans="1:4" x14ac:dyDescent="0.25">
      <c r="A53" s="40" t="s">
        <v>23</v>
      </c>
      <c r="B53" s="40" t="s">
        <v>98</v>
      </c>
      <c r="C53" s="41">
        <v>13.1</v>
      </c>
      <c r="D53" s="41">
        <v>7.9</v>
      </c>
    </row>
    <row r="54" spans="1:4" x14ac:dyDescent="0.25">
      <c r="A54" s="40" t="s">
        <v>230</v>
      </c>
      <c r="B54" s="40" t="s">
        <v>89</v>
      </c>
      <c r="C54" s="41">
        <v>15.9</v>
      </c>
      <c r="D54" s="41">
        <v>8.9</v>
      </c>
    </row>
    <row r="55" spans="1:4" x14ac:dyDescent="0.25">
      <c r="A55" s="40" t="s">
        <v>23</v>
      </c>
      <c r="B55" s="40" t="s">
        <v>90</v>
      </c>
      <c r="C55" s="41">
        <v>14.6</v>
      </c>
      <c r="D55" s="41">
        <v>9.6</v>
      </c>
    </row>
    <row r="56" spans="1:4" x14ac:dyDescent="0.25">
      <c r="A56" s="40" t="s">
        <v>23</v>
      </c>
      <c r="B56" s="40" t="s">
        <v>82</v>
      </c>
      <c r="C56" s="41">
        <v>16.8</v>
      </c>
      <c r="D56" s="41">
        <v>10.5</v>
      </c>
    </row>
    <row r="57" spans="1:4" x14ac:dyDescent="0.25">
      <c r="A57" s="40" t="s">
        <v>23</v>
      </c>
      <c r="B57" s="40" t="s">
        <v>83</v>
      </c>
      <c r="C57" s="41">
        <v>15.1</v>
      </c>
      <c r="D57" s="41">
        <v>11.2</v>
      </c>
    </row>
    <row r="58" spans="1:4" x14ac:dyDescent="0.25">
      <c r="A58" s="40" t="s">
        <v>23</v>
      </c>
      <c r="B58" s="40" t="s">
        <v>91</v>
      </c>
      <c r="C58" s="41">
        <v>14.7</v>
      </c>
      <c r="D58" s="41">
        <v>12</v>
      </c>
    </row>
    <row r="59" spans="1:4" x14ac:dyDescent="0.25">
      <c r="A59" s="40" t="s">
        <v>23</v>
      </c>
      <c r="B59" s="40" t="s">
        <v>92</v>
      </c>
      <c r="C59" s="41">
        <v>12.9</v>
      </c>
      <c r="D59" s="41">
        <v>12.6</v>
      </c>
    </row>
    <row r="60" spans="1:4" x14ac:dyDescent="0.25">
      <c r="A60" s="40" t="s">
        <v>23</v>
      </c>
      <c r="B60" s="40" t="s">
        <v>93</v>
      </c>
      <c r="C60" s="41">
        <v>14.9</v>
      </c>
      <c r="D60" s="41">
        <v>13.4</v>
      </c>
    </row>
    <row r="61" spans="1:4" x14ac:dyDescent="0.25">
      <c r="A61" s="40" t="s">
        <v>23</v>
      </c>
      <c r="B61" s="40" t="s">
        <v>94</v>
      </c>
      <c r="C61" s="41">
        <v>11.3</v>
      </c>
      <c r="D61" s="41">
        <v>13.7</v>
      </c>
    </row>
    <row r="62" spans="1:4" x14ac:dyDescent="0.25">
      <c r="A62" s="40" t="s">
        <v>23</v>
      </c>
      <c r="B62" s="40" t="s">
        <v>95</v>
      </c>
      <c r="C62" s="41">
        <v>9.9</v>
      </c>
      <c r="D62" s="41">
        <v>13.7</v>
      </c>
    </row>
    <row r="63" spans="1:4" x14ac:dyDescent="0.25">
      <c r="A63" s="40" t="s">
        <v>23</v>
      </c>
      <c r="B63" s="40" t="s">
        <v>96</v>
      </c>
      <c r="C63" s="41">
        <v>7.9</v>
      </c>
      <c r="D63" s="41">
        <v>13.4</v>
      </c>
    </row>
    <row r="64" spans="1:4" x14ac:dyDescent="0.25">
      <c r="A64" s="40" t="s">
        <v>23</v>
      </c>
      <c r="B64" s="40" t="s">
        <v>97</v>
      </c>
      <c r="C64" s="41">
        <v>6.7</v>
      </c>
      <c r="D64" s="41">
        <v>12.8</v>
      </c>
    </row>
    <row r="65" spans="1:4" x14ac:dyDescent="0.25">
      <c r="A65" s="40" t="s">
        <v>23</v>
      </c>
      <c r="B65" s="40" t="s">
        <v>98</v>
      </c>
      <c r="C65" s="41">
        <v>7</v>
      </c>
      <c r="D65" s="41">
        <v>12.3</v>
      </c>
    </row>
    <row r="66" spans="1:4" x14ac:dyDescent="0.25">
      <c r="A66" s="40" t="s">
        <v>262</v>
      </c>
      <c r="B66" s="40" t="s">
        <v>89</v>
      </c>
      <c r="C66" s="41">
        <v>5.6</v>
      </c>
      <c r="D66" s="41">
        <v>11.5</v>
      </c>
    </row>
    <row r="67" spans="1:4" x14ac:dyDescent="0.25">
      <c r="A67" s="40" t="s">
        <v>23</v>
      </c>
      <c r="B67" s="40" t="s">
        <v>90</v>
      </c>
      <c r="C67" s="41">
        <v>6</v>
      </c>
      <c r="D67" s="41">
        <v>10.7</v>
      </c>
    </row>
    <row r="68" spans="1:4" x14ac:dyDescent="0.25">
      <c r="A68" s="40" t="s">
        <v>23</v>
      </c>
      <c r="B68" s="40" t="s">
        <v>82</v>
      </c>
      <c r="C68" s="41">
        <v>3.7</v>
      </c>
      <c r="D68" s="41">
        <v>9.6</v>
      </c>
    </row>
    <row r="69" spans="1:4" x14ac:dyDescent="0.25">
      <c r="A69" s="40" t="s">
        <v>23</v>
      </c>
      <c r="B69" s="40" t="s">
        <v>83</v>
      </c>
      <c r="C69" s="41">
        <v>5.0999999999999996</v>
      </c>
      <c r="D69" s="41">
        <v>8.8000000000000007</v>
      </c>
    </row>
    <row r="70" spans="1:4" x14ac:dyDescent="0.25">
      <c r="A70" s="40" t="s">
        <v>23</v>
      </c>
      <c r="B70" s="40" t="s">
        <v>91</v>
      </c>
      <c r="C70" s="41">
        <v>7.9</v>
      </c>
      <c r="D70" s="41">
        <v>8.1999999999999993</v>
      </c>
    </row>
    <row r="71" spans="1:4" x14ac:dyDescent="0.25">
      <c r="A71" s="40" t="s">
        <v>23</v>
      </c>
      <c r="B71" s="40" t="s">
        <v>92</v>
      </c>
      <c r="C71" s="41">
        <v>8.6999999999999993</v>
      </c>
      <c r="D71" s="41">
        <v>7.9</v>
      </c>
    </row>
    <row r="72" spans="1:4" x14ac:dyDescent="0.25">
      <c r="A72" s="40" t="s">
        <v>23</v>
      </c>
      <c r="B72" s="40" t="s">
        <v>93</v>
      </c>
      <c r="C72" s="41">
        <v>9.4</v>
      </c>
      <c r="D72" s="41">
        <v>7.4</v>
      </c>
    </row>
    <row r="73" spans="1:4" x14ac:dyDescent="0.25">
      <c r="A73" s="40" t="s">
        <v>23</v>
      </c>
      <c r="B73" s="40" t="s">
        <v>94</v>
      </c>
      <c r="C73" s="41">
        <v>11.2</v>
      </c>
      <c r="D73" s="41">
        <v>7.4</v>
      </c>
    </row>
    <row r="74" spans="1:4" x14ac:dyDescent="0.25">
      <c r="A74" s="40" t="s">
        <v>23</v>
      </c>
      <c r="B74" s="40" t="s">
        <v>95</v>
      </c>
      <c r="C74" s="41">
        <v>11.9</v>
      </c>
      <c r="D74" s="41">
        <v>7.6</v>
      </c>
    </row>
    <row r="75" spans="1:4" x14ac:dyDescent="0.25">
      <c r="A75" s="40" t="s">
        <v>23</v>
      </c>
      <c r="B75" s="40" t="s">
        <v>96</v>
      </c>
      <c r="C75" s="41">
        <v>10.8</v>
      </c>
      <c r="D75" s="41">
        <v>7.8</v>
      </c>
    </row>
    <row r="76" spans="1:4" x14ac:dyDescent="0.25">
      <c r="A76" s="40" t="s">
        <v>23</v>
      </c>
      <c r="B76" s="40" t="s">
        <v>97</v>
      </c>
      <c r="C76" s="41">
        <v>9.8000000000000007</v>
      </c>
      <c r="D76" s="41">
        <v>8.1</v>
      </c>
    </row>
    <row r="77" spans="1:4" x14ac:dyDescent="0.25">
      <c r="A77" s="40" t="s">
        <v>23</v>
      </c>
      <c r="B77" s="40" t="s">
        <v>98</v>
      </c>
      <c r="C77" s="41">
        <v>8.9</v>
      </c>
      <c r="D77" s="41">
        <v>8.1999999999999993</v>
      </c>
    </row>
    <row r="78" spans="1:4" x14ac:dyDescent="0.25">
      <c r="A78" s="40" t="s">
        <v>617</v>
      </c>
      <c r="B78" s="40" t="s">
        <v>89</v>
      </c>
      <c r="C78" s="41">
        <v>11.4</v>
      </c>
      <c r="D78" s="41">
        <v>8.6999999999999993</v>
      </c>
    </row>
    <row r="79" spans="1:4" x14ac:dyDescent="0.25">
      <c r="A79" s="40" t="s">
        <v>23</v>
      </c>
      <c r="B79" s="40" t="s">
        <v>90</v>
      </c>
      <c r="C79" s="41">
        <v>11.7</v>
      </c>
      <c r="D79" s="41">
        <v>9.1999999999999993</v>
      </c>
    </row>
    <row r="80" spans="1:4" x14ac:dyDescent="0.25">
      <c r="A80" s="40" t="s">
        <v>23</v>
      </c>
      <c r="B80" s="40" t="s">
        <v>82</v>
      </c>
      <c r="C80" s="41">
        <v>12.7</v>
      </c>
      <c r="D80" s="41">
        <v>10</v>
      </c>
    </row>
    <row r="81" spans="1:4" x14ac:dyDescent="0.25">
      <c r="A81" s="40" t="s">
        <v>23</v>
      </c>
      <c r="B81" s="40" t="s">
        <v>83</v>
      </c>
      <c r="C81" s="41">
        <v>14.2</v>
      </c>
      <c r="D81" s="41">
        <v>10.7</v>
      </c>
    </row>
    <row r="82" spans="1:4" x14ac:dyDescent="0.25">
      <c r="A82" s="40" t="s">
        <v>23</v>
      </c>
      <c r="B82" s="40" t="s">
        <v>91</v>
      </c>
      <c r="C82" s="41">
        <v>12.6</v>
      </c>
      <c r="D82" s="41">
        <v>11.1</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I24"/>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1472</v>
      </c>
      <c r="H1" s="298" t="s">
        <v>1506</v>
      </c>
      <c r="I1" s="298"/>
    </row>
    <row r="2" spans="1:9" x14ac:dyDescent="0.25">
      <c r="A2" s="40" t="s">
        <v>640</v>
      </c>
    </row>
    <row r="5" spans="1:9" x14ac:dyDescent="0.25">
      <c r="A5" s="40" t="s">
        <v>108</v>
      </c>
      <c r="B5" s="40" t="s">
        <v>639</v>
      </c>
    </row>
    <row r="6" spans="1:9" x14ac:dyDescent="0.25">
      <c r="A6" s="40" t="s">
        <v>136</v>
      </c>
      <c r="B6" s="41">
        <v>0.2</v>
      </c>
    </row>
    <row r="7" spans="1:9" x14ac:dyDescent="0.25">
      <c r="A7" s="40" t="s">
        <v>113</v>
      </c>
      <c r="B7" s="41">
        <v>0.7</v>
      </c>
    </row>
    <row r="8" spans="1:9" x14ac:dyDescent="0.25">
      <c r="A8" s="40" t="s">
        <v>115</v>
      </c>
      <c r="B8" s="41">
        <v>0.9</v>
      </c>
    </row>
    <row r="9" spans="1:9" x14ac:dyDescent="0.25">
      <c r="A9" s="40" t="s">
        <v>49</v>
      </c>
      <c r="B9" s="41">
        <v>1.1000000000000001</v>
      </c>
    </row>
    <row r="10" spans="1:9" x14ac:dyDescent="0.25">
      <c r="A10" s="40" t="s">
        <v>129</v>
      </c>
      <c r="B10" s="41">
        <v>1.4</v>
      </c>
    </row>
    <row r="11" spans="1:9" x14ac:dyDescent="0.25">
      <c r="A11" s="40" t="s">
        <v>131</v>
      </c>
      <c r="B11" s="41">
        <v>1.4</v>
      </c>
    </row>
    <row r="12" spans="1:9" x14ac:dyDescent="0.25">
      <c r="A12" s="40" t="s">
        <v>127</v>
      </c>
      <c r="B12" s="41">
        <v>2</v>
      </c>
    </row>
    <row r="13" spans="1:9" x14ac:dyDescent="0.25">
      <c r="A13" s="40" t="s">
        <v>117</v>
      </c>
      <c r="B13" s="41">
        <v>2.5</v>
      </c>
    </row>
    <row r="14" spans="1:9" x14ac:dyDescent="0.25">
      <c r="A14" s="40" t="s">
        <v>121</v>
      </c>
      <c r="B14" s="41">
        <v>2.8</v>
      </c>
    </row>
    <row r="15" spans="1:9" x14ac:dyDescent="0.25">
      <c r="A15" s="40" t="s">
        <v>132</v>
      </c>
      <c r="B15" s="41">
        <v>3.4</v>
      </c>
    </row>
    <row r="16" spans="1:9" x14ac:dyDescent="0.25">
      <c r="A16" s="40" t="s">
        <v>143</v>
      </c>
      <c r="B16" s="41">
        <v>4.5</v>
      </c>
    </row>
    <row r="17" spans="1:2" x14ac:dyDescent="0.25">
      <c r="A17" s="40" t="s">
        <v>135</v>
      </c>
      <c r="B17" s="41">
        <v>5.8</v>
      </c>
    </row>
    <row r="18" spans="1:2" x14ac:dyDescent="0.25">
      <c r="A18" s="40" t="s">
        <v>114</v>
      </c>
      <c r="B18" s="41">
        <v>6.5</v>
      </c>
    </row>
    <row r="19" spans="1:2" x14ac:dyDescent="0.25">
      <c r="A19" s="40" t="s">
        <v>88</v>
      </c>
      <c r="B19" s="41">
        <v>6.6</v>
      </c>
    </row>
    <row r="20" spans="1:2" x14ac:dyDescent="0.25">
      <c r="A20" s="40" t="s">
        <v>109</v>
      </c>
      <c r="B20" s="41">
        <v>8.5</v>
      </c>
    </row>
    <row r="21" spans="1:2" x14ac:dyDescent="0.25">
      <c r="A21" s="40" t="s">
        <v>119</v>
      </c>
      <c r="B21" s="41">
        <v>9.5</v>
      </c>
    </row>
    <row r="22" spans="1:2" x14ac:dyDescent="0.25">
      <c r="A22" s="40" t="s">
        <v>126</v>
      </c>
      <c r="B22" s="41">
        <v>9.8000000000000007</v>
      </c>
    </row>
    <row r="23" spans="1:2" x14ac:dyDescent="0.25">
      <c r="A23" s="40" t="s">
        <v>111</v>
      </c>
      <c r="B23" s="41">
        <v>12.4</v>
      </c>
    </row>
    <row r="24" spans="1:2" x14ac:dyDescent="0.25">
      <c r="A24" s="40" t="s">
        <v>110</v>
      </c>
      <c r="B24" s="41">
        <v>13.2</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I38"/>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1473</v>
      </c>
      <c r="H1" s="298" t="s">
        <v>1506</v>
      </c>
      <c r="I1" s="298"/>
    </row>
    <row r="2" spans="1:9" x14ac:dyDescent="0.25">
      <c r="A2" s="40" t="s">
        <v>896</v>
      </c>
    </row>
    <row r="3" spans="1:9" x14ac:dyDescent="0.25">
      <c r="A3" s="40" t="s">
        <v>644</v>
      </c>
    </row>
    <row r="5" spans="1:9" x14ac:dyDescent="0.25">
      <c r="A5" s="40" t="s">
        <v>108</v>
      </c>
      <c r="B5" s="40" t="s">
        <v>237</v>
      </c>
    </row>
    <row r="6" spans="1:9" x14ac:dyDescent="0.25">
      <c r="A6" s="40" t="s">
        <v>125</v>
      </c>
      <c r="B6" s="41">
        <v>-10.942468921653701</v>
      </c>
    </row>
    <row r="7" spans="1:9" x14ac:dyDescent="0.25">
      <c r="A7" s="40" t="s">
        <v>128</v>
      </c>
      <c r="B7" s="41">
        <v>-8.0758807588075907</v>
      </c>
    </row>
    <row r="8" spans="1:9" x14ac:dyDescent="0.25">
      <c r="A8" s="40" t="s">
        <v>138</v>
      </c>
      <c r="B8" s="41">
        <v>-3.47603366264179</v>
      </c>
    </row>
    <row r="9" spans="1:9" x14ac:dyDescent="0.25">
      <c r="A9" s="40" t="s">
        <v>133</v>
      </c>
      <c r="B9" s="41">
        <v>-3.4342613289981698</v>
      </c>
    </row>
    <row r="10" spans="1:9" x14ac:dyDescent="0.25">
      <c r="A10" s="40" t="s">
        <v>112</v>
      </c>
      <c r="B10" s="41">
        <v>-3.3793783917118798</v>
      </c>
    </row>
    <row r="11" spans="1:9" x14ac:dyDescent="0.25">
      <c r="A11" s="40" t="s">
        <v>123</v>
      </c>
      <c r="B11" s="41">
        <v>-2.37878327765968</v>
      </c>
    </row>
    <row r="12" spans="1:9" x14ac:dyDescent="0.25">
      <c r="A12" s="40" t="s">
        <v>122</v>
      </c>
      <c r="B12" s="41">
        <v>-1.79594956056554</v>
      </c>
    </row>
    <row r="13" spans="1:9" x14ac:dyDescent="0.25">
      <c r="A13" s="40" t="s">
        <v>120</v>
      </c>
      <c r="B13" s="41">
        <v>-1.62800749171589</v>
      </c>
    </row>
    <row r="14" spans="1:9" x14ac:dyDescent="0.25">
      <c r="A14" s="40" t="s">
        <v>118</v>
      </c>
      <c r="B14" s="41">
        <v>-1.1073790280256099</v>
      </c>
    </row>
    <row r="15" spans="1:9" x14ac:dyDescent="0.25">
      <c r="A15" s="40" t="s">
        <v>117</v>
      </c>
      <c r="B15" s="41">
        <v>-1.0975317912874101</v>
      </c>
    </row>
    <row r="16" spans="1:9" x14ac:dyDescent="0.25">
      <c r="A16" s="40" t="s">
        <v>49</v>
      </c>
      <c r="B16" s="41">
        <v>-0.56746622395237301</v>
      </c>
    </row>
    <row r="17" spans="1:2" x14ac:dyDescent="0.25">
      <c r="A17" s="40" t="s">
        <v>131</v>
      </c>
      <c r="B17" s="41">
        <v>2.1724961981317601E-2</v>
      </c>
    </row>
    <row r="18" spans="1:2" x14ac:dyDescent="0.25">
      <c r="A18" s="40" t="s">
        <v>119</v>
      </c>
      <c r="B18" s="41">
        <v>0.25341386554622602</v>
      </c>
    </row>
    <row r="19" spans="1:2" x14ac:dyDescent="0.25">
      <c r="A19" s="40" t="s">
        <v>143</v>
      </c>
      <c r="B19" s="41">
        <v>0.60538635734737101</v>
      </c>
    </row>
    <row r="20" spans="1:2" x14ac:dyDescent="0.25">
      <c r="A20" s="40" t="s">
        <v>126</v>
      </c>
      <c r="B20" s="41">
        <v>0.72430554221365495</v>
      </c>
    </row>
    <row r="21" spans="1:2" x14ac:dyDescent="0.25">
      <c r="A21" s="40" t="s">
        <v>124</v>
      </c>
      <c r="B21" s="41">
        <v>1.1586206896551801</v>
      </c>
    </row>
    <row r="22" spans="1:2" x14ac:dyDescent="0.25">
      <c r="A22" s="40" t="s">
        <v>127</v>
      </c>
      <c r="B22" s="41">
        <v>1.2560545111238699</v>
      </c>
    </row>
    <row r="23" spans="1:2" x14ac:dyDescent="0.25">
      <c r="A23" s="40" t="s">
        <v>116</v>
      </c>
      <c r="B23" s="41">
        <v>1.7407505988820799</v>
      </c>
    </row>
    <row r="24" spans="1:2" x14ac:dyDescent="0.25">
      <c r="A24" s="40" t="s">
        <v>114</v>
      </c>
      <c r="B24" s="41">
        <v>1.8670819215449901</v>
      </c>
    </row>
    <row r="25" spans="1:2" x14ac:dyDescent="0.25">
      <c r="A25" s="40" t="s">
        <v>111</v>
      </c>
      <c r="B25" s="41">
        <v>1.91170127549449</v>
      </c>
    </row>
    <row r="26" spans="1:2" x14ac:dyDescent="0.25">
      <c r="A26" s="40" t="s">
        <v>5</v>
      </c>
      <c r="B26" s="41">
        <v>2.0868518816889998</v>
      </c>
    </row>
    <row r="27" spans="1:2" x14ac:dyDescent="0.25">
      <c r="A27" s="40" t="s">
        <v>137</v>
      </c>
      <c r="B27" s="41">
        <v>2.5897586815774001</v>
      </c>
    </row>
    <row r="28" spans="1:2" x14ac:dyDescent="0.25">
      <c r="A28" s="40" t="s">
        <v>109</v>
      </c>
      <c r="B28" s="41">
        <v>2.7420361092730801</v>
      </c>
    </row>
    <row r="29" spans="1:2" x14ac:dyDescent="0.25">
      <c r="A29" s="40" t="s">
        <v>110</v>
      </c>
      <c r="B29" s="41">
        <v>2.7712885010015502</v>
      </c>
    </row>
    <row r="30" spans="1:2" x14ac:dyDescent="0.25">
      <c r="A30" s="40" t="s">
        <v>132</v>
      </c>
      <c r="B30" s="41">
        <v>2.8937360344496001</v>
      </c>
    </row>
    <row r="31" spans="1:2" x14ac:dyDescent="0.25">
      <c r="A31" s="40" t="s">
        <v>121</v>
      </c>
      <c r="B31" s="41">
        <v>4.2369669956872498</v>
      </c>
    </row>
    <row r="32" spans="1:2" x14ac:dyDescent="0.25">
      <c r="A32" s="40" t="s">
        <v>136</v>
      </c>
      <c r="B32" s="41">
        <v>4.3070806512684596</v>
      </c>
    </row>
    <row r="33" spans="1:2" x14ac:dyDescent="0.25">
      <c r="A33" s="40" t="s">
        <v>113</v>
      </c>
      <c r="B33" s="41">
        <v>4.50705445723281</v>
      </c>
    </row>
    <row r="34" spans="1:2" x14ac:dyDescent="0.25">
      <c r="A34" s="40" t="s">
        <v>115</v>
      </c>
      <c r="B34" s="41">
        <v>4.6627721720658499</v>
      </c>
    </row>
    <row r="35" spans="1:2" x14ac:dyDescent="0.25">
      <c r="A35" s="40" t="s">
        <v>129</v>
      </c>
      <c r="B35" s="41">
        <v>4.7094206422100902</v>
      </c>
    </row>
    <row r="36" spans="1:2" x14ac:dyDescent="0.25">
      <c r="A36" s="40" t="s">
        <v>135</v>
      </c>
      <c r="B36" s="41">
        <v>5.0739782377919402</v>
      </c>
    </row>
    <row r="37" spans="1:2" x14ac:dyDescent="0.25">
      <c r="A37" s="40" t="s">
        <v>88</v>
      </c>
      <c r="B37" s="41">
        <v>6.1423244921692302</v>
      </c>
    </row>
    <row r="38" spans="1:2" x14ac:dyDescent="0.25">
      <c r="A38" s="40" t="s">
        <v>130</v>
      </c>
      <c r="B38" s="41">
        <v>6.4346029144547003</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I38"/>
  <sheetViews>
    <sheetView workbookViewId="0">
      <selection activeCell="A2" sqref="A2"/>
    </sheetView>
  </sheetViews>
  <sheetFormatPr baseColWidth="10" defaultColWidth="9.140625" defaultRowHeight="15" x14ac:dyDescent="0.25"/>
  <cols>
    <col min="1" max="16384" width="9.140625" style="40"/>
  </cols>
  <sheetData>
    <row r="1" spans="1:9" x14ac:dyDescent="0.25">
      <c r="A1" s="40" t="s">
        <v>1474</v>
      </c>
      <c r="H1" s="298" t="s">
        <v>1506</v>
      </c>
      <c r="I1" s="298"/>
    </row>
    <row r="2" spans="1:9" x14ac:dyDescent="0.25">
      <c r="A2" s="40" t="s">
        <v>896</v>
      </c>
    </row>
    <row r="3" spans="1:9" x14ac:dyDescent="0.25">
      <c r="A3" s="40" t="s">
        <v>645</v>
      </c>
    </row>
    <row r="5" spans="1:9" x14ac:dyDescent="0.25">
      <c r="A5" s="40" t="s">
        <v>108</v>
      </c>
      <c r="B5" s="40" t="s">
        <v>237</v>
      </c>
    </row>
    <row r="6" spans="1:9" x14ac:dyDescent="0.25">
      <c r="A6" s="40" t="s">
        <v>125</v>
      </c>
      <c r="B6" s="41">
        <v>-14.4336736628143</v>
      </c>
    </row>
    <row r="7" spans="1:9" x14ac:dyDescent="0.25">
      <c r="A7" s="40" t="s">
        <v>128</v>
      </c>
      <c r="B7" s="41">
        <v>-9.3995948850370308</v>
      </c>
    </row>
    <row r="8" spans="1:9" x14ac:dyDescent="0.25">
      <c r="A8" s="40" t="s">
        <v>123</v>
      </c>
      <c r="B8" s="41">
        <v>-5.37378810710831</v>
      </c>
    </row>
    <row r="9" spans="1:9" x14ac:dyDescent="0.25">
      <c r="A9" s="40" t="s">
        <v>124</v>
      </c>
      <c r="B9" s="41">
        <v>-4.8869883934025697</v>
      </c>
    </row>
    <row r="10" spans="1:9" x14ac:dyDescent="0.25">
      <c r="A10" s="40" t="s">
        <v>112</v>
      </c>
      <c r="B10" s="41">
        <v>-3.7986128122562999</v>
      </c>
    </row>
    <row r="11" spans="1:9" x14ac:dyDescent="0.25">
      <c r="A11" s="40" t="s">
        <v>133</v>
      </c>
      <c r="B11" s="41">
        <v>-2.92813679613994</v>
      </c>
    </row>
    <row r="12" spans="1:9" x14ac:dyDescent="0.25">
      <c r="A12" s="40" t="s">
        <v>120</v>
      </c>
      <c r="B12" s="41">
        <v>-2.8752229172847601</v>
      </c>
    </row>
    <row r="13" spans="1:9" x14ac:dyDescent="0.25">
      <c r="A13" s="40" t="s">
        <v>138</v>
      </c>
      <c r="B13" s="41">
        <v>-2.43860011798458</v>
      </c>
    </row>
    <row r="14" spans="1:9" x14ac:dyDescent="0.25">
      <c r="A14" s="40" t="s">
        <v>118</v>
      </c>
      <c r="B14" s="41">
        <v>-2.3135885848671398</v>
      </c>
    </row>
    <row r="15" spans="1:9" x14ac:dyDescent="0.25">
      <c r="A15" s="40" t="s">
        <v>109</v>
      </c>
      <c r="B15" s="41">
        <v>-1.1202216993434799</v>
      </c>
    </row>
    <row r="16" spans="1:9" x14ac:dyDescent="0.25">
      <c r="A16" s="40" t="s">
        <v>49</v>
      </c>
      <c r="B16" s="41">
        <v>-0.69233216350097504</v>
      </c>
    </row>
    <row r="17" spans="1:2" x14ac:dyDescent="0.25">
      <c r="A17" s="40" t="s">
        <v>143</v>
      </c>
      <c r="B17" s="41">
        <v>-8.33058289396615E-2</v>
      </c>
    </row>
    <row r="18" spans="1:2" x14ac:dyDescent="0.25">
      <c r="A18" s="40" t="s">
        <v>119</v>
      </c>
      <c r="B18" s="41">
        <v>0.26491764568867798</v>
      </c>
    </row>
    <row r="19" spans="1:2" x14ac:dyDescent="0.25">
      <c r="A19" s="40" t="s">
        <v>126</v>
      </c>
      <c r="B19" s="41">
        <v>0.31679958322630197</v>
      </c>
    </row>
    <row r="20" spans="1:2" x14ac:dyDescent="0.25">
      <c r="A20" s="40" t="s">
        <v>127</v>
      </c>
      <c r="B20" s="41">
        <v>0.70466125723194195</v>
      </c>
    </row>
    <row r="21" spans="1:2" x14ac:dyDescent="0.25">
      <c r="A21" s="40" t="s">
        <v>137</v>
      </c>
      <c r="B21" s="41">
        <v>0.87165006701890302</v>
      </c>
    </row>
    <row r="22" spans="1:2" x14ac:dyDescent="0.25">
      <c r="A22" s="40" t="s">
        <v>117</v>
      </c>
      <c r="B22" s="41">
        <v>1.1116736108018399</v>
      </c>
    </row>
    <row r="23" spans="1:2" x14ac:dyDescent="0.25">
      <c r="A23" s="40" t="s">
        <v>5</v>
      </c>
      <c r="B23" s="41">
        <v>1.64256371731648</v>
      </c>
    </row>
    <row r="24" spans="1:2" x14ac:dyDescent="0.25">
      <c r="A24" s="40" t="s">
        <v>111</v>
      </c>
      <c r="B24" s="41">
        <v>2.0116796030648798</v>
      </c>
    </row>
    <row r="25" spans="1:2" x14ac:dyDescent="0.25">
      <c r="A25" s="40" t="s">
        <v>116</v>
      </c>
      <c r="B25" s="41">
        <v>2.14774435066643</v>
      </c>
    </row>
    <row r="26" spans="1:2" x14ac:dyDescent="0.25">
      <c r="A26" s="40" t="s">
        <v>132</v>
      </c>
      <c r="B26" s="41">
        <v>2.2362192872043898</v>
      </c>
    </row>
    <row r="27" spans="1:2" x14ac:dyDescent="0.25">
      <c r="A27" s="40" t="s">
        <v>113</v>
      </c>
      <c r="B27" s="41">
        <v>2.6001995567610998</v>
      </c>
    </row>
    <row r="28" spans="1:2" x14ac:dyDescent="0.25">
      <c r="A28" s="40" t="s">
        <v>110</v>
      </c>
      <c r="B28" s="41">
        <v>3.0679792676938198</v>
      </c>
    </row>
    <row r="29" spans="1:2" x14ac:dyDescent="0.25">
      <c r="A29" s="40" t="s">
        <v>121</v>
      </c>
      <c r="B29" s="41">
        <v>3.2080595221543899</v>
      </c>
    </row>
    <row r="30" spans="1:2" x14ac:dyDescent="0.25">
      <c r="A30" s="40" t="s">
        <v>129</v>
      </c>
      <c r="B30" s="41">
        <v>3.2982489372077999</v>
      </c>
    </row>
    <row r="31" spans="1:2" x14ac:dyDescent="0.25">
      <c r="A31" s="40" t="s">
        <v>122</v>
      </c>
      <c r="B31" s="41">
        <v>3.3151214733873302</v>
      </c>
    </row>
    <row r="32" spans="1:2" x14ac:dyDescent="0.25">
      <c r="A32" s="40" t="s">
        <v>131</v>
      </c>
      <c r="B32" s="41">
        <v>3.6153361108350199</v>
      </c>
    </row>
    <row r="33" spans="1:2" x14ac:dyDescent="0.25">
      <c r="A33" s="40" t="s">
        <v>114</v>
      </c>
      <c r="B33" s="41">
        <v>3.67963388635639</v>
      </c>
    </row>
    <row r="34" spans="1:2" x14ac:dyDescent="0.25">
      <c r="A34" s="40" t="s">
        <v>135</v>
      </c>
      <c r="B34" s="41">
        <v>4.2501355124820801</v>
      </c>
    </row>
    <row r="35" spans="1:2" x14ac:dyDescent="0.25">
      <c r="A35" s="40" t="s">
        <v>115</v>
      </c>
      <c r="B35" s="41">
        <v>4.6563589647777404</v>
      </c>
    </row>
    <row r="36" spans="1:2" x14ac:dyDescent="0.25">
      <c r="A36" s="40" t="s">
        <v>130</v>
      </c>
      <c r="B36" s="41">
        <v>4.7649694731327603</v>
      </c>
    </row>
    <row r="37" spans="1:2" x14ac:dyDescent="0.25">
      <c r="A37" s="40" t="s">
        <v>136</v>
      </c>
      <c r="B37" s="41">
        <v>5.0209240587251402</v>
      </c>
    </row>
    <row r="38" spans="1:2" x14ac:dyDescent="0.25">
      <c r="A38" s="40" t="s">
        <v>88</v>
      </c>
      <c r="B38" s="41">
        <v>5.8796611156579202</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45"/>
  <sheetViews>
    <sheetView zoomScaleNormal="100" workbookViewId="0">
      <selection activeCell="A2" sqref="A2"/>
    </sheetView>
  </sheetViews>
  <sheetFormatPr baseColWidth="10" defaultRowHeight="15" x14ac:dyDescent="0.25"/>
  <sheetData>
    <row r="1" spans="1:9" x14ac:dyDescent="0.25">
      <c r="A1" s="40" t="s">
        <v>1475</v>
      </c>
      <c r="H1" s="298" t="s">
        <v>1506</v>
      </c>
      <c r="I1" s="298"/>
    </row>
    <row r="2" spans="1:9" x14ac:dyDescent="0.25">
      <c r="A2" s="40" t="s">
        <v>886</v>
      </c>
    </row>
    <row r="4" spans="1:9" x14ac:dyDescent="0.25">
      <c r="C4" s="210"/>
    </row>
    <row r="5" spans="1:9" x14ac:dyDescent="0.25">
      <c r="D5" s="211" t="s">
        <v>887</v>
      </c>
      <c r="E5" s="211" t="s">
        <v>888</v>
      </c>
      <c r="F5" s="211" t="s">
        <v>889</v>
      </c>
      <c r="G5" s="211" t="s">
        <v>282</v>
      </c>
      <c r="H5" s="211" t="s">
        <v>144</v>
      </c>
      <c r="I5" s="211" t="s">
        <v>890</v>
      </c>
    </row>
    <row r="6" spans="1:9" x14ac:dyDescent="0.25">
      <c r="A6" s="321">
        <v>2016</v>
      </c>
      <c r="B6" s="212" t="s">
        <v>231</v>
      </c>
      <c r="C6" s="212" t="s">
        <v>88</v>
      </c>
      <c r="D6" s="213">
        <v>2</v>
      </c>
      <c r="E6" s="213">
        <v>0</v>
      </c>
      <c r="F6" s="213">
        <v>7</v>
      </c>
      <c r="G6" s="213">
        <v>9</v>
      </c>
      <c r="H6" s="214">
        <v>4.4400000000000004</v>
      </c>
      <c r="I6" s="213">
        <v>142</v>
      </c>
    </row>
    <row r="7" spans="1:9" x14ac:dyDescent="0.25">
      <c r="A7" s="321"/>
      <c r="B7" s="215" t="s">
        <v>232</v>
      </c>
      <c r="C7" s="215" t="s">
        <v>88</v>
      </c>
      <c r="D7" s="216">
        <v>5</v>
      </c>
      <c r="E7" s="216">
        <v>0</v>
      </c>
      <c r="F7" s="216">
        <v>6</v>
      </c>
      <c r="G7" s="216">
        <v>11</v>
      </c>
      <c r="H7" s="217">
        <v>3.78</v>
      </c>
      <c r="I7" s="216">
        <v>121</v>
      </c>
    </row>
    <row r="8" spans="1:9" x14ac:dyDescent="0.25">
      <c r="A8" s="321"/>
      <c r="B8" s="212" t="s">
        <v>170</v>
      </c>
      <c r="C8" s="212" t="s">
        <v>88</v>
      </c>
      <c r="D8" s="213">
        <v>4</v>
      </c>
      <c r="E8" s="213">
        <v>0</v>
      </c>
      <c r="F8" s="213">
        <v>30</v>
      </c>
      <c r="G8" s="213">
        <v>34</v>
      </c>
      <c r="H8" s="214">
        <v>19.78</v>
      </c>
      <c r="I8" s="213">
        <v>633</v>
      </c>
    </row>
    <row r="9" spans="1:9" x14ac:dyDescent="0.25">
      <c r="A9" s="321"/>
      <c r="B9" s="215" t="s">
        <v>233</v>
      </c>
      <c r="C9" s="215" t="s">
        <v>88</v>
      </c>
      <c r="D9" s="216">
        <v>2</v>
      </c>
      <c r="E9" s="216">
        <v>1</v>
      </c>
      <c r="F9" s="216">
        <v>30</v>
      </c>
      <c r="G9" s="216">
        <v>33</v>
      </c>
      <c r="H9" s="217">
        <v>13.53</v>
      </c>
      <c r="I9" s="216">
        <v>433</v>
      </c>
    </row>
    <row r="10" spans="1:9" x14ac:dyDescent="0.25">
      <c r="A10" s="321"/>
      <c r="B10" s="212" t="s">
        <v>283</v>
      </c>
      <c r="C10" s="212" t="s">
        <v>88</v>
      </c>
      <c r="D10" s="213">
        <v>2</v>
      </c>
      <c r="E10" s="213">
        <v>4</v>
      </c>
      <c r="F10" s="213">
        <v>56</v>
      </c>
      <c r="G10" s="213">
        <v>62</v>
      </c>
      <c r="H10" s="214">
        <v>13.63</v>
      </c>
      <c r="I10" s="213">
        <v>436</v>
      </c>
    </row>
    <row r="11" spans="1:9" x14ac:dyDescent="0.25">
      <c r="A11" s="321"/>
      <c r="B11" s="215" t="s">
        <v>284</v>
      </c>
      <c r="C11" s="215" t="s">
        <v>88</v>
      </c>
      <c r="D11" s="216">
        <v>3</v>
      </c>
      <c r="E11" s="216">
        <v>6</v>
      </c>
      <c r="F11" s="216">
        <v>128</v>
      </c>
      <c r="G11" s="216">
        <v>137</v>
      </c>
      <c r="H11" s="217">
        <v>33.53</v>
      </c>
      <c r="I11" s="217">
        <v>1073</v>
      </c>
    </row>
    <row r="12" spans="1:9" x14ac:dyDescent="0.25">
      <c r="A12" s="321"/>
      <c r="B12" s="212" t="s">
        <v>285</v>
      </c>
      <c r="C12" s="212" t="s">
        <v>88</v>
      </c>
      <c r="D12" s="213">
        <v>2</v>
      </c>
      <c r="E12" s="213">
        <v>2</v>
      </c>
      <c r="F12" s="213">
        <v>64</v>
      </c>
      <c r="G12" s="213">
        <v>68</v>
      </c>
      <c r="H12" s="214">
        <v>27.94</v>
      </c>
      <c r="I12" s="213">
        <v>894</v>
      </c>
    </row>
    <row r="13" spans="1:9" x14ac:dyDescent="0.25">
      <c r="A13" s="321"/>
      <c r="B13" s="215" t="s">
        <v>286</v>
      </c>
      <c r="C13" s="215" t="s">
        <v>88</v>
      </c>
      <c r="D13" s="216">
        <v>1</v>
      </c>
      <c r="E13" s="216">
        <v>8</v>
      </c>
      <c r="F13" s="216">
        <v>43</v>
      </c>
      <c r="G13" s="216">
        <v>52</v>
      </c>
      <c r="H13" s="217">
        <v>27.91</v>
      </c>
      <c r="I13" s="216">
        <v>893</v>
      </c>
    </row>
    <row r="14" spans="1:9" x14ac:dyDescent="0.25">
      <c r="A14" s="321"/>
      <c r="B14" s="212" t="s">
        <v>287</v>
      </c>
      <c r="C14" s="212" t="s">
        <v>88</v>
      </c>
      <c r="D14" s="213">
        <v>1</v>
      </c>
      <c r="E14" s="213">
        <v>9</v>
      </c>
      <c r="F14" s="213">
        <v>28</v>
      </c>
      <c r="G14" s="213">
        <v>38</v>
      </c>
      <c r="H14" s="214">
        <v>27.34</v>
      </c>
      <c r="I14" s="213">
        <v>875</v>
      </c>
    </row>
    <row r="15" spans="1:9" x14ac:dyDescent="0.25">
      <c r="A15" s="321"/>
      <c r="B15" s="215" t="s">
        <v>288</v>
      </c>
      <c r="C15" s="215" t="s">
        <v>88</v>
      </c>
      <c r="D15" s="216">
        <v>20</v>
      </c>
      <c r="E15" s="216">
        <v>5</v>
      </c>
      <c r="F15" s="216">
        <v>28</v>
      </c>
      <c r="G15" s="216">
        <v>53</v>
      </c>
      <c r="H15" s="217">
        <v>22.88</v>
      </c>
      <c r="I15" s="216">
        <v>732</v>
      </c>
    </row>
    <row r="16" spans="1:9" x14ac:dyDescent="0.25">
      <c r="A16" s="321"/>
      <c r="B16" s="212" t="s">
        <v>289</v>
      </c>
      <c r="C16" s="212" t="s">
        <v>88</v>
      </c>
      <c r="D16" s="213">
        <v>8</v>
      </c>
      <c r="E16" s="213">
        <v>6</v>
      </c>
      <c r="F16" s="213">
        <v>51</v>
      </c>
      <c r="G16" s="213">
        <v>65</v>
      </c>
      <c r="H16" s="214">
        <v>29</v>
      </c>
      <c r="I16" s="213">
        <v>928</v>
      </c>
    </row>
    <row r="17" spans="1:9" x14ac:dyDescent="0.25">
      <c r="A17" s="321"/>
      <c r="B17" s="215" t="s">
        <v>171</v>
      </c>
      <c r="C17" s="215" t="s">
        <v>88</v>
      </c>
      <c r="D17" s="216">
        <v>1</v>
      </c>
      <c r="E17" s="216">
        <v>10</v>
      </c>
      <c r="F17" s="216">
        <v>51</v>
      </c>
      <c r="G17" s="216">
        <v>62</v>
      </c>
      <c r="H17" s="217">
        <v>34.53</v>
      </c>
      <c r="I17" s="217">
        <v>1105</v>
      </c>
    </row>
    <row r="18" spans="1:9" x14ac:dyDescent="0.25">
      <c r="A18" s="321">
        <v>2017</v>
      </c>
      <c r="B18" s="212" t="s">
        <v>231</v>
      </c>
      <c r="C18" s="212" t="s">
        <v>88</v>
      </c>
      <c r="D18" s="213">
        <v>15</v>
      </c>
      <c r="E18" s="213">
        <v>6</v>
      </c>
      <c r="F18" s="213">
        <v>21</v>
      </c>
      <c r="G18" s="213">
        <v>42</v>
      </c>
      <c r="H18" s="214">
        <v>18.66</v>
      </c>
      <c r="I18" s="213">
        <v>597</v>
      </c>
    </row>
    <row r="19" spans="1:9" x14ac:dyDescent="0.25">
      <c r="A19" s="321"/>
      <c r="B19" s="215" t="s">
        <v>232</v>
      </c>
      <c r="C19" s="215" t="s">
        <v>88</v>
      </c>
      <c r="D19" s="216">
        <v>3</v>
      </c>
      <c r="E19" s="216">
        <v>4</v>
      </c>
      <c r="F19" s="216">
        <v>29</v>
      </c>
      <c r="G19" s="216">
        <v>36</v>
      </c>
      <c r="H19" s="217">
        <v>23.44</v>
      </c>
      <c r="I19" s="216">
        <v>750</v>
      </c>
    </row>
    <row r="20" spans="1:9" x14ac:dyDescent="0.25">
      <c r="A20" s="321"/>
      <c r="B20" s="212" t="s">
        <v>170</v>
      </c>
      <c r="C20" s="212" t="s">
        <v>88</v>
      </c>
      <c r="D20" s="213">
        <v>1</v>
      </c>
      <c r="E20" s="213">
        <v>7</v>
      </c>
      <c r="F20" s="213">
        <v>61</v>
      </c>
      <c r="G20" s="213">
        <v>69</v>
      </c>
      <c r="H20" s="214">
        <v>35.630000000000003</v>
      </c>
      <c r="I20" s="214">
        <v>1140</v>
      </c>
    </row>
    <row r="21" spans="1:9" x14ac:dyDescent="0.25">
      <c r="A21" s="321"/>
      <c r="B21" s="215" t="s">
        <v>233</v>
      </c>
      <c r="C21" s="215" t="s">
        <v>88</v>
      </c>
      <c r="D21" s="216">
        <v>1</v>
      </c>
      <c r="E21" s="216">
        <v>1</v>
      </c>
      <c r="F21" s="216">
        <v>57</v>
      </c>
      <c r="G21" s="216">
        <v>59</v>
      </c>
      <c r="H21" s="217">
        <v>28.63</v>
      </c>
      <c r="I21" s="216">
        <v>916</v>
      </c>
    </row>
    <row r="22" spans="1:9" x14ac:dyDescent="0.25">
      <c r="A22" s="321"/>
      <c r="B22" s="212" t="s">
        <v>283</v>
      </c>
      <c r="C22" s="212" t="s">
        <v>88</v>
      </c>
      <c r="D22" s="213">
        <v>0</v>
      </c>
      <c r="E22" s="213">
        <v>4</v>
      </c>
      <c r="F22" s="213">
        <v>107</v>
      </c>
      <c r="G22" s="213">
        <v>111</v>
      </c>
      <c r="H22" s="214">
        <v>26.41</v>
      </c>
      <c r="I22" s="213">
        <v>845</v>
      </c>
    </row>
    <row r="23" spans="1:9" x14ac:dyDescent="0.25">
      <c r="A23" s="321"/>
      <c r="B23" s="215" t="s">
        <v>284</v>
      </c>
      <c r="C23" s="215" t="s">
        <v>88</v>
      </c>
      <c r="D23" s="216">
        <v>0</v>
      </c>
      <c r="E23" s="216">
        <v>6</v>
      </c>
      <c r="F23" s="216">
        <v>41</v>
      </c>
      <c r="G23" s="216">
        <v>47</v>
      </c>
      <c r="H23" s="217">
        <v>24.72</v>
      </c>
      <c r="I23" s="216">
        <v>791</v>
      </c>
    </row>
    <row r="24" spans="1:9" x14ac:dyDescent="0.25">
      <c r="A24" s="321"/>
      <c r="B24" s="212" t="s">
        <v>285</v>
      </c>
      <c r="C24" s="212" t="s">
        <v>88</v>
      </c>
      <c r="D24" s="213">
        <v>1</v>
      </c>
      <c r="E24" s="213">
        <v>3</v>
      </c>
      <c r="F24" s="213">
        <v>45</v>
      </c>
      <c r="G24" s="213">
        <v>49</v>
      </c>
      <c r="H24" s="214">
        <v>21.03</v>
      </c>
      <c r="I24" s="213">
        <v>673</v>
      </c>
    </row>
    <row r="25" spans="1:9" x14ac:dyDescent="0.25">
      <c r="A25" s="321"/>
      <c r="B25" s="215" t="s">
        <v>286</v>
      </c>
      <c r="C25" s="215" t="s">
        <v>88</v>
      </c>
      <c r="D25" s="216">
        <v>3</v>
      </c>
      <c r="E25" s="216">
        <v>5</v>
      </c>
      <c r="F25" s="216">
        <v>37</v>
      </c>
      <c r="G25" s="216">
        <v>45</v>
      </c>
      <c r="H25" s="217">
        <v>24.03</v>
      </c>
      <c r="I25" s="216">
        <v>769</v>
      </c>
    </row>
    <row r="26" spans="1:9" x14ac:dyDescent="0.25">
      <c r="A26" s="321"/>
      <c r="B26" s="212" t="s">
        <v>287</v>
      </c>
      <c r="C26" s="212" t="s">
        <v>88</v>
      </c>
      <c r="D26" s="213">
        <v>2</v>
      </c>
      <c r="E26" s="213">
        <v>7</v>
      </c>
      <c r="F26" s="213">
        <v>49</v>
      </c>
      <c r="G26" s="213">
        <v>58</v>
      </c>
      <c r="H26" s="214">
        <v>25.5</v>
      </c>
      <c r="I26" s="213">
        <v>816</v>
      </c>
    </row>
    <row r="27" spans="1:9" x14ac:dyDescent="0.25">
      <c r="A27" s="321"/>
      <c r="B27" s="215" t="s">
        <v>288</v>
      </c>
      <c r="C27" s="215" t="s">
        <v>88</v>
      </c>
      <c r="D27" s="216">
        <v>0</v>
      </c>
      <c r="E27" s="216">
        <v>5</v>
      </c>
      <c r="F27" s="216">
        <v>77</v>
      </c>
      <c r="G27" s="216">
        <v>82</v>
      </c>
      <c r="H27" s="217">
        <v>30.97</v>
      </c>
      <c r="I27" s="216">
        <v>991</v>
      </c>
    </row>
    <row r="28" spans="1:9" x14ac:dyDescent="0.25">
      <c r="A28" s="321"/>
      <c r="B28" s="212" t="s">
        <v>289</v>
      </c>
      <c r="C28" s="212" t="s">
        <v>88</v>
      </c>
      <c r="D28" s="213">
        <v>1</v>
      </c>
      <c r="E28" s="213">
        <v>6</v>
      </c>
      <c r="F28" s="213">
        <v>55</v>
      </c>
      <c r="G28" s="213">
        <v>62</v>
      </c>
      <c r="H28" s="214">
        <v>28.59</v>
      </c>
      <c r="I28" s="213">
        <v>915</v>
      </c>
    </row>
    <row r="29" spans="1:9" x14ac:dyDescent="0.25">
      <c r="A29" s="321"/>
      <c r="B29" s="215" t="s">
        <v>171</v>
      </c>
      <c r="C29" s="215" t="s">
        <v>88</v>
      </c>
      <c r="D29" s="216">
        <v>3</v>
      </c>
      <c r="E29" s="216">
        <v>7</v>
      </c>
      <c r="F29" s="216">
        <v>130</v>
      </c>
      <c r="G29" s="216">
        <v>140</v>
      </c>
      <c r="H29" s="217">
        <v>42.22</v>
      </c>
      <c r="I29" s="217">
        <v>1351</v>
      </c>
    </row>
    <row r="30" spans="1:9" x14ac:dyDescent="0.25">
      <c r="A30" s="321">
        <v>2018</v>
      </c>
      <c r="B30" s="212" t="s">
        <v>231</v>
      </c>
      <c r="C30" s="212" t="s">
        <v>88</v>
      </c>
      <c r="D30" s="213">
        <v>1</v>
      </c>
      <c r="E30" s="213">
        <v>8</v>
      </c>
      <c r="F30" s="213">
        <v>70</v>
      </c>
      <c r="G30" s="213">
        <v>79</v>
      </c>
      <c r="H30" s="214">
        <v>31.28</v>
      </c>
      <c r="I30" s="214">
        <v>1001</v>
      </c>
    </row>
    <row r="31" spans="1:9" x14ac:dyDescent="0.25">
      <c r="A31" s="321"/>
      <c r="B31" s="215" t="s">
        <v>232</v>
      </c>
      <c r="C31" s="215" t="s">
        <v>88</v>
      </c>
      <c r="D31" s="216">
        <v>0</v>
      </c>
      <c r="E31" s="216">
        <v>8</v>
      </c>
      <c r="F31" s="216">
        <v>93</v>
      </c>
      <c r="G31" s="216">
        <v>101</v>
      </c>
      <c r="H31" s="217">
        <v>40.909999999999997</v>
      </c>
      <c r="I31" s="217">
        <v>1309</v>
      </c>
    </row>
    <row r="32" spans="1:9" x14ac:dyDescent="0.25">
      <c r="A32" s="321"/>
      <c r="B32" s="212" t="s">
        <v>170</v>
      </c>
      <c r="C32" s="212" t="s">
        <v>88</v>
      </c>
      <c r="D32" s="213">
        <v>4</v>
      </c>
      <c r="E32" s="213">
        <v>22</v>
      </c>
      <c r="F32" s="213">
        <v>100</v>
      </c>
      <c r="G32" s="213">
        <v>126</v>
      </c>
      <c r="H32" s="214">
        <v>40.94</v>
      </c>
      <c r="I32" s="214">
        <v>1310</v>
      </c>
    </row>
    <row r="33" spans="1:10" x14ac:dyDescent="0.25">
      <c r="A33" s="321"/>
      <c r="B33" s="215" t="s">
        <v>233</v>
      </c>
      <c r="C33" s="215" t="s">
        <v>88</v>
      </c>
      <c r="D33" s="216">
        <v>0</v>
      </c>
      <c r="E33" s="216">
        <v>19</v>
      </c>
      <c r="F33" s="216">
        <v>91</v>
      </c>
      <c r="G33" s="216">
        <v>110</v>
      </c>
      <c r="H33" s="217">
        <v>43.22</v>
      </c>
      <c r="I33" s="217">
        <v>1383</v>
      </c>
    </row>
    <row r="34" spans="1:10" x14ac:dyDescent="0.25">
      <c r="A34" s="321"/>
      <c r="B34" s="212" t="s">
        <v>283</v>
      </c>
      <c r="C34" s="212" t="s">
        <v>88</v>
      </c>
      <c r="D34" s="213">
        <v>0</v>
      </c>
      <c r="E34" s="213">
        <v>21</v>
      </c>
      <c r="F34" s="213">
        <v>125</v>
      </c>
      <c r="G34" s="213">
        <v>146</v>
      </c>
      <c r="H34" s="214">
        <v>46.5</v>
      </c>
      <c r="I34" s="214">
        <v>1488</v>
      </c>
    </row>
    <row r="35" spans="1:10" x14ac:dyDescent="0.25">
      <c r="A35" s="321"/>
      <c r="B35" s="215" t="s">
        <v>284</v>
      </c>
      <c r="C35" s="215" t="s">
        <v>88</v>
      </c>
      <c r="D35" s="216">
        <v>0</v>
      </c>
      <c r="E35" s="216">
        <v>26</v>
      </c>
      <c r="F35" s="216">
        <v>96</v>
      </c>
      <c r="G35" s="216">
        <v>122</v>
      </c>
      <c r="H35" s="217">
        <v>49.72</v>
      </c>
      <c r="I35" s="217">
        <v>1591</v>
      </c>
    </row>
    <row r="36" spans="1:10" x14ac:dyDescent="0.25">
      <c r="A36" s="321"/>
      <c r="B36" s="212" t="s">
        <v>285</v>
      </c>
      <c r="C36" s="212" t="s">
        <v>88</v>
      </c>
      <c r="D36" s="213">
        <v>1</v>
      </c>
      <c r="E36" s="213">
        <v>7</v>
      </c>
      <c r="F36" s="213">
        <v>74</v>
      </c>
      <c r="G36" s="213">
        <v>82</v>
      </c>
      <c r="H36" s="214">
        <v>38.72</v>
      </c>
      <c r="I36" s="214">
        <v>1239</v>
      </c>
    </row>
    <row r="37" spans="1:10" x14ac:dyDescent="0.25">
      <c r="A37" s="321"/>
      <c r="B37" s="215" t="s">
        <v>286</v>
      </c>
      <c r="C37" s="215" t="s">
        <v>88</v>
      </c>
      <c r="D37" s="216">
        <v>1</v>
      </c>
      <c r="E37" s="216">
        <v>2</v>
      </c>
      <c r="F37" s="216">
        <v>91</v>
      </c>
      <c r="G37" s="216">
        <v>94</v>
      </c>
      <c r="H37" s="217">
        <v>39.909999999999997</v>
      </c>
      <c r="I37" s="217">
        <v>1277</v>
      </c>
    </row>
    <row r="38" spans="1:10" x14ac:dyDescent="0.25">
      <c r="A38" s="321"/>
      <c r="B38" s="212" t="s">
        <v>287</v>
      </c>
      <c r="C38" s="212" t="s">
        <v>88</v>
      </c>
      <c r="D38" s="213">
        <v>1</v>
      </c>
      <c r="E38" s="213">
        <v>11</v>
      </c>
      <c r="F38" s="213">
        <v>141</v>
      </c>
      <c r="G38" s="213">
        <v>153</v>
      </c>
      <c r="H38" s="214">
        <v>51.84</v>
      </c>
      <c r="I38" s="214">
        <v>1659</v>
      </c>
    </row>
    <row r="39" spans="1:10" x14ac:dyDescent="0.25">
      <c r="A39" s="321"/>
      <c r="B39" s="215" t="s">
        <v>288</v>
      </c>
      <c r="C39" s="215" t="s">
        <v>88</v>
      </c>
      <c r="D39" s="216">
        <v>3</v>
      </c>
      <c r="E39" s="216">
        <v>8</v>
      </c>
      <c r="F39" s="216">
        <v>156</v>
      </c>
      <c r="G39" s="216">
        <v>167</v>
      </c>
      <c r="H39" s="217">
        <v>50.44</v>
      </c>
      <c r="I39" s="217">
        <v>1614</v>
      </c>
    </row>
    <row r="40" spans="1:10" x14ac:dyDescent="0.25">
      <c r="A40" s="321"/>
      <c r="B40" s="212" t="s">
        <v>289</v>
      </c>
      <c r="C40" s="212" t="s">
        <v>88</v>
      </c>
      <c r="D40" s="213">
        <v>3</v>
      </c>
      <c r="E40" s="213">
        <v>9</v>
      </c>
      <c r="F40" s="213">
        <v>151</v>
      </c>
      <c r="G40" s="213">
        <v>163</v>
      </c>
      <c r="H40" s="214">
        <v>55.72</v>
      </c>
      <c r="I40" s="214">
        <v>1783</v>
      </c>
    </row>
    <row r="41" spans="1:10" x14ac:dyDescent="0.25">
      <c r="A41" s="321"/>
      <c r="B41" s="215" t="s">
        <v>171</v>
      </c>
      <c r="C41" s="215" t="s">
        <v>88</v>
      </c>
      <c r="D41" s="216">
        <v>5</v>
      </c>
      <c r="E41" s="216">
        <v>11</v>
      </c>
      <c r="F41" s="216">
        <v>218</v>
      </c>
      <c r="G41" s="216">
        <v>234</v>
      </c>
      <c r="H41" s="217">
        <v>67.28</v>
      </c>
      <c r="I41" s="217">
        <v>2153</v>
      </c>
    </row>
    <row r="42" spans="1:10" x14ac:dyDescent="0.25">
      <c r="A42" s="321">
        <v>2019</v>
      </c>
      <c r="B42" s="212" t="s">
        <v>231</v>
      </c>
      <c r="C42" s="212" t="s">
        <v>88</v>
      </c>
      <c r="D42" s="213">
        <v>13</v>
      </c>
      <c r="E42" s="213">
        <v>23</v>
      </c>
      <c r="F42" s="213">
        <v>150</v>
      </c>
      <c r="G42" s="213">
        <v>186</v>
      </c>
      <c r="H42" s="214">
        <v>60.25</v>
      </c>
      <c r="I42" s="214">
        <v>1928</v>
      </c>
    </row>
    <row r="43" spans="1:10" x14ac:dyDescent="0.25">
      <c r="A43" s="321"/>
      <c r="B43" s="215" t="s">
        <v>232</v>
      </c>
      <c r="C43" s="215" t="s">
        <v>88</v>
      </c>
      <c r="D43" s="216">
        <v>5</v>
      </c>
      <c r="E43" s="216">
        <v>16</v>
      </c>
      <c r="F43" s="216">
        <v>107</v>
      </c>
      <c r="G43" s="216">
        <v>128</v>
      </c>
      <c r="H43" s="217">
        <v>45.47</v>
      </c>
      <c r="I43" s="217">
        <v>1455</v>
      </c>
    </row>
    <row r="44" spans="1:10" x14ac:dyDescent="0.25">
      <c r="A44" s="321"/>
      <c r="B44" s="212" t="s">
        <v>170</v>
      </c>
      <c r="C44" s="212" t="s">
        <v>88</v>
      </c>
      <c r="D44" s="213">
        <v>2</v>
      </c>
      <c r="E44" s="213">
        <v>10</v>
      </c>
      <c r="F44" s="213">
        <v>159</v>
      </c>
      <c r="G44" s="213">
        <v>171</v>
      </c>
      <c r="H44" s="218">
        <v>67.5</v>
      </c>
      <c r="I44" s="214">
        <v>2160</v>
      </c>
      <c r="J44" s="42"/>
    </row>
    <row r="45" spans="1:10" x14ac:dyDescent="0.25">
      <c r="A45" s="321"/>
      <c r="B45" s="215" t="s">
        <v>233</v>
      </c>
      <c r="C45" s="215" t="s">
        <v>88</v>
      </c>
      <c r="D45" s="216">
        <v>5</v>
      </c>
      <c r="E45" s="216">
        <v>3</v>
      </c>
      <c r="F45" s="216">
        <v>98</v>
      </c>
      <c r="G45" s="216">
        <v>106</v>
      </c>
      <c r="H45" s="219">
        <v>39.06</v>
      </c>
      <c r="I45" s="217">
        <v>1250</v>
      </c>
    </row>
  </sheetData>
  <mergeCells count="5">
    <mergeCell ref="A6:A17"/>
    <mergeCell ref="A18:A29"/>
    <mergeCell ref="A30:A41"/>
    <mergeCell ref="A42:A45"/>
    <mergeCell ref="H1:I1"/>
  </mergeCells>
  <hyperlinks>
    <hyperlink ref="H1:I1" location="Index!A1" display="Regresar al Índice"/>
  </hyperlinks>
  <pageMargins left="0.7" right="0.7" top="0.75" bottom="0.75" header="0.3" footer="0.3"/>
  <pageSetup paperSize="9" orientation="portrait" horizontalDpi="4294967292" verticalDpi="12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I39"/>
  <sheetViews>
    <sheetView workbookViewId="0">
      <selection activeCell="A2" sqref="A2"/>
    </sheetView>
  </sheetViews>
  <sheetFormatPr baseColWidth="10" defaultRowHeight="15" x14ac:dyDescent="0.25"/>
  <sheetData>
    <row r="1" spans="1:9" x14ac:dyDescent="0.25">
      <c r="A1" s="40" t="s">
        <v>1476</v>
      </c>
      <c r="H1" s="298" t="s">
        <v>1506</v>
      </c>
      <c r="I1" s="298"/>
    </row>
    <row r="2" spans="1:9" x14ac:dyDescent="0.25">
      <c r="A2" s="40" t="s">
        <v>886</v>
      </c>
    </row>
    <row r="6" spans="1:9" x14ac:dyDescent="0.25">
      <c r="A6" s="45"/>
      <c r="B6" s="45" t="s">
        <v>891</v>
      </c>
      <c r="C6" s="45" t="s">
        <v>887</v>
      </c>
      <c r="D6" s="45" t="s">
        <v>888</v>
      </c>
      <c r="E6" s="45" t="s">
        <v>889</v>
      </c>
    </row>
    <row r="7" spans="1:9" x14ac:dyDescent="0.25">
      <c r="A7" s="45" t="s">
        <v>127</v>
      </c>
      <c r="B7" s="45">
        <v>13</v>
      </c>
      <c r="C7" s="45">
        <v>0</v>
      </c>
      <c r="D7" s="45">
        <v>0</v>
      </c>
      <c r="E7" s="45">
        <v>13</v>
      </c>
    </row>
    <row r="8" spans="1:9" x14ac:dyDescent="0.25">
      <c r="A8" s="45" t="s">
        <v>111</v>
      </c>
      <c r="B8" s="45">
        <v>19</v>
      </c>
      <c r="C8" s="45">
        <v>0</v>
      </c>
      <c r="D8" s="45">
        <v>0</v>
      </c>
      <c r="E8" s="45">
        <v>19</v>
      </c>
    </row>
    <row r="9" spans="1:9" x14ac:dyDescent="0.25">
      <c r="A9" s="45" t="s">
        <v>137</v>
      </c>
      <c r="B9" s="45">
        <v>11</v>
      </c>
      <c r="C9" s="45">
        <v>0</v>
      </c>
      <c r="D9" s="45">
        <v>0</v>
      </c>
      <c r="E9" s="45">
        <v>11</v>
      </c>
    </row>
    <row r="10" spans="1:9" x14ac:dyDescent="0.25">
      <c r="A10" s="45" t="s">
        <v>124</v>
      </c>
      <c r="B10" s="45">
        <v>0</v>
      </c>
      <c r="C10" s="45">
        <v>0</v>
      </c>
      <c r="D10" s="45">
        <v>0</v>
      </c>
      <c r="E10" s="45">
        <v>0</v>
      </c>
    </row>
    <row r="11" spans="1:9" x14ac:dyDescent="0.25">
      <c r="A11" s="45" t="s">
        <v>892</v>
      </c>
      <c r="B11" s="45">
        <v>12</v>
      </c>
      <c r="C11" s="45">
        <v>0</v>
      </c>
      <c r="D11" s="45">
        <v>0</v>
      </c>
      <c r="E11" s="45">
        <v>12</v>
      </c>
    </row>
    <row r="12" spans="1:9" x14ac:dyDescent="0.25">
      <c r="A12" s="45" t="s">
        <v>125</v>
      </c>
      <c r="B12" s="45">
        <v>5</v>
      </c>
      <c r="C12" s="45">
        <v>0</v>
      </c>
      <c r="D12" s="45">
        <v>0</v>
      </c>
      <c r="E12" s="45">
        <v>5</v>
      </c>
    </row>
    <row r="13" spans="1:9" x14ac:dyDescent="0.25">
      <c r="A13" s="45" t="s">
        <v>120</v>
      </c>
      <c r="B13" s="45">
        <v>3</v>
      </c>
      <c r="C13" s="45">
        <v>0</v>
      </c>
      <c r="D13" s="45">
        <v>0</v>
      </c>
      <c r="E13" s="45">
        <v>3</v>
      </c>
    </row>
    <row r="14" spans="1:9" x14ac:dyDescent="0.25">
      <c r="A14" s="45" t="s">
        <v>110</v>
      </c>
      <c r="B14" s="45">
        <v>16</v>
      </c>
      <c r="C14" s="45">
        <v>0</v>
      </c>
      <c r="D14" s="45">
        <v>0</v>
      </c>
      <c r="E14" s="45">
        <v>16</v>
      </c>
    </row>
    <row r="15" spans="1:9" x14ac:dyDescent="0.25">
      <c r="A15" s="45" t="s">
        <v>49</v>
      </c>
      <c r="B15" s="45">
        <v>437</v>
      </c>
      <c r="C15" s="45">
        <v>11</v>
      </c>
      <c r="D15" s="45">
        <v>19</v>
      </c>
      <c r="E15" s="45">
        <v>407</v>
      </c>
    </row>
    <row r="16" spans="1:9" x14ac:dyDescent="0.25">
      <c r="A16" s="45" t="s">
        <v>129</v>
      </c>
      <c r="B16" s="45">
        <v>6</v>
      </c>
      <c r="C16" s="45">
        <v>0</v>
      </c>
      <c r="D16" s="45">
        <v>0</v>
      </c>
      <c r="E16" s="45">
        <v>6</v>
      </c>
    </row>
    <row r="17" spans="1:5" x14ac:dyDescent="0.25">
      <c r="A17" s="45" t="s">
        <v>135</v>
      </c>
      <c r="B17" s="45">
        <v>34</v>
      </c>
      <c r="C17" s="45">
        <v>1</v>
      </c>
      <c r="D17" s="45">
        <v>1</v>
      </c>
      <c r="E17" s="45">
        <v>32</v>
      </c>
    </row>
    <row r="18" spans="1:5" x14ac:dyDescent="0.25">
      <c r="A18" s="45" t="s">
        <v>128</v>
      </c>
      <c r="B18" s="45">
        <v>3</v>
      </c>
      <c r="C18" s="45">
        <v>0</v>
      </c>
      <c r="D18" s="45">
        <v>0</v>
      </c>
      <c r="E18" s="45">
        <v>3</v>
      </c>
    </row>
    <row r="19" spans="1:5" x14ac:dyDescent="0.25">
      <c r="A19" s="45" t="s">
        <v>116</v>
      </c>
      <c r="B19" s="45">
        <v>17</v>
      </c>
      <c r="C19" s="45">
        <v>0</v>
      </c>
      <c r="D19" s="45">
        <v>0</v>
      </c>
      <c r="E19" s="45">
        <v>17</v>
      </c>
    </row>
    <row r="20" spans="1:5" x14ac:dyDescent="0.25">
      <c r="A20" s="220" t="s">
        <v>88</v>
      </c>
      <c r="B20" s="220">
        <v>106</v>
      </c>
      <c r="C20" s="220">
        <v>5</v>
      </c>
      <c r="D20" s="220">
        <v>3</v>
      </c>
      <c r="E20" s="220">
        <v>98</v>
      </c>
    </row>
    <row r="21" spans="1:5" x14ac:dyDescent="0.25">
      <c r="A21" s="45" t="s">
        <v>134</v>
      </c>
      <c r="B21" s="45">
        <v>225</v>
      </c>
      <c r="C21" s="45">
        <v>0</v>
      </c>
      <c r="D21" s="45">
        <v>4</v>
      </c>
      <c r="E21" s="45">
        <v>221</v>
      </c>
    </row>
    <row r="22" spans="1:5" x14ac:dyDescent="0.25">
      <c r="A22" s="45" t="s">
        <v>893</v>
      </c>
      <c r="B22" s="45">
        <v>35</v>
      </c>
      <c r="C22" s="45">
        <v>0</v>
      </c>
      <c r="D22" s="45">
        <v>4</v>
      </c>
      <c r="E22" s="45">
        <v>31</v>
      </c>
    </row>
    <row r="23" spans="1:5" x14ac:dyDescent="0.25">
      <c r="A23" s="45" t="s">
        <v>123</v>
      </c>
      <c r="B23" s="45">
        <v>27</v>
      </c>
      <c r="C23" s="45">
        <v>0</v>
      </c>
      <c r="D23" s="45">
        <v>8</v>
      </c>
      <c r="E23" s="45">
        <v>19</v>
      </c>
    </row>
    <row r="24" spans="1:5" x14ac:dyDescent="0.25">
      <c r="A24" s="45" t="s">
        <v>138</v>
      </c>
      <c r="B24" s="45">
        <v>2</v>
      </c>
      <c r="C24" s="45">
        <v>0</v>
      </c>
      <c r="D24" s="45">
        <v>0</v>
      </c>
      <c r="E24" s="45">
        <v>2</v>
      </c>
    </row>
    <row r="25" spans="1:5" x14ac:dyDescent="0.25">
      <c r="A25" s="45" t="s">
        <v>126</v>
      </c>
      <c r="B25" s="45">
        <v>77</v>
      </c>
      <c r="C25" s="45">
        <v>3</v>
      </c>
      <c r="D25" s="45">
        <v>5</v>
      </c>
      <c r="E25" s="45">
        <v>69</v>
      </c>
    </row>
    <row r="26" spans="1:5" x14ac:dyDescent="0.25">
      <c r="A26" s="45" t="s">
        <v>133</v>
      </c>
      <c r="B26" s="45">
        <v>22</v>
      </c>
      <c r="C26" s="45">
        <v>0</v>
      </c>
      <c r="D26" s="45">
        <v>0</v>
      </c>
      <c r="E26" s="45">
        <v>22</v>
      </c>
    </row>
    <row r="27" spans="1:5" x14ac:dyDescent="0.25">
      <c r="A27" s="45" t="s">
        <v>117</v>
      </c>
      <c r="B27" s="45">
        <v>32</v>
      </c>
      <c r="C27" s="45">
        <v>0</v>
      </c>
      <c r="D27" s="45">
        <v>4</v>
      </c>
      <c r="E27" s="45">
        <v>28</v>
      </c>
    </row>
    <row r="28" spans="1:5" x14ac:dyDescent="0.25">
      <c r="A28" s="45" t="s">
        <v>894</v>
      </c>
      <c r="B28" s="45">
        <v>44</v>
      </c>
      <c r="C28" s="45">
        <v>2</v>
      </c>
      <c r="D28" s="45">
        <v>7</v>
      </c>
      <c r="E28" s="45">
        <v>35</v>
      </c>
    </row>
    <row r="29" spans="1:5" x14ac:dyDescent="0.25">
      <c r="A29" s="45" t="s">
        <v>122</v>
      </c>
      <c r="B29" s="45">
        <v>9</v>
      </c>
      <c r="C29" s="45">
        <v>0</v>
      </c>
      <c r="D29" s="45">
        <v>2</v>
      </c>
      <c r="E29" s="45">
        <v>7</v>
      </c>
    </row>
    <row r="30" spans="1:5" x14ac:dyDescent="0.25">
      <c r="A30" s="45" t="s">
        <v>121</v>
      </c>
      <c r="B30" s="45">
        <v>10</v>
      </c>
      <c r="C30" s="45">
        <v>0</v>
      </c>
      <c r="D30" s="45">
        <v>0</v>
      </c>
      <c r="E30" s="45">
        <v>10</v>
      </c>
    </row>
    <row r="31" spans="1:5" x14ac:dyDescent="0.25">
      <c r="A31" s="45" t="s">
        <v>131</v>
      </c>
      <c r="B31" s="45">
        <v>16</v>
      </c>
      <c r="C31" s="45">
        <v>1</v>
      </c>
      <c r="D31" s="45">
        <v>0</v>
      </c>
      <c r="E31" s="45">
        <v>15</v>
      </c>
    </row>
    <row r="32" spans="1:5" x14ac:dyDescent="0.25">
      <c r="A32" s="45" t="s">
        <v>114</v>
      </c>
      <c r="B32" s="45">
        <v>6</v>
      </c>
      <c r="C32" s="45">
        <v>1</v>
      </c>
      <c r="D32" s="45">
        <v>0</v>
      </c>
      <c r="E32" s="45">
        <v>5</v>
      </c>
    </row>
    <row r="33" spans="1:5" x14ac:dyDescent="0.25">
      <c r="A33" s="45" t="s">
        <v>112</v>
      </c>
      <c r="B33" s="45">
        <v>5</v>
      </c>
      <c r="C33" s="45">
        <v>0</v>
      </c>
      <c r="D33" s="45">
        <v>0</v>
      </c>
      <c r="E33" s="45">
        <v>5</v>
      </c>
    </row>
    <row r="34" spans="1:5" x14ac:dyDescent="0.25">
      <c r="A34" s="45" t="s">
        <v>109</v>
      </c>
      <c r="B34" s="45">
        <v>10</v>
      </c>
      <c r="C34" s="45">
        <v>0</v>
      </c>
      <c r="D34" s="45">
        <v>0</v>
      </c>
      <c r="E34" s="45">
        <v>10</v>
      </c>
    </row>
    <row r="35" spans="1:5" x14ac:dyDescent="0.25">
      <c r="A35" s="45" t="s">
        <v>118</v>
      </c>
      <c r="B35" s="45">
        <v>6</v>
      </c>
      <c r="C35" s="45">
        <v>0</v>
      </c>
      <c r="D35" s="45">
        <v>0</v>
      </c>
      <c r="E35" s="45">
        <v>6</v>
      </c>
    </row>
    <row r="36" spans="1:5" x14ac:dyDescent="0.25">
      <c r="A36" s="45" t="s">
        <v>895</v>
      </c>
      <c r="B36" s="45">
        <v>32</v>
      </c>
      <c r="C36" s="45">
        <v>0</v>
      </c>
      <c r="D36" s="45">
        <v>1</v>
      </c>
      <c r="E36" s="45">
        <v>31</v>
      </c>
    </row>
    <row r="37" spans="1:5" x14ac:dyDescent="0.25">
      <c r="A37" s="45" t="s">
        <v>115</v>
      </c>
      <c r="B37" s="45">
        <v>5</v>
      </c>
      <c r="C37" s="45">
        <v>1</v>
      </c>
      <c r="D37" s="45">
        <v>0</v>
      </c>
      <c r="E37" s="45">
        <v>4</v>
      </c>
    </row>
    <row r="38" spans="1:5" x14ac:dyDescent="0.25">
      <c r="A38" s="45" t="s">
        <v>130</v>
      </c>
      <c r="B38" s="45">
        <v>5</v>
      </c>
      <c r="C38" s="45">
        <v>0</v>
      </c>
      <c r="D38" s="45">
        <v>0</v>
      </c>
      <c r="E38" s="45">
        <v>5</v>
      </c>
    </row>
    <row r="39" spans="1:5" x14ac:dyDescent="0.25">
      <c r="A39" s="221" t="s">
        <v>5</v>
      </c>
      <c r="B39" s="222">
        <v>1250</v>
      </c>
      <c r="C39" s="222">
        <v>25</v>
      </c>
      <c r="D39" s="222">
        <v>58</v>
      </c>
      <c r="E39" s="222">
        <v>1167</v>
      </c>
    </row>
  </sheetData>
  <mergeCells count="1">
    <mergeCell ref="H1:I1"/>
  </mergeCells>
  <hyperlinks>
    <hyperlink ref="H1:I1" location="Index!A1" display="Regresar al Índice"/>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I39"/>
  <sheetViews>
    <sheetView workbookViewId="0">
      <selection activeCell="A2" sqref="A2"/>
    </sheetView>
  </sheetViews>
  <sheetFormatPr baseColWidth="10" defaultRowHeight="15" x14ac:dyDescent="0.25"/>
  <sheetData>
    <row r="1" spans="1:9" x14ac:dyDescent="0.25">
      <c r="A1" s="40" t="s">
        <v>1477</v>
      </c>
      <c r="H1" s="298" t="s">
        <v>1506</v>
      </c>
      <c r="I1" s="298"/>
    </row>
    <row r="2" spans="1:9" x14ac:dyDescent="0.25">
      <c r="A2" s="40" t="s">
        <v>886</v>
      </c>
    </row>
    <row r="6" spans="1:9" x14ac:dyDescent="0.25">
      <c r="A6" s="45"/>
      <c r="B6" s="45" t="s">
        <v>891</v>
      </c>
      <c r="C6" s="45" t="s">
        <v>887</v>
      </c>
      <c r="D6" s="45" t="s">
        <v>888</v>
      </c>
      <c r="E6" s="45" t="s">
        <v>889</v>
      </c>
    </row>
    <row r="7" spans="1:9" x14ac:dyDescent="0.25">
      <c r="A7" s="45" t="s">
        <v>124</v>
      </c>
      <c r="B7" s="45">
        <v>0</v>
      </c>
      <c r="C7" s="45">
        <v>0</v>
      </c>
      <c r="D7" s="45">
        <v>0</v>
      </c>
      <c r="E7" s="45">
        <v>0</v>
      </c>
    </row>
    <row r="8" spans="1:9" x14ac:dyDescent="0.25">
      <c r="A8" s="45" t="s">
        <v>138</v>
      </c>
      <c r="B8" s="45">
        <v>2</v>
      </c>
      <c r="C8" s="45">
        <v>0</v>
      </c>
      <c r="D8" s="45">
        <v>0</v>
      </c>
      <c r="E8" s="45">
        <v>2</v>
      </c>
    </row>
    <row r="9" spans="1:9" x14ac:dyDescent="0.25">
      <c r="A9" s="45" t="s">
        <v>120</v>
      </c>
      <c r="B9" s="45">
        <v>3</v>
      </c>
      <c r="C9" s="45">
        <v>0</v>
      </c>
      <c r="D9" s="45">
        <v>0</v>
      </c>
      <c r="E9" s="45">
        <v>3</v>
      </c>
    </row>
    <row r="10" spans="1:9" x14ac:dyDescent="0.25">
      <c r="A10" s="45" t="s">
        <v>128</v>
      </c>
      <c r="B10" s="45">
        <v>3</v>
      </c>
      <c r="C10" s="45">
        <v>0</v>
      </c>
      <c r="D10" s="45">
        <v>0</v>
      </c>
      <c r="E10" s="45">
        <v>3</v>
      </c>
    </row>
    <row r="11" spans="1:9" x14ac:dyDescent="0.25">
      <c r="A11" s="45" t="s">
        <v>125</v>
      </c>
      <c r="B11" s="45">
        <v>5</v>
      </c>
      <c r="C11" s="45">
        <v>0</v>
      </c>
      <c r="D11" s="45">
        <v>0</v>
      </c>
      <c r="E11" s="45">
        <v>5</v>
      </c>
    </row>
    <row r="12" spans="1:9" x14ac:dyDescent="0.25">
      <c r="A12" s="45" t="s">
        <v>112</v>
      </c>
      <c r="B12" s="45">
        <v>5</v>
      </c>
      <c r="C12" s="45">
        <v>0</v>
      </c>
      <c r="D12" s="45">
        <v>0</v>
      </c>
      <c r="E12" s="45">
        <v>5</v>
      </c>
    </row>
    <row r="13" spans="1:9" x14ac:dyDescent="0.25">
      <c r="A13" s="45" t="s">
        <v>115</v>
      </c>
      <c r="B13" s="45">
        <v>5</v>
      </c>
      <c r="C13" s="45">
        <v>1</v>
      </c>
      <c r="D13" s="45">
        <v>0</v>
      </c>
      <c r="E13" s="45">
        <v>4</v>
      </c>
    </row>
    <row r="14" spans="1:9" x14ac:dyDescent="0.25">
      <c r="A14" s="45" t="s">
        <v>130</v>
      </c>
      <c r="B14" s="45">
        <v>5</v>
      </c>
      <c r="C14" s="45">
        <v>0</v>
      </c>
      <c r="D14" s="45">
        <v>0</v>
      </c>
      <c r="E14" s="45">
        <v>5</v>
      </c>
    </row>
    <row r="15" spans="1:9" x14ac:dyDescent="0.25">
      <c r="A15" s="45" t="s">
        <v>129</v>
      </c>
      <c r="B15" s="45">
        <v>6</v>
      </c>
      <c r="C15" s="45">
        <v>0</v>
      </c>
      <c r="D15" s="45">
        <v>0</v>
      </c>
      <c r="E15" s="45">
        <v>6</v>
      </c>
    </row>
    <row r="16" spans="1:9" x14ac:dyDescent="0.25">
      <c r="A16" s="45" t="s">
        <v>114</v>
      </c>
      <c r="B16" s="45">
        <v>6</v>
      </c>
      <c r="C16" s="45">
        <v>1</v>
      </c>
      <c r="D16" s="45">
        <v>0</v>
      </c>
      <c r="E16" s="45">
        <v>5</v>
      </c>
    </row>
    <row r="17" spans="1:5" x14ac:dyDescent="0.25">
      <c r="A17" s="45" t="s">
        <v>118</v>
      </c>
      <c r="B17" s="45">
        <v>6</v>
      </c>
      <c r="C17" s="45">
        <v>0</v>
      </c>
      <c r="D17" s="45">
        <v>0</v>
      </c>
      <c r="E17" s="45">
        <v>6</v>
      </c>
    </row>
    <row r="18" spans="1:5" x14ac:dyDescent="0.25">
      <c r="A18" s="45" t="s">
        <v>122</v>
      </c>
      <c r="B18" s="45">
        <v>9</v>
      </c>
      <c r="C18" s="45">
        <v>0</v>
      </c>
      <c r="D18" s="45">
        <v>2</v>
      </c>
      <c r="E18" s="45">
        <v>7</v>
      </c>
    </row>
    <row r="19" spans="1:5" x14ac:dyDescent="0.25">
      <c r="A19" s="45" t="s">
        <v>121</v>
      </c>
      <c r="B19" s="45">
        <v>10</v>
      </c>
      <c r="C19" s="45">
        <v>0</v>
      </c>
      <c r="D19" s="45">
        <v>0</v>
      </c>
      <c r="E19" s="45">
        <v>10</v>
      </c>
    </row>
    <row r="20" spans="1:5" x14ac:dyDescent="0.25">
      <c r="A20" s="45" t="s">
        <v>109</v>
      </c>
      <c r="B20" s="45">
        <v>10</v>
      </c>
      <c r="C20" s="45">
        <v>0</v>
      </c>
      <c r="D20" s="45">
        <v>0</v>
      </c>
      <c r="E20" s="45">
        <v>10</v>
      </c>
    </row>
    <row r="21" spans="1:5" x14ac:dyDescent="0.25">
      <c r="A21" s="45" t="s">
        <v>137</v>
      </c>
      <c r="B21" s="45">
        <v>11</v>
      </c>
      <c r="C21" s="45">
        <v>0</v>
      </c>
      <c r="D21" s="45">
        <v>0</v>
      </c>
      <c r="E21" s="45">
        <v>11</v>
      </c>
    </row>
    <row r="22" spans="1:5" x14ac:dyDescent="0.25">
      <c r="A22" s="45" t="s">
        <v>892</v>
      </c>
      <c r="B22" s="45">
        <v>12</v>
      </c>
      <c r="C22" s="45">
        <v>0</v>
      </c>
      <c r="D22" s="45">
        <v>0</v>
      </c>
      <c r="E22" s="45">
        <v>12</v>
      </c>
    </row>
    <row r="23" spans="1:5" x14ac:dyDescent="0.25">
      <c r="A23" s="45" t="s">
        <v>127</v>
      </c>
      <c r="B23" s="45">
        <v>13</v>
      </c>
      <c r="C23" s="45">
        <v>0</v>
      </c>
      <c r="D23" s="45">
        <v>0</v>
      </c>
      <c r="E23" s="45">
        <v>13</v>
      </c>
    </row>
    <row r="24" spans="1:5" x14ac:dyDescent="0.25">
      <c r="A24" s="45" t="s">
        <v>110</v>
      </c>
      <c r="B24" s="45">
        <v>16</v>
      </c>
      <c r="C24" s="45">
        <v>0</v>
      </c>
      <c r="D24" s="45">
        <v>0</v>
      </c>
      <c r="E24" s="45">
        <v>16</v>
      </c>
    </row>
    <row r="25" spans="1:5" x14ac:dyDescent="0.25">
      <c r="A25" s="45" t="s">
        <v>131</v>
      </c>
      <c r="B25" s="45">
        <v>16</v>
      </c>
      <c r="C25" s="45">
        <v>1</v>
      </c>
      <c r="D25" s="45">
        <v>0</v>
      </c>
      <c r="E25" s="45">
        <v>15</v>
      </c>
    </row>
    <row r="26" spans="1:5" x14ac:dyDescent="0.25">
      <c r="A26" s="45" t="s">
        <v>116</v>
      </c>
      <c r="B26" s="45">
        <v>17</v>
      </c>
      <c r="C26" s="45">
        <v>0</v>
      </c>
      <c r="D26" s="45">
        <v>0</v>
      </c>
      <c r="E26" s="45">
        <v>17</v>
      </c>
    </row>
    <row r="27" spans="1:5" x14ac:dyDescent="0.25">
      <c r="A27" s="45" t="s">
        <v>111</v>
      </c>
      <c r="B27" s="45">
        <v>19</v>
      </c>
      <c r="C27" s="45">
        <v>0</v>
      </c>
      <c r="D27" s="45">
        <v>0</v>
      </c>
      <c r="E27" s="45">
        <v>19</v>
      </c>
    </row>
    <row r="28" spans="1:5" x14ac:dyDescent="0.25">
      <c r="A28" s="45" t="s">
        <v>133</v>
      </c>
      <c r="B28" s="45">
        <v>22</v>
      </c>
      <c r="C28" s="45">
        <v>0</v>
      </c>
      <c r="D28" s="45">
        <v>0</v>
      </c>
      <c r="E28" s="45">
        <v>22</v>
      </c>
    </row>
    <row r="29" spans="1:5" x14ac:dyDescent="0.25">
      <c r="A29" s="45" t="s">
        <v>123</v>
      </c>
      <c r="B29" s="45">
        <v>27</v>
      </c>
      <c r="C29" s="45">
        <v>0</v>
      </c>
      <c r="D29" s="45">
        <v>8</v>
      </c>
      <c r="E29" s="45">
        <v>19</v>
      </c>
    </row>
    <row r="30" spans="1:5" x14ac:dyDescent="0.25">
      <c r="A30" s="45" t="s">
        <v>117</v>
      </c>
      <c r="B30" s="45">
        <v>32</v>
      </c>
      <c r="C30" s="45">
        <v>0</v>
      </c>
      <c r="D30" s="45">
        <v>4</v>
      </c>
      <c r="E30" s="45">
        <v>28</v>
      </c>
    </row>
    <row r="31" spans="1:5" x14ac:dyDescent="0.25">
      <c r="A31" s="45" t="s">
        <v>895</v>
      </c>
      <c r="B31" s="45">
        <v>32</v>
      </c>
      <c r="C31" s="45">
        <v>0</v>
      </c>
      <c r="D31" s="45">
        <v>1</v>
      </c>
      <c r="E31" s="45">
        <v>31</v>
      </c>
    </row>
    <row r="32" spans="1:5" x14ac:dyDescent="0.25">
      <c r="A32" s="45" t="s">
        <v>135</v>
      </c>
      <c r="B32" s="45">
        <v>34</v>
      </c>
      <c r="C32" s="45">
        <v>1</v>
      </c>
      <c r="D32" s="45">
        <v>1</v>
      </c>
      <c r="E32" s="45">
        <v>32</v>
      </c>
    </row>
    <row r="33" spans="1:5" x14ac:dyDescent="0.25">
      <c r="A33" s="45" t="s">
        <v>893</v>
      </c>
      <c r="B33" s="45">
        <v>35</v>
      </c>
      <c r="C33" s="45">
        <v>0</v>
      </c>
      <c r="D33" s="45">
        <v>4</v>
      </c>
      <c r="E33" s="45">
        <v>31</v>
      </c>
    </row>
    <row r="34" spans="1:5" x14ac:dyDescent="0.25">
      <c r="A34" s="45" t="s">
        <v>894</v>
      </c>
      <c r="B34" s="45">
        <v>44</v>
      </c>
      <c r="C34" s="45">
        <v>2</v>
      </c>
      <c r="D34" s="45">
        <v>7</v>
      </c>
      <c r="E34" s="45">
        <v>35</v>
      </c>
    </row>
    <row r="35" spans="1:5" x14ac:dyDescent="0.25">
      <c r="A35" s="45" t="s">
        <v>126</v>
      </c>
      <c r="B35" s="45">
        <v>77</v>
      </c>
      <c r="C35" s="45">
        <v>3</v>
      </c>
      <c r="D35" s="45">
        <v>5</v>
      </c>
      <c r="E35" s="45">
        <v>69</v>
      </c>
    </row>
    <row r="36" spans="1:5" x14ac:dyDescent="0.25">
      <c r="A36" s="45" t="s">
        <v>88</v>
      </c>
      <c r="B36" s="45">
        <v>106</v>
      </c>
      <c r="C36" s="45">
        <v>5</v>
      </c>
      <c r="D36" s="45">
        <v>3</v>
      </c>
      <c r="E36" s="45">
        <v>98</v>
      </c>
    </row>
    <row r="37" spans="1:5" x14ac:dyDescent="0.25">
      <c r="A37" s="45" t="s">
        <v>134</v>
      </c>
      <c r="B37" s="45">
        <v>225</v>
      </c>
      <c r="C37" s="45">
        <v>0</v>
      </c>
      <c r="D37" s="45">
        <v>4</v>
      </c>
      <c r="E37" s="45">
        <v>221</v>
      </c>
    </row>
    <row r="38" spans="1:5" x14ac:dyDescent="0.25">
      <c r="A38" s="45" t="s">
        <v>49</v>
      </c>
      <c r="B38" s="45">
        <v>437</v>
      </c>
      <c r="C38" s="45">
        <v>11</v>
      </c>
      <c r="D38" s="45">
        <v>19</v>
      </c>
      <c r="E38" s="45">
        <v>407</v>
      </c>
    </row>
    <row r="39" spans="1:5" x14ac:dyDescent="0.25">
      <c r="A39" s="221" t="s">
        <v>5</v>
      </c>
      <c r="B39" s="222">
        <v>1250</v>
      </c>
      <c r="C39" s="222">
        <v>25</v>
      </c>
      <c r="D39" s="222">
        <v>58</v>
      </c>
      <c r="E39" s="222">
        <v>1167</v>
      </c>
    </row>
  </sheetData>
  <mergeCells count="1">
    <mergeCell ref="H1:I1"/>
  </mergeCells>
  <hyperlinks>
    <hyperlink ref="H1:I1" location="Index!A1" display="Regresar al Índice"/>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O30"/>
  <sheetViews>
    <sheetView workbookViewId="0">
      <selection activeCell="A2" sqref="A2"/>
    </sheetView>
  </sheetViews>
  <sheetFormatPr baseColWidth="10" defaultRowHeight="15" x14ac:dyDescent="0.25"/>
  <sheetData>
    <row r="1" spans="1:9" x14ac:dyDescent="0.25">
      <c r="A1" s="3" t="s">
        <v>1478</v>
      </c>
      <c r="H1" s="298" t="s">
        <v>1506</v>
      </c>
      <c r="I1" s="298"/>
    </row>
    <row r="2" spans="1:9" x14ac:dyDescent="0.25">
      <c r="A2" s="3" t="s">
        <v>291</v>
      </c>
    </row>
    <row r="3" spans="1:9" ht="15.75" x14ac:dyDescent="0.25">
      <c r="E3" s="117"/>
    </row>
    <row r="4" spans="1:9" x14ac:dyDescent="0.25">
      <c r="A4" t="s">
        <v>646</v>
      </c>
    </row>
    <row r="5" spans="1:9" x14ac:dyDescent="0.25">
      <c r="A5" t="s">
        <v>149</v>
      </c>
      <c r="B5" s="118" t="s">
        <v>597</v>
      </c>
      <c r="C5">
        <v>125838</v>
      </c>
    </row>
    <row r="6" spans="1:9" x14ac:dyDescent="0.25">
      <c r="A6" t="s">
        <v>149</v>
      </c>
      <c r="B6" s="118" t="s">
        <v>598</v>
      </c>
      <c r="C6">
        <v>108096</v>
      </c>
    </row>
    <row r="7" spans="1:9" x14ac:dyDescent="0.25">
      <c r="A7" t="s">
        <v>149</v>
      </c>
      <c r="B7" s="118" t="s">
        <v>599</v>
      </c>
      <c r="C7">
        <v>112153</v>
      </c>
    </row>
    <row r="8" spans="1:9" x14ac:dyDescent="0.25">
      <c r="A8" t="s">
        <v>149</v>
      </c>
      <c r="B8" s="118" t="s">
        <v>600</v>
      </c>
      <c r="C8">
        <v>116247</v>
      </c>
    </row>
    <row r="9" spans="1:9" x14ac:dyDescent="0.25">
      <c r="A9" t="s">
        <v>149</v>
      </c>
      <c r="B9" t="s">
        <v>601</v>
      </c>
      <c r="C9">
        <v>119445</v>
      </c>
    </row>
    <row r="10" spans="1:9" x14ac:dyDescent="0.25">
      <c r="A10" t="s">
        <v>149</v>
      </c>
      <c r="B10" t="s">
        <v>602</v>
      </c>
      <c r="C10">
        <v>111970</v>
      </c>
    </row>
    <row r="11" spans="1:9" x14ac:dyDescent="0.25">
      <c r="A11" t="s">
        <v>149</v>
      </c>
      <c r="B11" t="s">
        <v>603</v>
      </c>
      <c r="C11">
        <v>100048</v>
      </c>
    </row>
    <row r="12" spans="1:9" x14ac:dyDescent="0.25">
      <c r="A12" t="s">
        <v>149</v>
      </c>
      <c r="B12" t="s">
        <v>604</v>
      </c>
      <c r="C12">
        <v>88879</v>
      </c>
    </row>
    <row r="13" spans="1:9" x14ac:dyDescent="0.25">
      <c r="A13" t="s">
        <v>149</v>
      </c>
      <c r="B13" t="s">
        <v>605</v>
      </c>
      <c r="C13">
        <v>96258</v>
      </c>
    </row>
    <row r="14" spans="1:9" x14ac:dyDescent="0.25">
      <c r="A14" t="s">
        <v>149</v>
      </c>
      <c r="B14" t="s">
        <v>606</v>
      </c>
      <c r="C14">
        <v>96923</v>
      </c>
    </row>
    <row r="15" spans="1:9" x14ac:dyDescent="0.25">
      <c r="A15" t="s">
        <v>149</v>
      </c>
      <c r="B15" t="s">
        <v>607</v>
      </c>
      <c r="C15">
        <v>106136</v>
      </c>
    </row>
    <row r="16" spans="1:9" x14ac:dyDescent="0.25">
      <c r="A16" t="s">
        <v>149</v>
      </c>
      <c r="B16" t="s">
        <v>608</v>
      </c>
      <c r="C16" s="44">
        <v>113031</v>
      </c>
    </row>
    <row r="17" spans="1:15" x14ac:dyDescent="0.25">
      <c r="E17" s="3" t="s">
        <v>291</v>
      </c>
      <c r="O17" s="44"/>
    </row>
    <row r="18" spans="1:15" x14ac:dyDescent="0.25">
      <c r="A18" s="118">
        <v>43435</v>
      </c>
      <c r="B18">
        <v>131313</v>
      </c>
      <c r="E18" s="3" t="s">
        <v>851</v>
      </c>
    </row>
    <row r="19" spans="1:15" x14ac:dyDescent="0.25">
      <c r="C19">
        <f>C16-B18</f>
        <v>-18282</v>
      </c>
    </row>
    <row r="20" spans="1:15" x14ac:dyDescent="0.25">
      <c r="C20" s="28">
        <f>C16/C15-1</f>
        <v>6.496382000452261E-2</v>
      </c>
    </row>
    <row r="21" spans="1:15" x14ac:dyDescent="0.25">
      <c r="E21" s="28"/>
    </row>
    <row r="22" spans="1:15" x14ac:dyDescent="0.25">
      <c r="O22" s="44"/>
    </row>
    <row r="23" spans="1:15" x14ac:dyDescent="0.25">
      <c r="B23" s="118"/>
    </row>
    <row r="24" spans="1:15" x14ac:dyDescent="0.25">
      <c r="B24" s="118"/>
      <c r="E24" s="28"/>
    </row>
    <row r="27" spans="1:15" x14ac:dyDescent="0.25">
      <c r="B27" s="118"/>
      <c r="F27" s="44"/>
    </row>
    <row r="28" spans="1:15" x14ac:dyDescent="0.25">
      <c r="B28" s="118"/>
    </row>
    <row r="30" spans="1:15" x14ac:dyDescent="0.25">
      <c r="L30" s="44"/>
    </row>
  </sheetData>
  <mergeCells count="1">
    <mergeCell ref="H1:I1"/>
  </mergeCells>
  <hyperlinks>
    <hyperlink ref="H1:I1" location="Index!A1" display="Regresar al Índice"/>
  </hyperlinks>
  <pageMargins left="0.7" right="0.7" top="0.75" bottom="0.75" header="0.3" footer="0.3"/>
  <pageSetup paperSize="9" orientation="portrait" horizontalDpi="300" verticalDpi="0" copies="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O29"/>
  <sheetViews>
    <sheetView workbookViewId="0">
      <selection activeCell="A2" sqref="A2"/>
    </sheetView>
  </sheetViews>
  <sheetFormatPr baseColWidth="10" defaultRowHeight="15" x14ac:dyDescent="0.25"/>
  <sheetData>
    <row r="1" spans="1:15" x14ac:dyDescent="0.25">
      <c r="A1" s="3" t="s">
        <v>1479</v>
      </c>
      <c r="H1" s="298" t="s">
        <v>1506</v>
      </c>
      <c r="I1" s="298"/>
    </row>
    <row r="2" spans="1:15" x14ac:dyDescent="0.25">
      <c r="A2" s="3" t="s">
        <v>291</v>
      </c>
    </row>
    <row r="4" spans="1:15" ht="15.75" x14ac:dyDescent="0.25">
      <c r="E4" s="119" t="s">
        <v>852</v>
      </c>
    </row>
    <row r="5" spans="1:15" x14ac:dyDescent="0.25">
      <c r="A5" t="s">
        <v>647</v>
      </c>
    </row>
    <row r="6" spans="1:15" x14ac:dyDescent="0.25">
      <c r="A6" t="s">
        <v>149</v>
      </c>
      <c r="B6" s="118" t="s">
        <v>597</v>
      </c>
      <c r="C6">
        <v>15224</v>
      </c>
    </row>
    <row r="7" spans="1:15" x14ac:dyDescent="0.25">
      <c r="A7" t="s">
        <v>149</v>
      </c>
      <c r="B7" s="118" t="s">
        <v>598</v>
      </c>
      <c r="C7">
        <v>14426</v>
      </c>
    </row>
    <row r="8" spans="1:15" x14ac:dyDescent="0.25">
      <c r="A8" t="s">
        <v>149</v>
      </c>
      <c r="B8" s="118" t="s">
        <v>599</v>
      </c>
      <c r="C8">
        <v>15214</v>
      </c>
    </row>
    <row r="9" spans="1:15" x14ac:dyDescent="0.25">
      <c r="A9" t="s">
        <v>149</v>
      </c>
      <c r="B9" s="118" t="s">
        <v>600</v>
      </c>
      <c r="C9">
        <v>15950</v>
      </c>
    </row>
    <row r="10" spans="1:15" x14ac:dyDescent="0.25">
      <c r="A10" t="s">
        <v>149</v>
      </c>
      <c r="B10" t="s">
        <v>601</v>
      </c>
      <c r="C10">
        <v>16104</v>
      </c>
    </row>
    <row r="11" spans="1:15" x14ac:dyDescent="0.25">
      <c r="A11" t="s">
        <v>149</v>
      </c>
      <c r="B11" t="s">
        <v>602</v>
      </c>
      <c r="C11">
        <v>14778</v>
      </c>
      <c r="O11" s="44"/>
    </row>
    <row r="12" spans="1:15" x14ac:dyDescent="0.25">
      <c r="A12" t="s">
        <v>149</v>
      </c>
      <c r="B12" t="s">
        <v>603</v>
      </c>
      <c r="C12">
        <v>12901</v>
      </c>
    </row>
    <row r="13" spans="1:15" x14ac:dyDescent="0.25">
      <c r="A13" t="s">
        <v>149</v>
      </c>
      <c r="B13" t="s">
        <v>604</v>
      </c>
      <c r="C13">
        <v>11418</v>
      </c>
    </row>
    <row r="14" spans="1:15" x14ac:dyDescent="0.25">
      <c r="A14" t="s">
        <v>149</v>
      </c>
      <c r="B14" t="s">
        <v>605</v>
      </c>
      <c r="C14">
        <v>12028</v>
      </c>
    </row>
    <row r="15" spans="1:15" x14ac:dyDescent="0.25">
      <c r="A15" t="s">
        <v>149</v>
      </c>
      <c r="B15" t="s">
        <v>606</v>
      </c>
      <c r="C15">
        <v>12269</v>
      </c>
    </row>
    <row r="16" spans="1:15" x14ac:dyDescent="0.25">
      <c r="A16" t="s">
        <v>149</v>
      </c>
      <c r="B16" t="s">
        <v>607</v>
      </c>
      <c r="C16">
        <v>13052</v>
      </c>
    </row>
    <row r="17" spans="1:15" x14ac:dyDescent="0.25">
      <c r="A17" t="s">
        <v>149</v>
      </c>
      <c r="B17" t="s">
        <v>608</v>
      </c>
      <c r="C17" s="44">
        <v>14789</v>
      </c>
      <c r="D17" s="28">
        <f>C17/C16-1</f>
        <v>0.13308305240576157</v>
      </c>
    </row>
    <row r="19" spans="1:15" x14ac:dyDescent="0.25">
      <c r="A19" s="118">
        <v>43435</v>
      </c>
      <c r="B19">
        <v>16769</v>
      </c>
    </row>
    <row r="20" spans="1:15" x14ac:dyDescent="0.25">
      <c r="C20">
        <f>C17-B19</f>
        <v>-1980</v>
      </c>
    </row>
    <row r="21" spans="1:15" x14ac:dyDescent="0.25">
      <c r="O21" s="44"/>
    </row>
    <row r="25" spans="1:15" x14ac:dyDescent="0.25">
      <c r="B25" s="118"/>
      <c r="E25" s="45" t="s">
        <v>291</v>
      </c>
    </row>
    <row r="26" spans="1:15" ht="38.25" customHeight="1" x14ac:dyDescent="0.25">
      <c r="B26" s="118"/>
      <c r="E26" s="303" t="s">
        <v>853</v>
      </c>
      <c r="F26" s="303"/>
      <c r="G26" s="303"/>
      <c r="H26" s="303"/>
      <c r="I26" s="303"/>
      <c r="J26" s="303"/>
      <c r="K26" s="303"/>
      <c r="L26" s="303"/>
      <c r="M26" s="303"/>
    </row>
    <row r="27" spans="1:15" x14ac:dyDescent="0.25">
      <c r="B27" s="118"/>
    </row>
    <row r="29" spans="1:15" x14ac:dyDescent="0.25">
      <c r="B29" s="118"/>
    </row>
  </sheetData>
  <mergeCells count="2">
    <mergeCell ref="E26:M26"/>
    <mergeCell ref="H1:I1"/>
  </mergeCells>
  <hyperlinks>
    <hyperlink ref="H1:I1" location="Index!A1" display="Regresar al Índice"/>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25"/>
  <sheetViews>
    <sheetView workbookViewId="0">
      <selection activeCell="H1" sqref="H1:I1"/>
    </sheetView>
  </sheetViews>
  <sheetFormatPr baseColWidth="10" defaultRowHeight="12.75" x14ac:dyDescent="0.2"/>
  <cols>
    <col min="1" max="1" width="15.28515625" style="45" customWidth="1"/>
    <col min="2" max="2" width="9.85546875" style="45" customWidth="1"/>
    <col min="3" max="3" width="9.140625" style="45" bestFit="1" customWidth="1"/>
    <col min="4" max="4" width="10.140625" style="45" bestFit="1" customWidth="1"/>
    <col min="5" max="5" width="9.140625" style="45" bestFit="1" customWidth="1"/>
    <col min="6" max="6" width="9.85546875" style="45" bestFit="1" customWidth="1"/>
    <col min="7" max="7" width="9.140625" style="45" bestFit="1" customWidth="1"/>
    <col min="8" max="8" width="14.7109375" style="45" customWidth="1"/>
    <col min="9" max="9" width="9.42578125" style="45" customWidth="1"/>
    <col min="10" max="10" width="9.28515625" style="45" customWidth="1"/>
    <col min="11" max="16384" width="11.42578125" style="45"/>
  </cols>
  <sheetData>
    <row r="1" spans="1:16" ht="15.75" x14ac:dyDescent="0.25">
      <c r="A1" s="119" t="s">
        <v>884</v>
      </c>
      <c r="H1" s="298" t="s">
        <v>1506</v>
      </c>
      <c r="I1" s="298"/>
      <c r="J1"/>
    </row>
    <row r="3" spans="1:16" x14ac:dyDescent="0.2">
      <c r="A3" s="145" t="s">
        <v>302</v>
      </c>
    </row>
    <row r="4" spans="1:16" x14ac:dyDescent="0.2">
      <c r="A4" s="145" t="s">
        <v>303</v>
      </c>
    </row>
    <row r="5" spans="1:16" ht="26.25" customHeight="1" x14ac:dyDescent="0.2">
      <c r="A5" s="299" t="s">
        <v>302</v>
      </c>
      <c r="B5" s="300" t="s">
        <v>230</v>
      </c>
      <c r="C5" s="300"/>
      <c r="D5" s="300" t="s">
        <v>262</v>
      </c>
      <c r="E5" s="300"/>
      <c r="F5" s="301" t="s">
        <v>880</v>
      </c>
      <c r="G5" s="301"/>
      <c r="H5" s="299" t="s">
        <v>881</v>
      </c>
      <c r="I5" s="302" t="s">
        <v>298</v>
      </c>
      <c r="J5" s="302"/>
    </row>
    <row r="6" spans="1:16" ht="27" customHeight="1" x14ac:dyDescent="0.2">
      <c r="A6" s="299"/>
      <c r="B6" s="58" t="s">
        <v>5</v>
      </c>
      <c r="C6" s="58" t="s">
        <v>88</v>
      </c>
      <c r="D6" s="58" t="s">
        <v>5</v>
      </c>
      <c r="E6" s="58" t="s">
        <v>88</v>
      </c>
      <c r="F6" s="58" t="s">
        <v>5</v>
      </c>
      <c r="G6" s="58" t="s">
        <v>88</v>
      </c>
      <c r="H6" s="299"/>
      <c r="I6" s="58" t="s">
        <v>5</v>
      </c>
      <c r="J6" s="58" t="s">
        <v>88</v>
      </c>
      <c r="O6" s="55"/>
      <c r="P6" s="66"/>
    </row>
    <row r="7" spans="1:16" x14ac:dyDescent="0.2">
      <c r="A7" s="57" t="s">
        <v>297</v>
      </c>
      <c r="B7" s="55">
        <v>23243672</v>
      </c>
      <c r="C7" s="55">
        <v>4467173</v>
      </c>
      <c r="D7" s="55">
        <v>25816331</v>
      </c>
      <c r="E7" s="55">
        <v>5316045</v>
      </c>
      <c r="F7" s="55">
        <v>11166873</v>
      </c>
      <c r="G7" s="55">
        <v>2335969</v>
      </c>
      <c r="H7" s="56">
        <f>G7/F7</f>
        <v>0.20918738844795673</v>
      </c>
      <c r="I7" s="55">
        <f>D7-B7</f>
        <v>2572659</v>
      </c>
      <c r="J7" s="55">
        <f>E7-C7</f>
        <v>848872</v>
      </c>
      <c r="M7" s="59">
        <f>E7/C7-1</f>
        <v>0.19002442932028818</v>
      </c>
      <c r="P7" s="66"/>
    </row>
    <row r="8" spans="1:16" x14ac:dyDescent="0.2">
      <c r="A8" s="65" t="s">
        <v>296</v>
      </c>
      <c r="B8" s="63">
        <v>14533376</v>
      </c>
      <c r="C8" s="63">
        <v>2553080</v>
      </c>
      <c r="D8" s="63">
        <v>14866476</v>
      </c>
      <c r="E8" s="63">
        <v>2744112</v>
      </c>
      <c r="F8" s="63">
        <v>6480496</v>
      </c>
      <c r="G8" s="63">
        <v>1184109</v>
      </c>
      <c r="H8" s="64">
        <f t="shared" ref="H8:H11" si="0">G8/F8</f>
        <v>0.18271888448044718</v>
      </c>
      <c r="I8" s="63">
        <f t="shared" ref="I8:J11" si="1">D8-B8</f>
        <v>333100</v>
      </c>
      <c r="J8" s="63">
        <f t="shared" si="1"/>
        <v>191032</v>
      </c>
      <c r="M8" s="59">
        <f t="shared" ref="M8:M10" si="2">E8/C8-1</f>
        <v>7.4824133987184016E-2</v>
      </c>
    </row>
    <row r="9" spans="1:16" x14ac:dyDescent="0.2">
      <c r="A9" s="57" t="s">
        <v>295</v>
      </c>
      <c r="B9" s="55">
        <v>134993</v>
      </c>
      <c r="C9" s="55">
        <v>14322</v>
      </c>
      <c r="D9" s="55">
        <v>134277</v>
      </c>
      <c r="E9" s="55">
        <v>15716</v>
      </c>
      <c r="F9" s="55">
        <v>52724</v>
      </c>
      <c r="G9" s="55">
        <v>6384</v>
      </c>
      <c r="H9" s="56">
        <f t="shared" si="0"/>
        <v>0.12108337758895379</v>
      </c>
      <c r="I9" s="55">
        <f t="shared" si="1"/>
        <v>-716</v>
      </c>
      <c r="J9" s="55">
        <f t="shared" si="1"/>
        <v>1394</v>
      </c>
      <c r="M9" s="59">
        <f t="shared" si="2"/>
        <v>9.7332774752129536E-2</v>
      </c>
    </row>
    <row r="10" spans="1:16" x14ac:dyDescent="0.2">
      <c r="A10" s="65" t="s">
        <v>294</v>
      </c>
      <c r="B10" s="63">
        <v>46242</v>
      </c>
      <c r="C10" s="63">
        <v>8662</v>
      </c>
      <c r="D10" s="63">
        <v>40084</v>
      </c>
      <c r="E10" s="63">
        <v>8181</v>
      </c>
      <c r="F10" s="63">
        <v>17007</v>
      </c>
      <c r="G10" s="63">
        <v>2964</v>
      </c>
      <c r="H10" s="64">
        <f t="shared" si="0"/>
        <v>0.17428117833833129</v>
      </c>
      <c r="I10" s="63">
        <f t="shared" si="1"/>
        <v>-6158</v>
      </c>
      <c r="J10" s="63">
        <f t="shared" si="1"/>
        <v>-481</v>
      </c>
      <c r="M10" s="59">
        <f t="shared" si="2"/>
        <v>-5.552990071577002E-2</v>
      </c>
    </row>
    <row r="11" spans="1:16" ht="13.5" thickBot="1" x14ac:dyDescent="0.25">
      <c r="A11" s="51" t="s">
        <v>149</v>
      </c>
      <c r="B11" s="49">
        <f>SUM(B7:B10)</f>
        <v>37958283</v>
      </c>
      <c r="C11" s="49">
        <f t="shared" ref="C11:G11" si="3">SUM(C7:C10)</f>
        <v>7043237</v>
      </c>
      <c r="D11" s="49">
        <f t="shared" si="3"/>
        <v>40857168</v>
      </c>
      <c r="E11" s="49">
        <f t="shared" si="3"/>
        <v>8084054</v>
      </c>
      <c r="F11" s="49">
        <f t="shared" si="3"/>
        <v>17717100</v>
      </c>
      <c r="G11" s="49">
        <f t="shared" si="3"/>
        <v>3529426</v>
      </c>
      <c r="H11" s="50">
        <f t="shared" si="0"/>
        <v>0.19921014161459832</v>
      </c>
      <c r="I11" s="49">
        <f t="shared" si="1"/>
        <v>2898885</v>
      </c>
      <c r="J11" s="49">
        <f t="shared" si="1"/>
        <v>1040817</v>
      </c>
      <c r="K11" s="48">
        <f>E11/C11-1</f>
        <v>0.14777537657755935</v>
      </c>
      <c r="M11" s="62"/>
    </row>
    <row r="12" spans="1:16" x14ac:dyDescent="0.2">
      <c r="M12" s="59"/>
    </row>
    <row r="13" spans="1:16" x14ac:dyDescent="0.2">
      <c r="A13" s="45" t="s">
        <v>291</v>
      </c>
    </row>
    <row r="14" spans="1:16" ht="38.25" customHeight="1" x14ac:dyDescent="0.2">
      <c r="A14" s="303" t="s">
        <v>292</v>
      </c>
      <c r="B14" s="303"/>
      <c r="C14" s="303"/>
      <c r="D14" s="303"/>
      <c r="E14" s="303"/>
      <c r="F14" s="303"/>
      <c r="G14" s="303"/>
      <c r="H14" s="303"/>
      <c r="I14" s="303"/>
      <c r="J14" s="303"/>
    </row>
    <row r="15" spans="1:16" ht="15" x14ac:dyDescent="0.25">
      <c r="A15" s="45" t="s">
        <v>885</v>
      </c>
      <c r="M15"/>
      <c r="N15"/>
    </row>
    <row r="16" spans="1:16" ht="15" x14ac:dyDescent="0.25">
      <c r="K16" s="61"/>
      <c r="L16" s="60"/>
      <c r="M16"/>
      <c r="N16"/>
    </row>
    <row r="19" spans="1:11" ht="38.25" customHeight="1" x14ac:dyDescent="0.25">
      <c r="A19"/>
      <c r="B19"/>
      <c r="C19"/>
      <c r="D19"/>
      <c r="E19"/>
      <c r="F19"/>
      <c r="G19"/>
      <c r="H19"/>
    </row>
    <row r="20" spans="1:11" ht="15" x14ac:dyDescent="0.25">
      <c r="A20"/>
      <c r="B20"/>
      <c r="C20"/>
      <c r="D20"/>
      <c r="E20"/>
      <c r="F20"/>
      <c r="G20"/>
      <c r="H20"/>
      <c r="K20" s="48"/>
    </row>
    <row r="21" spans="1:11" ht="15" x14ac:dyDescent="0.25">
      <c r="A21"/>
      <c r="B21"/>
      <c r="C21"/>
      <c r="D21"/>
      <c r="E21"/>
      <c r="F21"/>
      <c r="G21"/>
      <c r="H21"/>
    </row>
    <row r="22" spans="1:11" ht="15" x14ac:dyDescent="0.25">
      <c r="A22"/>
      <c r="B22"/>
      <c r="C22"/>
      <c r="D22"/>
      <c r="E22"/>
      <c r="F22"/>
      <c r="G22"/>
      <c r="H22"/>
    </row>
    <row r="23" spans="1:11" ht="15" x14ac:dyDescent="0.25">
      <c r="A23"/>
      <c r="B23"/>
      <c r="C23"/>
      <c r="D23"/>
      <c r="E23"/>
      <c r="F23"/>
      <c r="G23"/>
      <c r="H23"/>
    </row>
    <row r="24" spans="1:11" ht="15" x14ac:dyDescent="0.25">
      <c r="A24"/>
      <c r="B24"/>
      <c r="C24"/>
      <c r="D24"/>
      <c r="E24"/>
      <c r="F24"/>
      <c r="G24"/>
      <c r="H24"/>
    </row>
    <row r="25" spans="1:11" ht="15" x14ac:dyDescent="0.25">
      <c r="A25"/>
      <c r="B25"/>
      <c r="C25"/>
      <c r="D25"/>
      <c r="E25"/>
      <c r="F25"/>
      <c r="G25"/>
      <c r="H25"/>
    </row>
  </sheetData>
  <mergeCells count="8">
    <mergeCell ref="H1:I1"/>
    <mergeCell ref="A14:J14"/>
    <mergeCell ref="A5:A6"/>
    <mergeCell ref="B5:C5"/>
    <mergeCell ref="D5:E5"/>
    <mergeCell ref="F5:G5"/>
    <mergeCell ref="H5:H6"/>
    <mergeCell ref="I5:J5"/>
  </mergeCells>
  <hyperlinks>
    <hyperlink ref="H1:I1" location="Index!A1" display="Regresar al Índice"/>
  </hyperlinks>
  <pageMargins left="0.7" right="0.7" top="0.75" bottom="0.75" header="0.3" footer="0.3"/>
  <pageSetup orientation="portrait" horizontalDpi="1200" verticalDpi="1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O28"/>
  <sheetViews>
    <sheetView workbookViewId="0">
      <selection activeCell="A2" sqref="A2"/>
    </sheetView>
  </sheetViews>
  <sheetFormatPr baseColWidth="10" defaultRowHeight="15" x14ac:dyDescent="0.25"/>
  <sheetData>
    <row r="1" spans="1:15" x14ac:dyDescent="0.25">
      <c r="A1" s="3" t="s">
        <v>1480</v>
      </c>
      <c r="H1" s="298" t="s">
        <v>1506</v>
      </c>
      <c r="I1" s="298"/>
    </row>
    <row r="2" spans="1:15" x14ac:dyDescent="0.25">
      <c r="A2" s="3" t="s">
        <v>291</v>
      </c>
    </row>
    <row r="3" spans="1:15" ht="15.75" x14ac:dyDescent="0.25">
      <c r="E3" s="117"/>
    </row>
    <row r="4" spans="1:15" x14ac:dyDescent="0.25">
      <c r="A4" t="s">
        <v>646</v>
      </c>
    </row>
    <row r="5" spans="1:15" x14ac:dyDescent="0.25">
      <c r="A5" t="s">
        <v>149</v>
      </c>
      <c r="B5" s="118" t="s">
        <v>854</v>
      </c>
      <c r="C5">
        <v>575183</v>
      </c>
    </row>
    <row r="6" spans="1:15" x14ac:dyDescent="0.25">
      <c r="A6" t="s">
        <v>149</v>
      </c>
      <c r="B6" s="118" t="s">
        <v>855</v>
      </c>
      <c r="C6">
        <v>520096</v>
      </c>
    </row>
    <row r="7" spans="1:15" x14ac:dyDescent="0.25">
      <c r="A7" t="s">
        <v>149</v>
      </c>
      <c r="B7" s="118" t="s">
        <v>856</v>
      </c>
      <c r="C7">
        <v>526620</v>
      </c>
    </row>
    <row r="8" spans="1:15" x14ac:dyDescent="0.25">
      <c r="A8" t="s">
        <v>149</v>
      </c>
      <c r="B8" s="118" t="s">
        <v>857</v>
      </c>
      <c r="C8">
        <v>537428</v>
      </c>
      <c r="O8" s="44"/>
    </row>
    <row r="9" spans="1:15" x14ac:dyDescent="0.25">
      <c r="A9" t="s">
        <v>149</v>
      </c>
      <c r="B9" s="118" t="s">
        <v>858</v>
      </c>
      <c r="C9">
        <v>551602</v>
      </c>
    </row>
    <row r="10" spans="1:15" x14ac:dyDescent="0.25">
      <c r="A10" t="s">
        <v>149</v>
      </c>
      <c r="B10" s="118" t="s">
        <v>859</v>
      </c>
      <c r="C10">
        <v>514694</v>
      </c>
    </row>
    <row r="11" spans="1:15" x14ac:dyDescent="0.25">
      <c r="A11" t="s">
        <v>149</v>
      </c>
      <c r="B11" s="118" t="s">
        <v>860</v>
      </c>
      <c r="C11">
        <v>460260</v>
      </c>
    </row>
    <row r="12" spans="1:15" x14ac:dyDescent="0.25">
      <c r="A12" t="s">
        <v>149</v>
      </c>
      <c r="B12" s="118" t="s">
        <v>861</v>
      </c>
      <c r="C12">
        <v>418116</v>
      </c>
    </row>
    <row r="13" spans="1:15" x14ac:dyDescent="0.25">
      <c r="A13" t="s">
        <v>149</v>
      </c>
      <c r="B13" s="118" t="s">
        <v>862</v>
      </c>
      <c r="C13">
        <v>450931</v>
      </c>
    </row>
    <row r="14" spans="1:15" x14ac:dyDescent="0.25">
      <c r="A14" t="s">
        <v>149</v>
      </c>
      <c r="B14" s="118" t="s">
        <v>863</v>
      </c>
      <c r="C14">
        <v>439392</v>
      </c>
    </row>
    <row r="15" spans="1:15" x14ac:dyDescent="0.25">
      <c r="A15" t="s">
        <v>149</v>
      </c>
      <c r="B15" s="118" t="s">
        <v>864</v>
      </c>
      <c r="C15">
        <v>482222</v>
      </c>
    </row>
    <row r="16" spans="1:15" x14ac:dyDescent="0.25">
      <c r="A16" t="s">
        <v>149</v>
      </c>
      <c r="B16" s="118" t="s">
        <v>865</v>
      </c>
      <c r="C16" s="44">
        <v>523045</v>
      </c>
      <c r="D16" s="28">
        <f>C16/C15-1</f>
        <v>8.4656029795405541E-2</v>
      </c>
    </row>
    <row r="17" spans="1:15" x14ac:dyDescent="0.25">
      <c r="O17" s="44"/>
    </row>
    <row r="18" spans="1:15" x14ac:dyDescent="0.25">
      <c r="A18" s="118">
        <v>43435</v>
      </c>
      <c r="B18">
        <v>131313</v>
      </c>
    </row>
    <row r="19" spans="1:15" x14ac:dyDescent="0.25">
      <c r="C19">
        <f>C16-B18</f>
        <v>391732</v>
      </c>
    </row>
    <row r="22" spans="1:15" x14ac:dyDescent="0.25">
      <c r="M22" s="44"/>
    </row>
    <row r="23" spans="1:15" x14ac:dyDescent="0.25">
      <c r="B23" s="118"/>
    </row>
    <row r="24" spans="1:15" x14ac:dyDescent="0.25">
      <c r="B24" s="118"/>
      <c r="E24" s="3" t="s">
        <v>291</v>
      </c>
    </row>
    <row r="25" spans="1:15" x14ac:dyDescent="0.25">
      <c r="E25" s="3" t="s">
        <v>866</v>
      </c>
    </row>
    <row r="27" spans="1:15" x14ac:dyDescent="0.25">
      <c r="B27" s="118"/>
    </row>
    <row r="28" spans="1:15" x14ac:dyDescent="0.25">
      <c r="B28" s="118"/>
    </row>
  </sheetData>
  <mergeCells count="1">
    <mergeCell ref="H1:I1"/>
  </mergeCells>
  <hyperlinks>
    <hyperlink ref="H1:I1" location="Index!A1" display="Regresar al Índice"/>
  </hyperlinks>
  <pageMargins left="0.7" right="0.7" top="0.75" bottom="0.75" header="0.3" footer="0.3"/>
  <pageSetup paperSize="9" orientation="portrait" horizontalDpi="300" verticalDpi="0" copies="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O29"/>
  <sheetViews>
    <sheetView workbookViewId="0">
      <selection activeCell="A2" sqref="A2"/>
    </sheetView>
  </sheetViews>
  <sheetFormatPr baseColWidth="10" defaultRowHeight="15" x14ac:dyDescent="0.25"/>
  <sheetData>
    <row r="1" spans="1:15" x14ac:dyDescent="0.25">
      <c r="A1" s="3" t="s">
        <v>1481</v>
      </c>
      <c r="H1" s="298" t="s">
        <v>1506</v>
      </c>
      <c r="I1" s="298"/>
    </row>
    <row r="2" spans="1:15" x14ac:dyDescent="0.25">
      <c r="A2" s="3" t="s">
        <v>291</v>
      </c>
    </row>
    <row r="4" spans="1:15" ht="15.75" x14ac:dyDescent="0.25">
      <c r="E4" s="119" t="s">
        <v>867</v>
      </c>
    </row>
    <row r="5" spans="1:15" x14ac:dyDescent="0.25">
      <c r="A5" t="s">
        <v>647</v>
      </c>
    </row>
    <row r="6" spans="1:15" x14ac:dyDescent="0.25">
      <c r="A6" t="s">
        <v>149</v>
      </c>
      <c r="B6" s="118" t="s">
        <v>854</v>
      </c>
      <c r="C6">
        <v>70067</v>
      </c>
    </row>
    <row r="7" spans="1:15" x14ac:dyDescent="0.25">
      <c r="A7" t="s">
        <v>149</v>
      </c>
      <c r="B7" s="118" t="s">
        <v>855</v>
      </c>
      <c r="C7">
        <v>68181</v>
      </c>
    </row>
    <row r="8" spans="1:15" x14ac:dyDescent="0.25">
      <c r="A8" t="s">
        <v>149</v>
      </c>
      <c r="B8" s="118" t="s">
        <v>856</v>
      </c>
      <c r="C8">
        <v>72036</v>
      </c>
      <c r="O8" s="44"/>
    </row>
    <row r="9" spans="1:15" x14ac:dyDescent="0.25">
      <c r="A9" t="s">
        <v>149</v>
      </c>
      <c r="B9" s="118" t="s">
        <v>857</v>
      </c>
      <c r="C9">
        <v>74084</v>
      </c>
    </row>
    <row r="10" spans="1:15" x14ac:dyDescent="0.25">
      <c r="A10" t="s">
        <v>149</v>
      </c>
      <c r="B10" s="118" t="s">
        <v>858</v>
      </c>
      <c r="C10">
        <v>76615</v>
      </c>
    </row>
    <row r="11" spans="1:15" x14ac:dyDescent="0.25">
      <c r="A11" t="s">
        <v>149</v>
      </c>
      <c r="B11" s="118" t="s">
        <v>859</v>
      </c>
      <c r="C11">
        <v>67708</v>
      </c>
    </row>
    <row r="12" spans="1:15" x14ac:dyDescent="0.25">
      <c r="A12" t="s">
        <v>149</v>
      </c>
      <c r="B12" s="118" t="s">
        <v>860</v>
      </c>
      <c r="C12">
        <v>59670</v>
      </c>
    </row>
    <row r="13" spans="1:15" x14ac:dyDescent="0.25">
      <c r="A13" t="s">
        <v>149</v>
      </c>
      <c r="B13" s="118" t="s">
        <v>861</v>
      </c>
      <c r="C13">
        <v>53384</v>
      </c>
    </row>
    <row r="14" spans="1:15" x14ac:dyDescent="0.25">
      <c r="A14" t="s">
        <v>149</v>
      </c>
      <c r="B14" s="118" t="s">
        <v>862</v>
      </c>
      <c r="C14">
        <v>56323</v>
      </c>
    </row>
    <row r="15" spans="1:15" x14ac:dyDescent="0.25">
      <c r="A15" t="s">
        <v>149</v>
      </c>
      <c r="B15" s="118" t="s">
        <v>863</v>
      </c>
      <c r="C15">
        <v>55276</v>
      </c>
      <c r="O15" s="44"/>
    </row>
    <row r="16" spans="1:15" x14ac:dyDescent="0.25">
      <c r="A16" t="s">
        <v>149</v>
      </c>
      <c r="B16" s="118" t="s">
        <v>864</v>
      </c>
      <c r="C16">
        <v>59837</v>
      </c>
    </row>
    <row r="17" spans="1:15" x14ac:dyDescent="0.25">
      <c r="A17" t="s">
        <v>149</v>
      </c>
      <c r="B17" s="118" t="s">
        <v>865</v>
      </c>
      <c r="C17" s="44">
        <v>67514</v>
      </c>
      <c r="D17" s="28">
        <f>C17/C16-1</f>
        <v>0.12829854437889598</v>
      </c>
    </row>
    <row r="19" spans="1:15" x14ac:dyDescent="0.25">
      <c r="A19" s="118">
        <v>43435</v>
      </c>
      <c r="B19">
        <v>16769</v>
      </c>
    </row>
    <row r="20" spans="1:15" x14ac:dyDescent="0.25">
      <c r="C20">
        <f>C17-B19</f>
        <v>50745</v>
      </c>
    </row>
    <row r="25" spans="1:15" x14ac:dyDescent="0.25">
      <c r="B25" s="118"/>
      <c r="E25" s="45" t="s">
        <v>291</v>
      </c>
      <c r="O25" s="44"/>
    </row>
    <row r="26" spans="1:15" ht="38.25" customHeight="1" x14ac:dyDescent="0.25">
      <c r="B26" s="118"/>
      <c r="E26" s="303" t="s">
        <v>868</v>
      </c>
      <c r="F26" s="303"/>
      <c r="G26" s="303"/>
      <c r="H26" s="303"/>
      <c r="I26" s="303"/>
      <c r="J26" s="303"/>
      <c r="K26" s="303"/>
      <c r="L26" s="303"/>
      <c r="M26" s="303"/>
    </row>
    <row r="27" spans="1:15" x14ac:dyDescent="0.25">
      <c r="B27" s="118"/>
    </row>
    <row r="29" spans="1:15" x14ac:dyDescent="0.25">
      <c r="B29" s="118"/>
    </row>
  </sheetData>
  <mergeCells count="2">
    <mergeCell ref="E26:M26"/>
    <mergeCell ref="H1:I1"/>
  </mergeCells>
  <hyperlinks>
    <hyperlink ref="H1:I1" location="Index!A1" display="Regresar al Índice"/>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Q57"/>
  <sheetViews>
    <sheetView workbookViewId="0">
      <selection activeCell="A2" sqref="A2"/>
    </sheetView>
  </sheetViews>
  <sheetFormatPr baseColWidth="10" defaultRowHeight="15" x14ac:dyDescent="0.25"/>
  <cols>
    <col min="1" max="1" width="25" style="46" customWidth="1"/>
    <col min="2" max="11" width="11.42578125" style="46"/>
    <col min="17" max="16384" width="11.42578125" style="46"/>
  </cols>
  <sheetData>
    <row r="1" spans="1:17" x14ac:dyDescent="0.25">
      <c r="A1" s="3" t="s">
        <v>1482</v>
      </c>
      <c r="H1" s="298" t="s">
        <v>1506</v>
      </c>
      <c r="I1" s="298"/>
    </row>
    <row r="2" spans="1:17" x14ac:dyDescent="0.25">
      <c r="A2" s="3" t="s">
        <v>291</v>
      </c>
    </row>
    <row r="4" spans="1:17" ht="15.75" x14ac:dyDescent="0.25">
      <c r="A4" s="120" t="s">
        <v>648</v>
      </c>
      <c r="E4" s="119" t="s">
        <v>869</v>
      </c>
    </row>
    <row r="5" spans="1:17" x14ac:dyDescent="0.25">
      <c r="A5" s="120" t="s">
        <v>649</v>
      </c>
    </row>
    <row r="6" spans="1:17" x14ac:dyDescent="0.25">
      <c r="A6" s="121" t="s">
        <v>870</v>
      </c>
    </row>
    <row r="8" spans="1:17" ht="36" x14ac:dyDescent="0.25">
      <c r="A8" s="122" t="s">
        <v>172</v>
      </c>
      <c r="B8" s="123" t="s">
        <v>293</v>
      </c>
      <c r="C8" s="123" t="s">
        <v>650</v>
      </c>
      <c r="D8" s="123" t="s">
        <v>871</v>
      </c>
    </row>
    <row r="9" spans="1:17" x14ac:dyDescent="0.25">
      <c r="A9" s="124" t="s">
        <v>111</v>
      </c>
      <c r="B9" s="125">
        <v>105</v>
      </c>
      <c r="C9" s="126">
        <f t="shared" ref="C9:C39" si="0">B9/B$40</f>
        <v>2.4984533384095559E-3</v>
      </c>
      <c r="D9" s="124">
        <f t="shared" ref="D9:D39" si="1">RANK(B9,B$9:B$39)</f>
        <v>31</v>
      </c>
    </row>
    <row r="10" spans="1:17" x14ac:dyDescent="0.25">
      <c r="A10" s="124" t="s">
        <v>122</v>
      </c>
      <c r="B10" s="125">
        <v>177</v>
      </c>
      <c r="C10" s="126">
        <f t="shared" si="0"/>
        <v>4.2116784847475372E-3</v>
      </c>
      <c r="D10" s="124">
        <f t="shared" si="1"/>
        <v>30</v>
      </c>
      <c r="Q10"/>
    </row>
    <row r="11" spans="1:17" x14ac:dyDescent="0.25">
      <c r="A11" s="124" t="s">
        <v>118</v>
      </c>
      <c r="B11" s="125">
        <v>181</v>
      </c>
      <c r="C11" s="126">
        <f t="shared" si="0"/>
        <v>4.306857659544092E-3</v>
      </c>
      <c r="D11" s="124">
        <f t="shared" si="1"/>
        <v>29</v>
      </c>
      <c r="Q11"/>
    </row>
    <row r="12" spans="1:17" x14ac:dyDescent="0.25">
      <c r="A12" s="124" t="s">
        <v>124</v>
      </c>
      <c r="B12" s="125">
        <v>216</v>
      </c>
      <c r="C12" s="126">
        <f t="shared" si="0"/>
        <v>5.1396754390139439E-3</v>
      </c>
      <c r="D12" s="124">
        <f t="shared" si="1"/>
        <v>28</v>
      </c>
      <c r="Q12"/>
    </row>
    <row r="13" spans="1:17" x14ac:dyDescent="0.25">
      <c r="A13" s="127" t="s">
        <v>126</v>
      </c>
      <c r="B13" s="128">
        <v>220</v>
      </c>
      <c r="C13" s="126">
        <f t="shared" si="0"/>
        <v>5.2348546138104987E-3</v>
      </c>
      <c r="D13" s="124">
        <f t="shared" si="1"/>
        <v>27</v>
      </c>
      <c r="Q13"/>
    </row>
    <row r="14" spans="1:17" x14ac:dyDescent="0.25">
      <c r="A14" s="124" t="s">
        <v>125</v>
      </c>
      <c r="B14" s="125">
        <v>262</v>
      </c>
      <c r="C14" s="126">
        <f t="shared" si="0"/>
        <v>6.234235949174321E-3</v>
      </c>
      <c r="D14" s="124">
        <f t="shared" si="1"/>
        <v>26</v>
      </c>
      <c r="Q14"/>
    </row>
    <row r="15" spans="1:17" x14ac:dyDescent="0.25">
      <c r="A15" s="124" t="s">
        <v>137</v>
      </c>
      <c r="B15" s="125">
        <v>275</v>
      </c>
      <c r="C15" s="126">
        <f t="shared" si="0"/>
        <v>6.5435682672631227E-3</v>
      </c>
      <c r="D15" s="124">
        <f t="shared" si="1"/>
        <v>25</v>
      </c>
      <c r="Q15"/>
    </row>
    <row r="16" spans="1:17" x14ac:dyDescent="0.25">
      <c r="A16" s="124" t="s">
        <v>115</v>
      </c>
      <c r="B16" s="125">
        <v>298</v>
      </c>
      <c r="C16" s="126">
        <f t="shared" si="0"/>
        <v>7.0908485223433113E-3</v>
      </c>
      <c r="D16" s="124">
        <f t="shared" si="1"/>
        <v>24</v>
      </c>
      <c r="Q16"/>
    </row>
    <row r="17" spans="1:17" x14ac:dyDescent="0.25">
      <c r="A17" s="124" t="s">
        <v>138</v>
      </c>
      <c r="B17" s="125">
        <v>476</v>
      </c>
      <c r="C17" s="126">
        <f t="shared" si="0"/>
        <v>1.1326321800789987E-2</v>
      </c>
      <c r="D17" s="124">
        <f t="shared" si="1"/>
        <v>23</v>
      </c>
      <c r="Q17"/>
    </row>
    <row r="18" spans="1:17" x14ac:dyDescent="0.25">
      <c r="A18" s="124" t="s">
        <v>114</v>
      </c>
      <c r="B18" s="125">
        <v>493</v>
      </c>
      <c r="C18" s="126">
        <f t="shared" si="0"/>
        <v>1.1730833293675344E-2</v>
      </c>
      <c r="D18" s="124">
        <f t="shared" si="1"/>
        <v>22</v>
      </c>
      <c r="Q18"/>
    </row>
    <row r="19" spans="1:17" x14ac:dyDescent="0.25">
      <c r="A19" s="124" t="s">
        <v>123</v>
      </c>
      <c r="B19" s="125">
        <v>613</v>
      </c>
      <c r="C19" s="126">
        <f t="shared" si="0"/>
        <v>1.458620853757198E-2</v>
      </c>
      <c r="D19" s="124">
        <f t="shared" si="1"/>
        <v>21</v>
      </c>
      <c r="Q19"/>
    </row>
    <row r="20" spans="1:17" x14ac:dyDescent="0.25">
      <c r="A20" s="124" t="s">
        <v>109</v>
      </c>
      <c r="B20" s="125">
        <v>634</v>
      </c>
      <c r="C20" s="126">
        <f t="shared" si="0"/>
        <v>1.508589920525389E-2</v>
      </c>
      <c r="D20" s="124">
        <f t="shared" si="1"/>
        <v>20</v>
      </c>
      <c r="Q20"/>
    </row>
    <row r="21" spans="1:17" x14ac:dyDescent="0.25">
      <c r="A21" s="124" t="s">
        <v>131</v>
      </c>
      <c r="B21" s="125">
        <v>641</v>
      </c>
      <c r="C21" s="126">
        <f t="shared" si="0"/>
        <v>1.5252462761147861E-2</v>
      </c>
      <c r="D21" s="124">
        <f t="shared" si="1"/>
        <v>19</v>
      </c>
      <c r="Q21"/>
    </row>
    <row r="22" spans="1:17" x14ac:dyDescent="0.25">
      <c r="A22" s="124" t="s">
        <v>133</v>
      </c>
      <c r="B22" s="125">
        <v>708</v>
      </c>
      <c r="C22" s="126">
        <f t="shared" si="0"/>
        <v>1.6846713938990149E-2</v>
      </c>
      <c r="D22" s="124">
        <f t="shared" si="1"/>
        <v>18</v>
      </c>
      <c r="Q22"/>
    </row>
    <row r="23" spans="1:17" x14ac:dyDescent="0.25">
      <c r="A23" s="124" t="s">
        <v>112</v>
      </c>
      <c r="B23" s="125">
        <v>753</v>
      </c>
      <c r="C23" s="126">
        <f t="shared" si="0"/>
        <v>1.7917479655451388E-2</v>
      </c>
      <c r="D23" s="124">
        <f t="shared" si="1"/>
        <v>17</v>
      </c>
      <c r="Q23"/>
    </row>
    <row r="24" spans="1:17" x14ac:dyDescent="0.25">
      <c r="A24" s="124" t="s">
        <v>117</v>
      </c>
      <c r="B24" s="125">
        <v>790</v>
      </c>
      <c r="C24" s="126">
        <f t="shared" si="0"/>
        <v>1.8797887022319517E-2</v>
      </c>
      <c r="D24" s="124">
        <f t="shared" si="1"/>
        <v>16</v>
      </c>
      <c r="Q24"/>
    </row>
    <row r="25" spans="1:17" x14ac:dyDescent="0.25">
      <c r="A25" s="124" t="s">
        <v>127</v>
      </c>
      <c r="B25" s="125">
        <v>802</v>
      </c>
      <c r="C25" s="126">
        <f t="shared" si="0"/>
        <v>1.908342454670918E-2</v>
      </c>
      <c r="D25" s="124">
        <f t="shared" si="1"/>
        <v>15</v>
      </c>
      <c r="Q25"/>
    </row>
    <row r="26" spans="1:17" x14ac:dyDescent="0.25">
      <c r="A26" s="124" t="s">
        <v>129</v>
      </c>
      <c r="B26" s="125">
        <v>926</v>
      </c>
      <c r="C26" s="129">
        <f t="shared" si="0"/>
        <v>2.2033978965402368E-2</v>
      </c>
      <c r="D26" s="127">
        <f t="shared" si="1"/>
        <v>14</v>
      </c>
      <c r="Q26"/>
    </row>
    <row r="27" spans="1:17" x14ac:dyDescent="0.25">
      <c r="A27" s="127" t="s">
        <v>130</v>
      </c>
      <c r="B27" s="128">
        <v>942</v>
      </c>
      <c r="C27" s="126">
        <f t="shared" si="0"/>
        <v>2.2414695664588587E-2</v>
      </c>
      <c r="D27" s="124">
        <f t="shared" si="1"/>
        <v>13</v>
      </c>
      <c r="Q27"/>
    </row>
    <row r="28" spans="1:17" x14ac:dyDescent="0.25">
      <c r="A28" s="124" t="s">
        <v>116</v>
      </c>
      <c r="B28" s="125">
        <v>1029</v>
      </c>
      <c r="C28" s="126">
        <f t="shared" si="0"/>
        <v>2.448484271641365E-2</v>
      </c>
      <c r="D28" s="124">
        <f t="shared" si="1"/>
        <v>12</v>
      </c>
      <c r="Q28"/>
    </row>
    <row r="29" spans="1:17" x14ac:dyDescent="0.25">
      <c r="A29" s="124" t="s">
        <v>132</v>
      </c>
      <c r="B29" s="125">
        <v>1102</v>
      </c>
      <c r="C29" s="126">
        <f t="shared" si="0"/>
        <v>2.6221862656450767E-2</v>
      </c>
      <c r="D29" s="124">
        <f t="shared" si="1"/>
        <v>11</v>
      </c>
      <c r="Q29"/>
    </row>
    <row r="30" spans="1:17" x14ac:dyDescent="0.25">
      <c r="A30" s="124" t="s">
        <v>128</v>
      </c>
      <c r="B30" s="125">
        <v>1172</v>
      </c>
      <c r="C30" s="126">
        <f t="shared" si="0"/>
        <v>2.7887498215390473E-2</v>
      </c>
      <c r="D30" s="124">
        <f t="shared" si="1"/>
        <v>10</v>
      </c>
      <c r="Q30"/>
    </row>
    <row r="31" spans="1:17" x14ac:dyDescent="0.25">
      <c r="A31" s="124" t="s">
        <v>121</v>
      </c>
      <c r="B31" s="125">
        <v>1356</v>
      </c>
      <c r="C31" s="126">
        <f t="shared" si="0"/>
        <v>3.2265740256031981E-2</v>
      </c>
      <c r="D31" s="124">
        <f t="shared" si="1"/>
        <v>9</v>
      </c>
      <c r="Q31"/>
    </row>
    <row r="32" spans="1:17" x14ac:dyDescent="0.25">
      <c r="A32" s="124" t="s">
        <v>120</v>
      </c>
      <c r="B32" s="125">
        <v>1584</v>
      </c>
      <c r="C32" s="126">
        <f t="shared" si="0"/>
        <v>3.7690953219435587E-2</v>
      </c>
      <c r="D32" s="124">
        <f t="shared" si="1"/>
        <v>8</v>
      </c>
      <c r="Q32"/>
    </row>
    <row r="33" spans="1:17" x14ac:dyDescent="0.25">
      <c r="A33" s="124" t="s">
        <v>110</v>
      </c>
      <c r="B33" s="125">
        <v>1917</v>
      </c>
      <c r="C33" s="126">
        <f t="shared" si="0"/>
        <v>4.5614619521248748E-2</v>
      </c>
      <c r="D33" s="124">
        <f t="shared" si="1"/>
        <v>7</v>
      </c>
      <c r="Q33"/>
    </row>
    <row r="34" spans="1:17" x14ac:dyDescent="0.25">
      <c r="A34" s="124" t="s">
        <v>113</v>
      </c>
      <c r="B34" s="125">
        <v>1934</v>
      </c>
      <c r="C34" s="126">
        <f t="shared" si="0"/>
        <v>4.6019131014134108E-2</v>
      </c>
      <c r="D34" s="124">
        <f t="shared" si="1"/>
        <v>6</v>
      </c>
      <c r="Q34"/>
    </row>
    <row r="35" spans="1:17" x14ac:dyDescent="0.25">
      <c r="A35" s="124" t="s">
        <v>119</v>
      </c>
      <c r="B35" s="125">
        <v>2142</v>
      </c>
      <c r="C35" s="126">
        <f t="shared" si="0"/>
        <v>5.0968448103554942E-2</v>
      </c>
      <c r="D35" s="124">
        <f t="shared" si="1"/>
        <v>5</v>
      </c>
      <c r="Q35"/>
    </row>
    <row r="36" spans="1:17" x14ac:dyDescent="0.25">
      <c r="A36" s="124" t="s">
        <v>143</v>
      </c>
      <c r="B36" s="125">
        <v>3172</v>
      </c>
      <c r="C36" s="126">
        <f t="shared" si="0"/>
        <v>7.5477085613667727E-2</v>
      </c>
      <c r="D36" s="124">
        <f t="shared" si="1"/>
        <v>4</v>
      </c>
      <c r="Q36"/>
    </row>
    <row r="37" spans="1:17" x14ac:dyDescent="0.25">
      <c r="A37" s="124" t="s">
        <v>135</v>
      </c>
      <c r="B37" s="125">
        <v>3439</v>
      </c>
      <c r="C37" s="126">
        <f t="shared" si="0"/>
        <v>8.1830295531337749E-2</v>
      </c>
      <c r="D37" s="124">
        <f t="shared" si="1"/>
        <v>3</v>
      </c>
      <c r="Q37"/>
    </row>
    <row r="38" spans="1:17" x14ac:dyDescent="0.25">
      <c r="A38" s="127" t="s">
        <v>136</v>
      </c>
      <c r="B38" s="128">
        <v>4734</v>
      </c>
      <c r="C38" s="126">
        <f t="shared" si="0"/>
        <v>0.11264455337172227</v>
      </c>
      <c r="D38" s="124">
        <f t="shared" si="1"/>
        <v>2</v>
      </c>
      <c r="Q38"/>
    </row>
    <row r="39" spans="1:17" x14ac:dyDescent="0.25">
      <c r="A39" s="130" t="s">
        <v>88</v>
      </c>
      <c r="B39" s="131">
        <v>8933</v>
      </c>
      <c r="C39" s="132">
        <f t="shared" si="0"/>
        <v>0.21255889211440537</v>
      </c>
      <c r="D39" s="130">
        <f t="shared" si="1"/>
        <v>1</v>
      </c>
      <c r="Q39"/>
    </row>
    <row r="40" spans="1:17" x14ac:dyDescent="0.25">
      <c r="A40" s="133" t="s">
        <v>651</v>
      </c>
      <c r="B40" s="134">
        <f>SUM(B9:B39)</f>
        <v>42026</v>
      </c>
      <c r="C40" s="135">
        <f>SUM(C9:C39)</f>
        <v>1</v>
      </c>
      <c r="D40" s="133"/>
      <c r="Q40"/>
    </row>
    <row r="42" spans="1:17" x14ac:dyDescent="0.25">
      <c r="A42" s="46" t="s">
        <v>291</v>
      </c>
    </row>
    <row r="43" spans="1:17" ht="33" customHeight="1" x14ac:dyDescent="0.25">
      <c r="A43" s="322" t="s">
        <v>292</v>
      </c>
      <c r="B43" s="322"/>
      <c r="C43" s="322"/>
      <c r="D43" s="322"/>
      <c r="E43" s="322"/>
      <c r="F43" s="322"/>
      <c r="G43" s="322"/>
      <c r="H43" s="322"/>
    </row>
    <row r="44" spans="1:17" x14ac:dyDescent="0.25">
      <c r="A44" s="136" t="s">
        <v>872</v>
      </c>
      <c r="B44"/>
      <c r="C44"/>
      <c r="D44"/>
    </row>
    <row r="45" spans="1:17" x14ac:dyDescent="0.25">
      <c r="A45"/>
      <c r="B45"/>
      <c r="C45"/>
      <c r="D45"/>
    </row>
    <row r="46" spans="1:17" x14ac:dyDescent="0.25">
      <c r="A46"/>
      <c r="B46"/>
      <c r="C46"/>
      <c r="D46"/>
    </row>
    <row r="47" spans="1:17" x14ac:dyDescent="0.25">
      <c r="A47"/>
      <c r="B47"/>
      <c r="C47"/>
      <c r="D47"/>
    </row>
    <row r="48" spans="1:17" x14ac:dyDescent="0.25">
      <c r="A48"/>
      <c r="B48"/>
      <c r="C48"/>
      <c r="D48"/>
    </row>
    <row r="49" spans="1:4" x14ac:dyDescent="0.25">
      <c r="A49"/>
      <c r="B49"/>
      <c r="C49"/>
      <c r="D49"/>
    </row>
    <row r="50" spans="1:4" x14ac:dyDescent="0.25">
      <c r="A50"/>
      <c r="B50"/>
      <c r="C50"/>
      <c r="D50"/>
    </row>
    <row r="51" spans="1:4" x14ac:dyDescent="0.25">
      <c r="A51"/>
      <c r="B51"/>
      <c r="C51"/>
      <c r="D51"/>
    </row>
    <row r="52" spans="1:4" x14ac:dyDescent="0.25">
      <c r="A52"/>
      <c r="B52"/>
      <c r="C52"/>
      <c r="D52"/>
    </row>
    <row r="53" spans="1:4" x14ac:dyDescent="0.25">
      <c r="A53"/>
      <c r="B53"/>
      <c r="C53"/>
      <c r="D53"/>
    </row>
    <row r="54" spans="1:4" x14ac:dyDescent="0.25">
      <c r="A54"/>
      <c r="B54"/>
      <c r="C54"/>
      <c r="D54"/>
    </row>
    <row r="55" spans="1:4" x14ac:dyDescent="0.25">
      <c r="A55"/>
      <c r="B55"/>
      <c r="C55"/>
      <c r="D55"/>
    </row>
    <row r="56" spans="1:4" x14ac:dyDescent="0.25">
      <c r="A56"/>
      <c r="B56"/>
      <c r="C56"/>
      <c r="D56"/>
    </row>
    <row r="57" spans="1:4" x14ac:dyDescent="0.25">
      <c r="A57"/>
      <c r="B57"/>
      <c r="C57"/>
      <c r="D57"/>
    </row>
  </sheetData>
  <mergeCells count="2">
    <mergeCell ref="A43:H43"/>
    <mergeCell ref="H1:I1"/>
  </mergeCells>
  <hyperlinks>
    <hyperlink ref="H1:I1" location="Index!A1" display="Regresar al Índice"/>
  </hyperlinks>
  <pageMargins left="0.7" right="0.7" top="0.75" bottom="0.75" header="0.3" footer="0.3"/>
  <pageSetup paperSize="9" orientation="portrait" horizontalDpi="300" verticalDpi="0" copies="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Q58"/>
  <sheetViews>
    <sheetView workbookViewId="0">
      <selection activeCell="A2" sqref="A2"/>
    </sheetView>
  </sheetViews>
  <sheetFormatPr baseColWidth="10" defaultRowHeight="15" x14ac:dyDescent="0.25"/>
  <cols>
    <col min="1" max="1" width="25" style="46" customWidth="1"/>
    <col min="2" max="12" width="11.42578125" style="46"/>
    <col min="18" max="16384" width="11.42578125" style="46"/>
  </cols>
  <sheetData>
    <row r="1" spans="1:9" x14ac:dyDescent="0.25">
      <c r="A1" s="3" t="s">
        <v>1483</v>
      </c>
      <c r="H1" s="298" t="s">
        <v>1506</v>
      </c>
      <c r="I1" s="298"/>
    </row>
    <row r="2" spans="1:9" x14ac:dyDescent="0.25">
      <c r="A2" s="3" t="s">
        <v>291</v>
      </c>
    </row>
    <row r="5" spans="1:9" ht="15.75" x14ac:dyDescent="0.25">
      <c r="A5" s="120" t="s">
        <v>652</v>
      </c>
      <c r="E5" s="119" t="s">
        <v>873</v>
      </c>
    </row>
    <row r="6" spans="1:9" x14ac:dyDescent="0.25">
      <c r="A6" s="120" t="s">
        <v>649</v>
      </c>
    </row>
    <row r="7" spans="1:9" x14ac:dyDescent="0.25">
      <c r="A7" s="121" t="s">
        <v>870</v>
      </c>
    </row>
    <row r="9" spans="1:9" ht="36" x14ac:dyDescent="0.25">
      <c r="A9" s="122" t="s">
        <v>172</v>
      </c>
      <c r="B9" s="123" t="s">
        <v>293</v>
      </c>
      <c r="C9" s="123" t="s">
        <v>650</v>
      </c>
      <c r="D9" s="123" t="s">
        <v>871</v>
      </c>
    </row>
    <row r="10" spans="1:9" x14ac:dyDescent="0.25">
      <c r="A10" s="124" t="s">
        <v>111</v>
      </c>
      <c r="B10" s="125">
        <v>21</v>
      </c>
      <c r="C10" s="126">
        <f t="shared" ref="C10:C40" si="0">B10/B$41</f>
        <v>6.4663135854169237E-4</v>
      </c>
      <c r="D10" s="124">
        <f t="shared" ref="D10:D40" si="1">RANK(B10,B$10:B$40)</f>
        <v>31</v>
      </c>
    </row>
    <row r="11" spans="1:9" x14ac:dyDescent="0.25">
      <c r="A11" s="124" t="s">
        <v>126</v>
      </c>
      <c r="B11" s="125">
        <v>25</v>
      </c>
      <c r="C11" s="126">
        <f t="shared" si="0"/>
        <v>7.6979923635915755E-4</v>
      </c>
      <c r="D11" s="124">
        <f t="shared" si="1"/>
        <v>30</v>
      </c>
    </row>
    <row r="12" spans="1:9" x14ac:dyDescent="0.25">
      <c r="A12" s="124" t="s">
        <v>129</v>
      </c>
      <c r="B12" s="125">
        <v>29</v>
      </c>
      <c r="C12" s="126">
        <f t="shared" si="0"/>
        <v>8.9296711417662274E-4</v>
      </c>
      <c r="D12" s="124">
        <f t="shared" si="1"/>
        <v>28</v>
      </c>
    </row>
    <row r="13" spans="1:9" x14ac:dyDescent="0.25">
      <c r="A13" s="124" t="s">
        <v>112</v>
      </c>
      <c r="B13" s="125">
        <v>29</v>
      </c>
      <c r="C13" s="126">
        <f t="shared" si="0"/>
        <v>8.9296711417662274E-4</v>
      </c>
      <c r="D13" s="124">
        <f t="shared" si="1"/>
        <v>28</v>
      </c>
    </row>
    <row r="14" spans="1:9" x14ac:dyDescent="0.25">
      <c r="A14" s="124" t="s">
        <v>137</v>
      </c>
      <c r="B14" s="125">
        <v>37</v>
      </c>
      <c r="C14" s="126">
        <f t="shared" si="0"/>
        <v>1.1393028698115531E-3</v>
      </c>
      <c r="D14" s="124">
        <f t="shared" si="1"/>
        <v>27</v>
      </c>
    </row>
    <row r="15" spans="1:9" x14ac:dyDescent="0.25">
      <c r="A15" s="124" t="s">
        <v>120</v>
      </c>
      <c r="B15" s="125">
        <v>47</v>
      </c>
      <c r="C15" s="126">
        <f t="shared" si="0"/>
        <v>1.4472225643552162E-3</v>
      </c>
      <c r="D15" s="124">
        <f t="shared" si="1"/>
        <v>26</v>
      </c>
    </row>
    <row r="16" spans="1:9" x14ac:dyDescent="0.25">
      <c r="A16" s="124" t="s">
        <v>109</v>
      </c>
      <c r="B16" s="125">
        <v>77</v>
      </c>
      <c r="C16" s="126">
        <f t="shared" si="0"/>
        <v>2.3709816479862054E-3</v>
      </c>
      <c r="D16" s="124">
        <f t="shared" si="1"/>
        <v>25</v>
      </c>
    </row>
    <row r="17" spans="1:4" x14ac:dyDescent="0.25">
      <c r="A17" s="124" t="s">
        <v>110</v>
      </c>
      <c r="B17" s="125">
        <v>185</v>
      </c>
      <c r="C17" s="126">
        <f t="shared" si="0"/>
        <v>5.6965143490577659E-3</v>
      </c>
      <c r="D17" s="124">
        <f t="shared" si="1"/>
        <v>24</v>
      </c>
    </row>
    <row r="18" spans="1:4" x14ac:dyDescent="0.25">
      <c r="A18" s="124" t="s">
        <v>118</v>
      </c>
      <c r="B18" s="125">
        <v>252</v>
      </c>
      <c r="C18" s="126">
        <f t="shared" si="0"/>
        <v>7.7595763025003076E-3</v>
      </c>
      <c r="D18" s="124">
        <f t="shared" si="1"/>
        <v>23</v>
      </c>
    </row>
    <row r="19" spans="1:4" x14ac:dyDescent="0.25">
      <c r="A19" s="124" t="s">
        <v>124</v>
      </c>
      <c r="B19" s="125">
        <v>265</v>
      </c>
      <c r="C19" s="126">
        <f t="shared" si="0"/>
        <v>8.1598719054070696E-3</v>
      </c>
      <c r="D19" s="124">
        <f t="shared" si="1"/>
        <v>22</v>
      </c>
    </row>
    <row r="20" spans="1:4" x14ac:dyDescent="0.25">
      <c r="A20" s="124" t="s">
        <v>133</v>
      </c>
      <c r="B20" s="125">
        <v>305</v>
      </c>
      <c r="C20" s="126">
        <f t="shared" si="0"/>
        <v>9.3915506835817227E-3</v>
      </c>
      <c r="D20" s="124">
        <f t="shared" si="1"/>
        <v>21</v>
      </c>
    </row>
    <row r="21" spans="1:4" x14ac:dyDescent="0.25">
      <c r="A21" s="124" t="s">
        <v>119</v>
      </c>
      <c r="B21" s="125">
        <v>368</v>
      </c>
      <c r="C21" s="126">
        <f t="shared" si="0"/>
        <v>1.1331444759206799E-2</v>
      </c>
      <c r="D21" s="124">
        <f t="shared" si="1"/>
        <v>20</v>
      </c>
    </row>
    <row r="22" spans="1:4" x14ac:dyDescent="0.25">
      <c r="A22" s="124" t="s">
        <v>114</v>
      </c>
      <c r="B22" s="125">
        <v>381</v>
      </c>
      <c r="C22" s="126">
        <f t="shared" si="0"/>
        <v>1.1731740362113561E-2</v>
      </c>
      <c r="D22" s="124">
        <f t="shared" si="1"/>
        <v>19</v>
      </c>
    </row>
    <row r="23" spans="1:4" x14ac:dyDescent="0.25">
      <c r="A23" s="124" t="s">
        <v>131</v>
      </c>
      <c r="B23" s="125">
        <v>411</v>
      </c>
      <c r="C23" s="126">
        <f t="shared" si="0"/>
        <v>1.265549944574455E-2</v>
      </c>
      <c r="D23" s="124">
        <f t="shared" si="1"/>
        <v>18</v>
      </c>
    </row>
    <row r="24" spans="1:4" x14ac:dyDescent="0.25">
      <c r="A24" s="124" t="s">
        <v>138</v>
      </c>
      <c r="B24" s="125">
        <v>440</v>
      </c>
      <c r="C24" s="126">
        <f t="shared" si="0"/>
        <v>1.3548466559921172E-2</v>
      </c>
      <c r="D24" s="124">
        <f t="shared" si="1"/>
        <v>17</v>
      </c>
    </row>
    <row r="25" spans="1:4" x14ac:dyDescent="0.25">
      <c r="A25" s="124" t="s">
        <v>122</v>
      </c>
      <c r="B25" s="125">
        <v>470</v>
      </c>
      <c r="C25" s="126">
        <f t="shared" si="0"/>
        <v>1.4472225643552161E-2</v>
      </c>
      <c r="D25" s="124">
        <f t="shared" si="1"/>
        <v>16</v>
      </c>
    </row>
    <row r="26" spans="1:4" x14ac:dyDescent="0.25">
      <c r="A26" s="127" t="s">
        <v>130</v>
      </c>
      <c r="B26" s="128">
        <v>476</v>
      </c>
      <c r="C26" s="126">
        <f t="shared" si="0"/>
        <v>1.4656977460278359E-2</v>
      </c>
      <c r="D26" s="124">
        <f t="shared" si="1"/>
        <v>15</v>
      </c>
    </row>
    <row r="27" spans="1:4" x14ac:dyDescent="0.25">
      <c r="A27" s="124" t="s">
        <v>125</v>
      </c>
      <c r="B27" s="125">
        <v>582</v>
      </c>
      <c r="C27" s="126">
        <f t="shared" si="0"/>
        <v>1.7920926222441187E-2</v>
      </c>
      <c r="D27" s="124">
        <f t="shared" si="1"/>
        <v>14</v>
      </c>
    </row>
    <row r="28" spans="1:4" x14ac:dyDescent="0.25">
      <c r="A28" s="124" t="s">
        <v>121</v>
      </c>
      <c r="B28" s="125">
        <v>819</v>
      </c>
      <c r="C28" s="126">
        <f t="shared" si="0"/>
        <v>2.5218622983126E-2</v>
      </c>
      <c r="D28" s="124">
        <f t="shared" si="1"/>
        <v>13</v>
      </c>
    </row>
    <row r="29" spans="1:4" x14ac:dyDescent="0.25">
      <c r="A29" s="124" t="s">
        <v>116</v>
      </c>
      <c r="B29" s="125">
        <v>936</v>
      </c>
      <c r="C29" s="126">
        <f t="shared" si="0"/>
        <v>2.8821283409286858E-2</v>
      </c>
      <c r="D29" s="124">
        <f t="shared" si="1"/>
        <v>12</v>
      </c>
    </row>
    <row r="30" spans="1:4" x14ac:dyDescent="0.25">
      <c r="A30" s="124" t="s">
        <v>127</v>
      </c>
      <c r="B30" s="125">
        <v>1002</v>
      </c>
      <c r="C30" s="126">
        <f t="shared" si="0"/>
        <v>3.0853553393275033E-2</v>
      </c>
      <c r="D30" s="124">
        <f t="shared" si="1"/>
        <v>11</v>
      </c>
    </row>
    <row r="31" spans="1:4" x14ac:dyDescent="0.25">
      <c r="A31" s="124" t="s">
        <v>123</v>
      </c>
      <c r="B31" s="125">
        <v>1055</v>
      </c>
      <c r="C31" s="126">
        <f t="shared" si="0"/>
        <v>3.2485527774356447E-2</v>
      </c>
      <c r="D31" s="124">
        <f t="shared" si="1"/>
        <v>10</v>
      </c>
    </row>
    <row r="32" spans="1:4" x14ac:dyDescent="0.25">
      <c r="A32" s="124" t="s">
        <v>128</v>
      </c>
      <c r="B32" s="125">
        <v>1166</v>
      </c>
      <c r="C32" s="126">
        <f t="shared" si="0"/>
        <v>3.5903436383791107E-2</v>
      </c>
      <c r="D32" s="124">
        <f t="shared" si="1"/>
        <v>9</v>
      </c>
    </row>
    <row r="33" spans="1:8" x14ac:dyDescent="0.25">
      <c r="A33" s="124" t="s">
        <v>132</v>
      </c>
      <c r="B33" s="125">
        <v>1351</v>
      </c>
      <c r="C33" s="126">
        <f t="shared" si="0"/>
        <v>4.1599950732848875E-2</v>
      </c>
      <c r="D33" s="124">
        <f t="shared" si="1"/>
        <v>8</v>
      </c>
    </row>
    <row r="34" spans="1:8" x14ac:dyDescent="0.25">
      <c r="A34" s="124" t="s">
        <v>113</v>
      </c>
      <c r="B34" s="125">
        <v>1752</v>
      </c>
      <c r="C34" s="126">
        <f t="shared" si="0"/>
        <v>5.3947530484049759E-2</v>
      </c>
      <c r="D34" s="124">
        <f t="shared" si="1"/>
        <v>7</v>
      </c>
    </row>
    <row r="35" spans="1:8" x14ac:dyDescent="0.25">
      <c r="A35" s="124" t="s">
        <v>115</v>
      </c>
      <c r="B35" s="125">
        <v>1960</v>
      </c>
      <c r="C35" s="126">
        <f t="shared" si="0"/>
        <v>6.0352260130557951E-2</v>
      </c>
      <c r="D35" s="124">
        <f t="shared" si="1"/>
        <v>6</v>
      </c>
    </row>
    <row r="36" spans="1:8" x14ac:dyDescent="0.25">
      <c r="A36" s="124" t="s">
        <v>136</v>
      </c>
      <c r="B36" s="125">
        <v>2000</v>
      </c>
      <c r="C36" s="126">
        <f t="shared" si="0"/>
        <v>6.1583938908732601E-2</v>
      </c>
      <c r="D36" s="124">
        <f t="shared" si="1"/>
        <v>5</v>
      </c>
    </row>
    <row r="37" spans="1:8" x14ac:dyDescent="0.25">
      <c r="A37" s="124" t="s">
        <v>117</v>
      </c>
      <c r="B37" s="125">
        <v>2300</v>
      </c>
      <c r="C37" s="126">
        <f t="shared" si="0"/>
        <v>7.0821529745042494E-2</v>
      </c>
      <c r="D37" s="124">
        <f t="shared" si="1"/>
        <v>4</v>
      </c>
    </row>
    <row r="38" spans="1:8" x14ac:dyDescent="0.25">
      <c r="A38" s="124" t="s">
        <v>135</v>
      </c>
      <c r="B38" s="125">
        <v>2564</v>
      </c>
      <c r="C38" s="126">
        <f t="shared" si="0"/>
        <v>7.8950609680995196E-2</v>
      </c>
      <c r="D38" s="124">
        <f t="shared" si="1"/>
        <v>3</v>
      </c>
    </row>
    <row r="39" spans="1:8" x14ac:dyDescent="0.25">
      <c r="A39" s="127" t="s">
        <v>143</v>
      </c>
      <c r="B39" s="128">
        <v>5353</v>
      </c>
      <c r="C39" s="126">
        <f t="shared" si="0"/>
        <v>0.16482941248922281</v>
      </c>
      <c r="D39" s="124">
        <f t="shared" si="1"/>
        <v>2</v>
      </c>
    </row>
    <row r="40" spans="1:8" x14ac:dyDescent="0.25">
      <c r="A40" s="130" t="s">
        <v>88</v>
      </c>
      <c r="B40" s="131">
        <v>5818</v>
      </c>
      <c r="C40" s="132">
        <f t="shared" si="0"/>
        <v>0.17914767828550315</v>
      </c>
      <c r="D40" s="130">
        <f t="shared" si="1"/>
        <v>1</v>
      </c>
    </row>
    <row r="41" spans="1:8" x14ac:dyDescent="0.25">
      <c r="A41" s="133" t="s">
        <v>651</v>
      </c>
      <c r="B41" s="134">
        <f>SUM(B10:B40)</f>
        <v>32476</v>
      </c>
      <c r="C41" s="135">
        <f>SUM(C10:C40)</f>
        <v>1</v>
      </c>
      <c r="D41" s="133"/>
    </row>
    <row r="43" spans="1:8" x14ac:dyDescent="0.25">
      <c r="A43" s="46" t="s">
        <v>291</v>
      </c>
    </row>
    <row r="44" spans="1:8" x14ac:dyDescent="0.25">
      <c r="A44" s="322" t="s">
        <v>292</v>
      </c>
      <c r="B44" s="322"/>
      <c r="C44" s="322"/>
      <c r="D44" s="322"/>
      <c r="E44" s="322"/>
      <c r="F44" s="322"/>
      <c r="G44" s="322"/>
      <c r="H44" s="322"/>
    </row>
    <row r="45" spans="1:8" x14ac:dyDescent="0.25">
      <c r="A45" s="136" t="s">
        <v>872</v>
      </c>
      <c r="B45"/>
      <c r="C45"/>
      <c r="D45"/>
    </row>
    <row r="46" spans="1:8" x14ac:dyDescent="0.25">
      <c r="A46"/>
      <c r="B46"/>
      <c r="C46"/>
      <c r="D46"/>
    </row>
    <row r="47" spans="1:8" x14ac:dyDescent="0.25">
      <c r="A47"/>
      <c r="B47"/>
      <c r="C47"/>
      <c r="D47"/>
    </row>
    <row r="48" spans="1:8" x14ac:dyDescent="0.25">
      <c r="A48"/>
      <c r="B48"/>
      <c r="C48"/>
      <c r="D48"/>
    </row>
    <row r="49" spans="1:4" x14ac:dyDescent="0.25">
      <c r="A49"/>
      <c r="B49"/>
      <c r="C49"/>
      <c r="D49"/>
    </row>
    <row r="50" spans="1:4" x14ac:dyDescent="0.25">
      <c r="A50"/>
      <c r="B50"/>
      <c r="C50"/>
      <c r="D50"/>
    </row>
    <row r="51" spans="1:4" x14ac:dyDescent="0.25">
      <c r="A51"/>
      <c r="B51"/>
      <c r="C51"/>
      <c r="D51"/>
    </row>
    <row r="52" spans="1:4" x14ac:dyDescent="0.25">
      <c r="A52"/>
      <c r="B52"/>
      <c r="C52"/>
      <c r="D52"/>
    </row>
    <row r="53" spans="1:4" x14ac:dyDescent="0.25">
      <c r="A53"/>
      <c r="B53"/>
      <c r="C53"/>
      <c r="D53"/>
    </row>
    <row r="54" spans="1:4" x14ac:dyDescent="0.25">
      <c r="A54"/>
      <c r="B54"/>
      <c r="C54"/>
      <c r="D54"/>
    </row>
    <row r="55" spans="1:4" x14ac:dyDescent="0.25">
      <c r="A55"/>
      <c r="B55"/>
      <c r="C55"/>
      <c r="D55"/>
    </row>
    <row r="56" spans="1:4" x14ac:dyDescent="0.25">
      <c r="A56"/>
      <c r="B56"/>
      <c r="C56"/>
      <c r="D56"/>
    </row>
    <row r="57" spans="1:4" x14ac:dyDescent="0.25">
      <c r="A57"/>
      <c r="B57"/>
      <c r="C57"/>
      <c r="D57"/>
    </row>
    <row r="58" spans="1:4" x14ac:dyDescent="0.25">
      <c r="A58"/>
      <c r="B58"/>
      <c r="C58"/>
      <c r="D58"/>
    </row>
  </sheetData>
  <mergeCells count="2">
    <mergeCell ref="A44:H44"/>
    <mergeCell ref="H1:I1"/>
  </mergeCells>
  <hyperlinks>
    <hyperlink ref="H1:I1" location="Index!A1" display="Regresar al Índice"/>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Q58"/>
  <sheetViews>
    <sheetView workbookViewId="0">
      <selection activeCell="A2" sqref="A2"/>
    </sheetView>
  </sheetViews>
  <sheetFormatPr baseColWidth="10" defaultRowHeight="15" x14ac:dyDescent="0.25"/>
  <cols>
    <col min="1" max="1" width="25" style="46" customWidth="1"/>
    <col min="2" max="12" width="11.42578125" style="46"/>
    <col min="18" max="16384" width="11.42578125" style="46"/>
  </cols>
  <sheetData>
    <row r="1" spans="1:9" x14ac:dyDescent="0.25">
      <c r="A1" s="3" t="s">
        <v>1484</v>
      </c>
      <c r="H1" s="298" t="s">
        <v>1506</v>
      </c>
      <c r="I1" s="298"/>
    </row>
    <row r="2" spans="1:9" x14ac:dyDescent="0.25">
      <c r="A2" s="3" t="s">
        <v>291</v>
      </c>
    </row>
    <row r="5" spans="1:9" ht="15.75" x14ac:dyDescent="0.25">
      <c r="A5" s="120" t="s">
        <v>653</v>
      </c>
      <c r="F5" s="119" t="s">
        <v>874</v>
      </c>
    </row>
    <row r="6" spans="1:9" x14ac:dyDescent="0.25">
      <c r="A6" s="120" t="s">
        <v>649</v>
      </c>
    </row>
    <row r="7" spans="1:9" x14ac:dyDescent="0.25">
      <c r="A7" s="121" t="s">
        <v>870</v>
      </c>
    </row>
    <row r="9" spans="1:9" ht="36" x14ac:dyDescent="0.25">
      <c r="A9" s="122" t="s">
        <v>172</v>
      </c>
      <c r="B9" s="123" t="s">
        <v>293</v>
      </c>
      <c r="C9" s="123" t="s">
        <v>650</v>
      </c>
      <c r="D9" s="123" t="s">
        <v>871</v>
      </c>
    </row>
    <row r="10" spans="1:9" x14ac:dyDescent="0.25">
      <c r="A10" s="124" t="s">
        <v>111</v>
      </c>
      <c r="B10" s="124">
        <v>0</v>
      </c>
      <c r="C10" s="126">
        <f t="shared" ref="C10:C40" si="0">B10/B$41</f>
        <v>0</v>
      </c>
      <c r="D10" s="124">
        <f t="shared" ref="D10:D40" si="1">RANK(B10,B$10:B$40)</f>
        <v>22</v>
      </c>
    </row>
    <row r="11" spans="1:9" x14ac:dyDescent="0.25">
      <c r="A11" s="124" t="s">
        <v>137</v>
      </c>
      <c r="B11" s="124">
        <v>0</v>
      </c>
      <c r="C11" s="126">
        <f t="shared" si="0"/>
        <v>0</v>
      </c>
      <c r="D11" s="124">
        <f t="shared" si="1"/>
        <v>22</v>
      </c>
    </row>
    <row r="12" spans="1:9" x14ac:dyDescent="0.25">
      <c r="A12" s="124" t="s">
        <v>124</v>
      </c>
      <c r="B12" s="124">
        <v>0</v>
      </c>
      <c r="C12" s="126">
        <f t="shared" si="0"/>
        <v>0</v>
      </c>
      <c r="D12" s="124">
        <f t="shared" si="1"/>
        <v>22</v>
      </c>
    </row>
    <row r="13" spans="1:9" x14ac:dyDescent="0.25">
      <c r="A13" s="124" t="s">
        <v>120</v>
      </c>
      <c r="B13" s="124">
        <v>0</v>
      </c>
      <c r="C13" s="126">
        <f t="shared" si="0"/>
        <v>0</v>
      </c>
      <c r="D13" s="124">
        <f t="shared" si="1"/>
        <v>22</v>
      </c>
    </row>
    <row r="14" spans="1:9" x14ac:dyDescent="0.25">
      <c r="A14" s="124" t="s">
        <v>129</v>
      </c>
      <c r="B14" s="124">
        <v>0</v>
      </c>
      <c r="C14" s="126">
        <f t="shared" si="0"/>
        <v>0</v>
      </c>
      <c r="D14" s="124">
        <f t="shared" si="1"/>
        <v>22</v>
      </c>
    </row>
    <row r="15" spans="1:9" x14ac:dyDescent="0.25">
      <c r="A15" s="124" t="s">
        <v>128</v>
      </c>
      <c r="B15" s="124">
        <v>0</v>
      </c>
      <c r="C15" s="126">
        <f t="shared" si="0"/>
        <v>0</v>
      </c>
      <c r="D15" s="124">
        <f t="shared" si="1"/>
        <v>22</v>
      </c>
    </row>
    <row r="16" spans="1:9" x14ac:dyDescent="0.25">
      <c r="A16" s="124" t="s">
        <v>123</v>
      </c>
      <c r="B16" s="124">
        <v>0</v>
      </c>
      <c r="C16" s="126">
        <f t="shared" si="0"/>
        <v>0</v>
      </c>
      <c r="D16" s="124">
        <f t="shared" si="1"/>
        <v>22</v>
      </c>
    </row>
    <row r="17" spans="1:4" x14ac:dyDescent="0.25">
      <c r="A17" s="124" t="s">
        <v>138</v>
      </c>
      <c r="B17" s="124">
        <v>0</v>
      </c>
      <c r="C17" s="126">
        <f t="shared" si="0"/>
        <v>0</v>
      </c>
      <c r="D17" s="124">
        <f t="shared" si="1"/>
        <v>22</v>
      </c>
    </row>
    <row r="18" spans="1:4" x14ac:dyDescent="0.25">
      <c r="A18" s="124" t="s">
        <v>112</v>
      </c>
      <c r="B18" s="124">
        <v>0</v>
      </c>
      <c r="C18" s="126">
        <f t="shared" si="0"/>
        <v>0</v>
      </c>
      <c r="D18" s="124">
        <f t="shared" si="1"/>
        <v>22</v>
      </c>
    </row>
    <row r="19" spans="1:4" x14ac:dyDescent="0.25">
      <c r="A19" s="127" t="s">
        <v>113</v>
      </c>
      <c r="B19" s="127">
        <v>0</v>
      </c>
      <c r="C19" s="126">
        <f t="shared" si="0"/>
        <v>0</v>
      </c>
      <c r="D19" s="124">
        <f t="shared" si="1"/>
        <v>22</v>
      </c>
    </row>
    <row r="20" spans="1:4" x14ac:dyDescent="0.25">
      <c r="A20" s="124" t="s">
        <v>119</v>
      </c>
      <c r="B20" s="124">
        <v>1</v>
      </c>
      <c r="C20" s="126">
        <f t="shared" si="0"/>
        <v>4.3103448275862068E-3</v>
      </c>
      <c r="D20" s="124">
        <f t="shared" si="1"/>
        <v>17</v>
      </c>
    </row>
    <row r="21" spans="1:4" x14ac:dyDescent="0.25">
      <c r="A21" s="124" t="s">
        <v>126</v>
      </c>
      <c r="B21" s="124">
        <v>1</v>
      </c>
      <c r="C21" s="126">
        <f t="shared" si="0"/>
        <v>4.3103448275862068E-3</v>
      </c>
      <c r="D21" s="124">
        <f t="shared" si="1"/>
        <v>17</v>
      </c>
    </row>
    <row r="22" spans="1:4" x14ac:dyDescent="0.25">
      <c r="A22" s="124" t="s">
        <v>114</v>
      </c>
      <c r="B22" s="124">
        <v>1</v>
      </c>
      <c r="C22" s="126">
        <f t="shared" si="0"/>
        <v>4.3103448275862068E-3</v>
      </c>
      <c r="D22" s="124">
        <f t="shared" si="1"/>
        <v>17</v>
      </c>
    </row>
    <row r="23" spans="1:4" x14ac:dyDescent="0.25">
      <c r="A23" s="124" t="s">
        <v>109</v>
      </c>
      <c r="B23" s="124">
        <v>1</v>
      </c>
      <c r="C23" s="126">
        <f t="shared" si="0"/>
        <v>4.3103448275862068E-3</v>
      </c>
      <c r="D23" s="124">
        <f t="shared" si="1"/>
        <v>17</v>
      </c>
    </row>
    <row r="24" spans="1:4" x14ac:dyDescent="0.25">
      <c r="A24" s="124" t="s">
        <v>118</v>
      </c>
      <c r="B24" s="124">
        <v>1</v>
      </c>
      <c r="C24" s="126">
        <f t="shared" si="0"/>
        <v>4.3103448275862068E-3</v>
      </c>
      <c r="D24" s="124">
        <f t="shared" si="1"/>
        <v>17</v>
      </c>
    </row>
    <row r="25" spans="1:4" x14ac:dyDescent="0.25">
      <c r="A25" s="124" t="s">
        <v>125</v>
      </c>
      <c r="B25" s="124">
        <v>2</v>
      </c>
      <c r="C25" s="126">
        <f t="shared" si="0"/>
        <v>8.6206896551724137E-3</v>
      </c>
      <c r="D25" s="124">
        <f t="shared" si="1"/>
        <v>13</v>
      </c>
    </row>
    <row r="26" spans="1:4" x14ac:dyDescent="0.25">
      <c r="A26" s="124" t="s">
        <v>117</v>
      </c>
      <c r="B26" s="124">
        <v>2</v>
      </c>
      <c r="C26" s="126">
        <f t="shared" si="0"/>
        <v>8.6206896551724137E-3</v>
      </c>
      <c r="D26" s="124">
        <f t="shared" si="1"/>
        <v>13</v>
      </c>
    </row>
    <row r="27" spans="1:4" x14ac:dyDescent="0.25">
      <c r="A27" s="124" t="s">
        <v>122</v>
      </c>
      <c r="B27" s="124">
        <v>2</v>
      </c>
      <c r="C27" s="126">
        <f t="shared" si="0"/>
        <v>8.6206896551724137E-3</v>
      </c>
      <c r="D27" s="124">
        <f t="shared" si="1"/>
        <v>13</v>
      </c>
    </row>
    <row r="28" spans="1:4" x14ac:dyDescent="0.25">
      <c r="A28" s="124" t="s">
        <v>115</v>
      </c>
      <c r="B28" s="124">
        <v>2</v>
      </c>
      <c r="C28" s="126">
        <f t="shared" si="0"/>
        <v>8.6206896551724137E-3</v>
      </c>
      <c r="D28" s="124">
        <f t="shared" si="1"/>
        <v>13</v>
      </c>
    </row>
    <row r="29" spans="1:4" x14ac:dyDescent="0.25">
      <c r="A29" s="124" t="s">
        <v>110</v>
      </c>
      <c r="B29" s="124">
        <v>3</v>
      </c>
      <c r="C29" s="126">
        <f t="shared" si="0"/>
        <v>1.2931034482758621E-2</v>
      </c>
      <c r="D29" s="124">
        <f t="shared" si="1"/>
        <v>12</v>
      </c>
    </row>
    <row r="30" spans="1:4" x14ac:dyDescent="0.25">
      <c r="A30" s="124" t="s">
        <v>133</v>
      </c>
      <c r="B30" s="124">
        <v>4</v>
      </c>
      <c r="C30" s="126">
        <f t="shared" si="0"/>
        <v>1.7241379310344827E-2</v>
      </c>
      <c r="D30" s="124">
        <f t="shared" si="1"/>
        <v>11</v>
      </c>
    </row>
    <row r="31" spans="1:4" x14ac:dyDescent="0.25">
      <c r="A31" s="124" t="s">
        <v>131</v>
      </c>
      <c r="B31" s="124">
        <v>6</v>
      </c>
      <c r="C31" s="126">
        <f t="shared" si="0"/>
        <v>2.5862068965517241E-2</v>
      </c>
      <c r="D31" s="124">
        <f t="shared" si="1"/>
        <v>10</v>
      </c>
    </row>
    <row r="32" spans="1:4" x14ac:dyDescent="0.25">
      <c r="A32" s="124" t="s">
        <v>116</v>
      </c>
      <c r="B32" s="124">
        <v>7</v>
      </c>
      <c r="C32" s="126">
        <f t="shared" si="0"/>
        <v>3.017241379310345E-2</v>
      </c>
      <c r="D32" s="124">
        <f t="shared" si="1"/>
        <v>8</v>
      </c>
    </row>
    <row r="33" spans="1:8" x14ac:dyDescent="0.25">
      <c r="A33" s="124" t="s">
        <v>130</v>
      </c>
      <c r="B33" s="124">
        <v>7</v>
      </c>
      <c r="C33" s="126">
        <f t="shared" si="0"/>
        <v>3.017241379310345E-2</v>
      </c>
      <c r="D33" s="124">
        <f t="shared" si="1"/>
        <v>8</v>
      </c>
    </row>
    <row r="34" spans="1:8" x14ac:dyDescent="0.25">
      <c r="A34" s="124" t="s">
        <v>121</v>
      </c>
      <c r="B34" s="124">
        <v>8</v>
      </c>
      <c r="C34" s="126">
        <f t="shared" si="0"/>
        <v>3.4482758620689655E-2</v>
      </c>
      <c r="D34" s="124">
        <f t="shared" si="1"/>
        <v>7</v>
      </c>
    </row>
    <row r="35" spans="1:8" x14ac:dyDescent="0.25">
      <c r="A35" s="124" t="s">
        <v>136</v>
      </c>
      <c r="B35" s="124">
        <v>10</v>
      </c>
      <c r="C35" s="126">
        <f t="shared" si="0"/>
        <v>4.3103448275862072E-2</v>
      </c>
      <c r="D35" s="124">
        <f t="shared" si="1"/>
        <v>6</v>
      </c>
    </row>
    <row r="36" spans="1:8" x14ac:dyDescent="0.25">
      <c r="A36" s="124" t="s">
        <v>135</v>
      </c>
      <c r="B36" s="124">
        <v>12</v>
      </c>
      <c r="C36" s="126">
        <f t="shared" si="0"/>
        <v>5.1724137931034482E-2</v>
      </c>
      <c r="D36" s="124">
        <f t="shared" si="1"/>
        <v>5</v>
      </c>
    </row>
    <row r="37" spans="1:8" x14ac:dyDescent="0.25">
      <c r="A37" s="124" t="s">
        <v>132</v>
      </c>
      <c r="B37" s="124">
        <v>17</v>
      </c>
      <c r="C37" s="126">
        <f t="shared" si="0"/>
        <v>7.3275862068965511E-2</v>
      </c>
      <c r="D37" s="124">
        <f t="shared" si="1"/>
        <v>4</v>
      </c>
    </row>
    <row r="38" spans="1:8" x14ac:dyDescent="0.25">
      <c r="A38" s="130" t="s">
        <v>88</v>
      </c>
      <c r="B38" s="130">
        <v>27</v>
      </c>
      <c r="C38" s="132">
        <f t="shared" si="0"/>
        <v>0.11637931034482758</v>
      </c>
      <c r="D38" s="130">
        <f t="shared" si="1"/>
        <v>3</v>
      </c>
    </row>
    <row r="39" spans="1:8" x14ac:dyDescent="0.25">
      <c r="A39" s="124" t="s">
        <v>143</v>
      </c>
      <c r="B39" s="124">
        <v>57</v>
      </c>
      <c r="C39" s="126">
        <f t="shared" si="0"/>
        <v>0.24568965517241378</v>
      </c>
      <c r="D39" s="124">
        <f t="shared" si="1"/>
        <v>2</v>
      </c>
    </row>
    <row r="40" spans="1:8" x14ac:dyDescent="0.25">
      <c r="A40" s="124" t="s">
        <v>127</v>
      </c>
      <c r="B40" s="124">
        <v>61</v>
      </c>
      <c r="C40" s="126">
        <f t="shared" si="0"/>
        <v>0.26293103448275862</v>
      </c>
      <c r="D40" s="124">
        <f t="shared" si="1"/>
        <v>1</v>
      </c>
    </row>
    <row r="41" spans="1:8" x14ac:dyDescent="0.25">
      <c r="A41" s="133" t="s">
        <v>651</v>
      </c>
      <c r="B41" s="134">
        <f>SUM(B10:B40)</f>
        <v>232</v>
      </c>
      <c r="C41" s="135">
        <f>SUM(C10:C40)</f>
        <v>1</v>
      </c>
      <c r="D41" s="133"/>
    </row>
    <row r="43" spans="1:8" x14ac:dyDescent="0.25">
      <c r="A43" s="46" t="s">
        <v>291</v>
      </c>
    </row>
    <row r="44" spans="1:8" x14ac:dyDescent="0.25">
      <c r="A44" s="322" t="s">
        <v>292</v>
      </c>
      <c r="B44" s="322"/>
      <c r="C44" s="322"/>
      <c r="D44" s="322"/>
      <c r="E44" s="322"/>
      <c r="F44" s="322"/>
      <c r="G44" s="322"/>
      <c r="H44" s="322"/>
    </row>
    <row r="45" spans="1:8" x14ac:dyDescent="0.25">
      <c r="A45" s="136" t="s">
        <v>872</v>
      </c>
      <c r="B45"/>
      <c r="C45"/>
      <c r="D45"/>
    </row>
    <row r="46" spans="1:8" x14ac:dyDescent="0.25">
      <c r="A46"/>
      <c r="B46"/>
      <c r="C46"/>
      <c r="D46"/>
    </row>
    <row r="47" spans="1:8" x14ac:dyDescent="0.25">
      <c r="A47"/>
      <c r="B47"/>
      <c r="C47"/>
      <c r="D47"/>
    </row>
    <row r="48" spans="1:8" x14ac:dyDescent="0.25">
      <c r="A48"/>
      <c r="B48"/>
      <c r="C48"/>
      <c r="D48"/>
    </row>
    <row r="49" spans="1:4" x14ac:dyDescent="0.25">
      <c r="A49"/>
      <c r="B49"/>
      <c r="C49"/>
      <c r="D49"/>
    </row>
    <row r="50" spans="1:4" x14ac:dyDescent="0.25">
      <c r="A50"/>
      <c r="B50"/>
      <c r="C50"/>
      <c r="D50"/>
    </row>
    <row r="51" spans="1:4" x14ac:dyDescent="0.25">
      <c r="A51"/>
      <c r="B51"/>
      <c r="C51"/>
      <c r="D51"/>
    </row>
    <row r="52" spans="1:4" x14ac:dyDescent="0.25">
      <c r="A52"/>
      <c r="B52"/>
      <c r="C52"/>
      <c r="D52"/>
    </row>
    <row r="53" spans="1:4" x14ac:dyDescent="0.25">
      <c r="A53"/>
      <c r="B53"/>
      <c r="C53"/>
      <c r="D53"/>
    </row>
    <row r="54" spans="1:4" x14ac:dyDescent="0.25">
      <c r="A54"/>
      <c r="B54"/>
      <c r="C54"/>
      <c r="D54"/>
    </row>
    <row r="55" spans="1:4" x14ac:dyDescent="0.25">
      <c r="A55"/>
      <c r="B55"/>
      <c r="C55"/>
      <c r="D55"/>
    </row>
    <row r="56" spans="1:4" x14ac:dyDescent="0.25">
      <c r="A56"/>
      <c r="B56"/>
      <c r="C56"/>
      <c r="D56"/>
    </row>
    <row r="57" spans="1:4" x14ac:dyDescent="0.25">
      <c r="A57"/>
      <c r="B57"/>
      <c r="C57"/>
      <c r="D57"/>
    </row>
    <row r="58" spans="1:4" x14ac:dyDescent="0.25">
      <c r="A58"/>
      <c r="B58"/>
      <c r="C58"/>
      <c r="D58"/>
    </row>
  </sheetData>
  <mergeCells count="2">
    <mergeCell ref="A44:H44"/>
    <mergeCell ref="H1:I1"/>
  </mergeCells>
  <hyperlinks>
    <hyperlink ref="H1:I1" location="Index!A1" display="Regresar al Índice"/>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Q58"/>
  <sheetViews>
    <sheetView workbookViewId="0">
      <selection activeCell="A2" sqref="A2"/>
    </sheetView>
  </sheetViews>
  <sheetFormatPr baseColWidth="10" defaultRowHeight="15" x14ac:dyDescent="0.25"/>
  <cols>
    <col min="1" max="1" width="25" style="46" customWidth="1"/>
    <col min="2" max="12" width="11.42578125" style="46"/>
    <col min="18" max="16384" width="11.42578125" style="46"/>
  </cols>
  <sheetData>
    <row r="1" spans="1:9" x14ac:dyDescent="0.25">
      <c r="A1" s="3" t="s">
        <v>1485</v>
      </c>
      <c r="H1" s="298" t="s">
        <v>1506</v>
      </c>
      <c r="I1" s="298"/>
    </row>
    <row r="2" spans="1:9" x14ac:dyDescent="0.25">
      <c r="A2" s="3" t="s">
        <v>291</v>
      </c>
    </row>
    <row r="5" spans="1:9" ht="15.75" x14ac:dyDescent="0.25">
      <c r="A5" s="120" t="s">
        <v>654</v>
      </c>
      <c r="E5" s="119" t="s">
        <v>875</v>
      </c>
    </row>
    <row r="6" spans="1:9" x14ac:dyDescent="0.25">
      <c r="A6" s="120" t="s">
        <v>649</v>
      </c>
    </row>
    <row r="7" spans="1:9" x14ac:dyDescent="0.25">
      <c r="A7" s="121" t="s">
        <v>870</v>
      </c>
    </row>
    <row r="9" spans="1:9" ht="36" x14ac:dyDescent="0.25">
      <c r="A9" s="122" t="s">
        <v>172</v>
      </c>
      <c r="B9" s="123" t="s">
        <v>293</v>
      </c>
      <c r="C9" s="123" t="s">
        <v>650</v>
      </c>
      <c r="D9" s="123" t="s">
        <v>871</v>
      </c>
    </row>
    <row r="10" spans="1:9" x14ac:dyDescent="0.25">
      <c r="A10" s="124" t="s">
        <v>137</v>
      </c>
      <c r="B10" s="124">
        <v>0</v>
      </c>
      <c r="C10" s="126">
        <f t="shared" ref="C10:C40" si="0">B10/B$41</f>
        <v>0</v>
      </c>
      <c r="D10" s="124">
        <f t="shared" ref="D10:D40" si="1">RANK(B10,B$10:B$40)</f>
        <v>12</v>
      </c>
    </row>
    <row r="11" spans="1:9" x14ac:dyDescent="0.25">
      <c r="A11" s="124" t="s">
        <v>124</v>
      </c>
      <c r="B11" s="124">
        <v>0</v>
      </c>
      <c r="C11" s="126">
        <f t="shared" si="0"/>
        <v>0</v>
      </c>
      <c r="D11" s="124">
        <f t="shared" si="1"/>
        <v>12</v>
      </c>
    </row>
    <row r="12" spans="1:9" x14ac:dyDescent="0.25">
      <c r="A12" s="124" t="s">
        <v>119</v>
      </c>
      <c r="B12" s="124">
        <v>0</v>
      </c>
      <c r="C12" s="126">
        <f t="shared" si="0"/>
        <v>0</v>
      </c>
      <c r="D12" s="124">
        <f t="shared" si="1"/>
        <v>12</v>
      </c>
    </row>
    <row r="13" spans="1:9" x14ac:dyDescent="0.25">
      <c r="A13" s="124" t="s">
        <v>120</v>
      </c>
      <c r="B13" s="124">
        <v>0</v>
      </c>
      <c r="C13" s="126">
        <f t="shared" si="0"/>
        <v>0</v>
      </c>
      <c r="D13" s="124">
        <f t="shared" si="1"/>
        <v>12</v>
      </c>
    </row>
    <row r="14" spans="1:9" x14ac:dyDescent="0.25">
      <c r="A14" s="124" t="s">
        <v>110</v>
      </c>
      <c r="B14" s="124">
        <v>0</v>
      </c>
      <c r="C14" s="126">
        <f t="shared" si="0"/>
        <v>0</v>
      </c>
      <c r="D14" s="124">
        <f t="shared" si="1"/>
        <v>12</v>
      </c>
    </row>
    <row r="15" spans="1:9" x14ac:dyDescent="0.25">
      <c r="A15" s="124" t="s">
        <v>129</v>
      </c>
      <c r="B15" s="124">
        <v>0</v>
      </c>
      <c r="C15" s="126">
        <f t="shared" si="0"/>
        <v>0</v>
      </c>
      <c r="D15" s="124">
        <f t="shared" si="1"/>
        <v>12</v>
      </c>
    </row>
    <row r="16" spans="1:9" x14ac:dyDescent="0.25">
      <c r="A16" s="124" t="s">
        <v>128</v>
      </c>
      <c r="B16" s="124">
        <v>0</v>
      </c>
      <c r="C16" s="126">
        <f t="shared" si="0"/>
        <v>0</v>
      </c>
      <c r="D16" s="124">
        <f t="shared" si="1"/>
        <v>12</v>
      </c>
    </row>
    <row r="17" spans="1:4" x14ac:dyDescent="0.25">
      <c r="A17" s="124" t="s">
        <v>116</v>
      </c>
      <c r="B17" s="124">
        <v>0</v>
      </c>
      <c r="C17" s="126">
        <f t="shared" si="0"/>
        <v>0</v>
      </c>
      <c r="D17" s="124">
        <f t="shared" si="1"/>
        <v>12</v>
      </c>
    </row>
    <row r="18" spans="1:4" x14ac:dyDescent="0.25">
      <c r="A18" s="124" t="s">
        <v>143</v>
      </c>
      <c r="B18" s="124">
        <v>0</v>
      </c>
      <c r="C18" s="126">
        <f t="shared" si="0"/>
        <v>0</v>
      </c>
      <c r="D18" s="124">
        <f t="shared" si="1"/>
        <v>12</v>
      </c>
    </row>
    <row r="19" spans="1:4" x14ac:dyDescent="0.25">
      <c r="A19" s="124" t="s">
        <v>123</v>
      </c>
      <c r="B19" s="124">
        <v>0</v>
      </c>
      <c r="C19" s="126">
        <f t="shared" si="0"/>
        <v>0</v>
      </c>
      <c r="D19" s="124">
        <f t="shared" si="1"/>
        <v>12</v>
      </c>
    </row>
    <row r="20" spans="1:4" x14ac:dyDescent="0.25">
      <c r="A20" s="124" t="s">
        <v>138</v>
      </c>
      <c r="B20" s="124">
        <v>0</v>
      </c>
      <c r="C20" s="126">
        <f t="shared" si="0"/>
        <v>0</v>
      </c>
      <c r="D20" s="124">
        <f t="shared" si="1"/>
        <v>12</v>
      </c>
    </row>
    <row r="21" spans="1:4" x14ac:dyDescent="0.25">
      <c r="A21" s="124" t="s">
        <v>126</v>
      </c>
      <c r="B21" s="124">
        <v>0</v>
      </c>
      <c r="C21" s="126">
        <f t="shared" si="0"/>
        <v>0</v>
      </c>
      <c r="D21" s="124">
        <f t="shared" si="1"/>
        <v>12</v>
      </c>
    </row>
    <row r="22" spans="1:4" x14ac:dyDescent="0.25">
      <c r="A22" s="124" t="s">
        <v>117</v>
      </c>
      <c r="B22" s="124">
        <v>0</v>
      </c>
      <c r="C22" s="126">
        <f t="shared" si="0"/>
        <v>0</v>
      </c>
      <c r="D22" s="124">
        <f t="shared" si="1"/>
        <v>12</v>
      </c>
    </row>
    <row r="23" spans="1:4" x14ac:dyDescent="0.25">
      <c r="A23" s="124" t="s">
        <v>132</v>
      </c>
      <c r="B23" s="124">
        <v>0</v>
      </c>
      <c r="C23" s="126">
        <f t="shared" si="0"/>
        <v>0</v>
      </c>
      <c r="D23" s="124">
        <f t="shared" si="1"/>
        <v>12</v>
      </c>
    </row>
    <row r="24" spans="1:4" x14ac:dyDescent="0.25">
      <c r="A24" s="124" t="s">
        <v>122</v>
      </c>
      <c r="B24" s="124">
        <v>0</v>
      </c>
      <c r="C24" s="126">
        <f t="shared" si="0"/>
        <v>0</v>
      </c>
      <c r="D24" s="124">
        <f t="shared" si="1"/>
        <v>12</v>
      </c>
    </row>
    <row r="25" spans="1:4" x14ac:dyDescent="0.25">
      <c r="A25" s="124" t="s">
        <v>121</v>
      </c>
      <c r="B25" s="124">
        <v>0</v>
      </c>
      <c r="C25" s="126">
        <f t="shared" si="0"/>
        <v>0</v>
      </c>
      <c r="D25" s="124">
        <f t="shared" si="1"/>
        <v>12</v>
      </c>
    </row>
    <row r="26" spans="1:4" x14ac:dyDescent="0.25">
      <c r="A26" s="124" t="s">
        <v>112</v>
      </c>
      <c r="B26" s="124">
        <v>0</v>
      </c>
      <c r="C26" s="126">
        <f t="shared" si="0"/>
        <v>0</v>
      </c>
      <c r="D26" s="124">
        <f t="shared" si="1"/>
        <v>12</v>
      </c>
    </row>
    <row r="27" spans="1:4" x14ac:dyDescent="0.25">
      <c r="A27" s="124" t="s">
        <v>118</v>
      </c>
      <c r="B27" s="124">
        <v>0</v>
      </c>
      <c r="C27" s="126">
        <f t="shared" si="0"/>
        <v>0</v>
      </c>
      <c r="D27" s="124">
        <f t="shared" si="1"/>
        <v>12</v>
      </c>
    </row>
    <row r="28" spans="1:4" x14ac:dyDescent="0.25">
      <c r="A28" s="127" t="s">
        <v>113</v>
      </c>
      <c r="B28" s="127">
        <v>0</v>
      </c>
      <c r="C28" s="126">
        <f t="shared" si="0"/>
        <v>0</v>
      </c>
      <c r="D28" s="124">
        <f t="shared" si="1"/>
        <v>12</v>
      </c>
    </row>
    <row r="29" spans="1:4" x14ac:dyDescent="0.25">
      <c r="A29" s="124" t="s">
        <v>115</v>
      </c>
      <c r="B29" s="124">
        <v>0</v>
      </c>
      <c r="C29" s="126">
        <f t="shared" si="0"/>
        <v>0</v>
      </c>
      <c r="D29" s="124">
        <f t="shared" si="1"/>
        <v>12</v>
      </c>
    </row>
    <row r="30" spans="1:4" x14ac:dyDescent="0.25">
      <c r="A30" s="127" t="s">
        <v>133</v>
      </c>
      <c r="B30" s="127">
        <v>1</v>
      </c>
      <c r="C30" s="126">
        <f t="shared" si="0"/>
        <v>1.4705882352941176E-2</v>
      </c>
      <c r="D30" s="124">
        <f t="shared" si="1"/>
        <v>10</v>
      </c>
    </row>
    <row r="31" spans="1:4" x14ac:dyDescent="0.25">
      <c r="A31" s="124" t="s">
        <v>114</v>
      </c>
      <c r="B31" s="124">
        <v>1</v>
      </c>
      <c r="C31" s="126">
        <f t="shared" si="0"/>
        <v>1.4705882352941176E-2</v>
      </c>
      <c r="D31" s="124">
        <f t="shared" si="1"/>
        <v>10</v>
      </c>
    </row>
    <row r="32" spans="1:4" x14ac:dyDescent="0.25">
      <c r="A32" s="124" t="s">
        <v>111</v>
      </c>
      <c r="B32" s="124">
        <v>2</v>
      </c>
      <c r="C32" s="126">
        <f t="shared" si="0"/>
        <v>2.9411764705882353E-2</v>
      </c>
      <c r="D32" s="124">
        <f t="shared" si="1"/>
        <v>9</v>
      </c>
    </row>
    <row r="33" spans="1:8" x14ac:dyDescent="0.25">
      <c r="A33" s="124" t="s">
        <v>125</v>
      </c>
      <c r="B33" s="124">
        <v>3</v>
      </c>
      <c r="C33" s="126">
        <f t="shared" si="0"/>
        <v>4.4117647058823532E-2</v>
      </c>
      <c r="D33" s="124">
        <f t="shared" si="1"/>
        <v>8</v>
      </c>
    </row>
    <row r="34" spans="1:8" x14ac:dyDescent="0.25">
      <c r="A34" s="124" t="s">
        <v>131</v>
      </c>
      <c r="B34" s="124">
        <v>4</v>
      </c>
      <c r="C34" s="126">
        <f t="shared" si="0"/>
        <v>5.8823529411764705E-2</v>
      </c>
      <c r="D34" s="124">
        <f t="shared" si="1"/>
        <v>6</v>
      </c>
    </row>
    <row r="35" spans="1:8" x14ac:dyDescent="0.25">
      <c r="A35" s="124" t="s">
        <v>109</v>
      </c>
      <c r="B35" s="124">
        <v>4</v>
      </c>
      <c r="C35" s="126">
        <f t="shared" si="0"/>
        <v>5.8823529411764705E-2</v>
      </c>
      <c r="D35" s="124">
        <f t="shared" si="1"/>
        <v>6</v>
      </c>
    </row>
    <row r="36" spans="1:8" x14ac:dyDescent="0.25">
      <c r="A36" s="124" t="s">
        <v>127</v>
      </c>
      <c r="B36" s="124">
        <v>5</v>
      </c>
      <c r="C36" s="126">
        <f t="shared" si="0"/>
        <v>7.3529411764705885E-2</v>
      </c>
      <c r="D36" s="124">
        <f t="shared" si="1"/>
        <v>4</v>
      </c>
    </row>
    <row r="37" spans="1:8" x14ac:dyDescent="0.25">
      <c r="A37" s="124" t="s">
        <v>130</v>
      </c>
      <c r="B37" s="124">
        <v>5</v>
      </c>
      <c r="C37" s="129">
        <f t="shared" si="0"/>
        <v>7.3529411764705885E-2</v>
      </c>
      <c r="D37" s="127">
        <f t="shared" si="1"/>
        <v>4</v>
      </c>
    </row>
    <row r="38" spans="1:8" x14ac:dyDescent="0.25">
      <c r="A38" s="130" t="s">
        <v>88</v>
      </c>
      <c r="B38" s="130">
        <v>11</v>
      </c>
      <c r="C38" s="132">
        <f t="shared" si="0"/>
        <v>0.16176470588235295</v>
      </c>
      <c r="D38" s="130">
        <f t="shared" si="1"/>
        <v>3</v>
      </c>
    </row>
    <row r="39" spans="1:8" x14ac:dyDescent="0.25">
      <c r="A39" s="124" t="s">
        <v>136</v>
      </c>
      <c r="B39" s="124">
        <v>13</v>
      </c>
      <c r="C39" s="129">
        <f t="shared" si="0"/>
        <v>0.19117647058823528</v>
      </c>
      <c r="D39" s="127">
        <f t="shared" si="1"/>
        <v>2</v>
      </c>
    </row>
    <row r="40" spans="1:8" x14ac:dyDescent="0.25">
      <c r="A40" s="124" t="s">
        <v>135</v>
      </c>
      <c r="B40" s="124">
        <v>19</v>
      </c>
      <c r="C40" s="126">
        <f t="shared" si="0"/>
        <v>0.27941176470588236</v>
      </c>
      <c r="D40" s="124">
        <f t="shared" si="1"/>
        <v>1</v>
      </c>
    </row>
    <row r="41" spans="1:8" x14ac:dyDescent="0.25">
      <c r="A41" s="133" t="s">
        <v>651</v>
      </c>
      <c r="B41" s="134">
        <f>SUM(B10:B40)</f>
        <v>68</v>
      </c>
      <c r="C41" s="135">
        <f>SUM(C10:C40)</f>
        <v>1</v>
      </c>
      <c r="D41" s="133"/>
    </row>
    <row r="43" spans="1:8" x14ac:dyDescent="0.25">
      <c r="A43" s="46" t="s">
        <v>291</v>
      </c>
    </row>
    <row r="44" spans="1:8" x14ac:dyDescent="0.25">
      <c r="A44" s="322" t="s">
        <v>292</v>
      </c>
      <c r="B44" s="322"/>
      <c r="C44" s="322"/>
      <c r="D44" s="322"/>
      <c r="E44" s="322"/>
      <c r="F44" s="322"/>
      <c r="G44" s="322"/>
      <c r="H44" s="322"/>
    </row>
    <row r="45" spans="1:8" x14ac:dyDescent="0.25">
      <c r="A45" s="136" t="s">
        <v>872</v>
      </c>
      <c r="B45"/>
      <c r="C45"/>
      <c r="D45"/>
    </row>
    <row r="46" spans="1:8" x14ac:dyDescent="0.25">
      <c r="A46"/>
      <c r="B46"/>
      <c r="C46"/>
      <c r="D46"/>
    </row>
    <row r="47" spans="1:8" x14ac:dyDescent="0.25">
      <c r="A47"/>
      <c r="B47"/>
      <c r="C47"/>
      <c r="D47"/>
    </row>
    <row r="48" spans="1:8" x14ac:dyDescent="0.25">
      <c r="A48"/>
      <c r="B48"/>
      <c r="C48"/>
      <c r="D48"/>
    </row>
    <row r="49" spans="1:4" x14ac:dyDescent="0.25">
      <c r="A49"/>
      <c r="B49"/>
      <c r="C49"/>
      <c r="D49"/>
    </row>
    <row r="50" spans="1:4" x14ac:dyDescent="0.25">
      <c r="A50"/>
      <c r="B50"/>
      <c r="C50"/>
      <c r="D50"/>
    </row>
    <row r="51" spans="1:4" x14ac:dyDescent="0.25">
      <c r="A51"/>
      <c r="B51"/>
      <c r="C51"/>
      <c r="D51"/>
    </row>
    <row r="52" spans="1:4" x14ac:dyDescent="0.25">
      <c r="A52"/>
      <c r="B52"/>
      <c r="C52"/>
      <c r="D52"/>
    </row>
    <row r="53" spans="1:4" x14ac:dyDescent="0.25">
      <c r="A53"/>
      <c r="B53"/>
      <c r="C53"/>
      <c r="D53"/>
    </row>
    <row r="54" spans="1:4" x14ac:dyDescent="0.25">
      <c r="A54"/>
      <c r="B54"/>
      <c r="C54"/>
      <c r="D54"/>
    </row>
    <row r="55" spans="1:4" x14ac:dyDescent="0.25">
      <c r="A55"/>
      <c r="B55"/>
      <c r="C55"/>
      <c r="D55"/>
    </row>
    <row r="56" spans="1:4" x14ac:dyDescent="0.25">
      <c r="A56"/>
      <c r="B56"/>
      <c r="C56"/>
      <c r="D56"/>
    </row>
    <row r="57" spans="1:4" x14ac:dyDescent="0.25">
      <c r="A57"/>
      <c r="B57"/>
      <c r="C57"/>
      <c r="D57"/>
    </row>
    <row r="58" spans="1:4" x14ac:dyDescent="0.25">
      <c r="A58"/>
      <c r="B58"/>
      <c r="C58"/>
      <c r="D58"/>
    </row>
  </sheetData>
  <mergeCells count="2">
    <mergeCell ref="A44:H44"/>
    <mergeCell ref="H1:I1"/>
  </mergeCells>
  <hyperlinks>
    <hyperlink ref="H1:I1" location="Index!A1" display="Regresar al Índice"/>
  </hyperlinks>
  <pageMargins left="0.7" right="0.7" top="0.75" bottom="0.75" header="0.3" footer="0.3"/>
  <pageSetup paperSize="9" orientation="portrait" horizontalDpi="300" verticalDpi="0" copies="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Q64"/>
  <sheetViews>
    <sheetView workbookViewId="0">
      <selection activeCell="A2" sqref="A2"/>
    </sheetView>
  </sheetViews>
  <sheetFormatPr baseColWidth="10" defaultRowHeight="12" x14ac:dyDescent="0.2"/>
  <cols>
    <col min="1" max="1" width="5.7109375" style="46" customWidth="1"/>
    <col min="2" max="2" width="8.140625" style="46" customWidth="1"/>
    <col min="3" max="16384" width="11.42578125" style="46"/>
  </cols>
  <sheetData>
    <row r="1" spans="1:9" ht="15" x14ac:dyDescent="0.25">
      <c r="A1" s="3" t="s">
        <v>1343</v>
      </c>
      <c r="B1" s="3"/>
      <c r="H1" s="298" t="s">
        <v>1506</v>
      </c>
      <c r="I1" s="298"/>
    </row>
    <row r="2" spans="1:9" ht="12.75" x14ac:dyDescent="0.2">
      <c r="A2" s="3" t="s">
        <v>291</v>
      </c>
    </row>
    <row r="4" spans="1:9" ht="15.75" x14ac:dyDescent="0.2">
      <c r="H4" s="119" t="s">
        <v>876</v>
      </c>
    </row>
    <row r="5" spans="1:9" ht="12.75" x14ac:dyDescent="0.2">
      <c r="A5" s="120" t="s">
        <v>648</v>
      </c>
      <c r="G5" s="45"/>
    </row>
    <row r="6" spans="1:9" x14ac:dyDescent="0.2">
      <c r="A6" s="120" t="s">
        <v>655</v>
      </c>
    </row>
    <row r="7" spans="1:9" x14ac:dyDescent="0.2">
      <c r="A7" s="121" t="s">
        <v>877</v>
      </c>
    </row>
    <row r="9" spans="1:9" ht="15" x14ac:dyDescent="0.25">
      <c r="A9"/>
      <c r="B9"/>
      <c r="C9"/>
      <c r="D9"/>
    </row>
    <row r="10" spans="1:9" x14ac:dyDescent="0.2">
      <c r="A10" s="137" t="s">
        <v>656</v>
      </c>
      <c r="B10" s="137" t="s">
        <v>657</v>
      </c>
      <c r="C10" s="137" t="s">
        <v>5</v>
      </c>
      <c r="D10" s="137" t="s">
        <v>88</v>
      </c>
    </row>
    <row r="11" spans="1:9" ht="15" customHeight="1" x14ac:dyDescent="0.2">
      <c r="A11" s="323">
        <v>2017</v>
      </c>
      <c r="B11" s="138" t="s">
        <v>89</v>
      </c>
      <c r="C11" s="139">
        <v>36924</v>
      </c>
      <c r="D11" s="139">
        <v>7186</v>
      </c>
    </row>
    <row r="12" spans="1:9" ht="15" customHeight="1" x14ac:dyDescent="0.2">
      <c r="A12" s="324"/>
      <c r="B12" s="138" t="s">
        <v>90</v>
      </c>
      <c r="C12" s="139">
        <v>31745</v>
      </c>
      <c r="D12" s="139">
        <v>5512</v>
      </c>
    </row>
    <row r="13" spans="1:9" ht="15" customHeight="1" x14ac:dyDescent="0.2">
      <c r="A13" s="324"/>
      <c r="B13" s="138" t="s">
        <v>82</v>
      </c>
      <c r="C13" s="139">
        <v>34872</v>
      </c>
      <c r="D13" s="139">
        <v>6676</v>
      </c>
    </row>
    <row r="14" spans="1:9" ht="15" customHeight="1" x14ac:dyDescent="0.2">
      <c r="A14" s="324"/>
      <c r="B14" s="138" t="s">
        <v>83</v>
      </c>
      <c r="C14" s="139">
        <v>32604</v>
      </c>
      <c r="D14" s="139">
        <v>6032</v>
      </c>
    </row>
    <row r="15" spans="1:9" ht="15" customHeight="1" x14ac:dyDescent="0.2">
      <c r="A15" s="324"/>
      <c r="B15" s="138" t="s">
        <v>91</v>
      </c>
      <c r="C15" s="139">
        <v>37241</v>
      </c>
      <c r="D15" s="139">
        <v>7201</v>
      </c>
    </row>
    <row r="16" spans="1:9" ht="15" customHeight="1" x14ac:dyDescent="0.2">
      <c r="A16" s="324"/>
      <c r="B16" s="138" t="s">
        <v>92</v>
      </c>
      <c r="C16" s="139">
        <v>36505</v>
      </c>
      <c r="D16" s="139">
        <v>6696</v>
      </c>
    </row>
    <row r="17" spans="1:17" ht="15" customHeight="1" x14ac:dyDescent="0.2">
      <c r="A17" s="324"/>
      <c r="B17" s="138" t="s">
        <v>93</v>
      </c>
      <c r="C17" s="139">
        <v>36533</v>
      </c>
      <c r="D17" s="139">
        <v>6514</v>
      </c>
    </row>
    <row r="18" spans="1:17" ht="15" customHeight="1" x14ac:dyDescent="0.2">
      <c r="A18" s="324"/>
      <c r="B18" s="138" t="s">
        <v>94</v>
      </c>
      <c r="C18" s="139">
        <v>36201</v>
      </c>
      <c r="D18" s="139">
        <v>6514</v>
      </c>
    </row>
    <row r="19" spans="1:17" ht="15" customHeight="1" x14ac:dyDescent="0.2">
      <c r="A19" s="324"/>
      <c r="B19" s="138" t="s">
        <v>95</v>
      </c>
      <c r="C19" s="139">
        <v>35318</v>
      </c>
      <c r="D19" s="139">
        <v>6800</v>
      </c>
    </row>
    <row r="20" spans="1:17" ht="15" customHeight="1" x14ac:dyDescent="0.2">
      <c r="A20" s="324"/>
      <c r="B20" s="138" t="s">
        <v>96</v>
      </c>
      <c r="C20" s="139">
        <v>36490</v>
      </c>
      <c r="D20" s="139">
        <v>7226</v>
      </c>
    </row>
    <row r="21" spans="1:17" ht="15" customHeight="1" x14ac:dyDescent="0.2">
      <c r="A21" s="324"/>
      <c r="B21" s="138" t="s">
        <v>97</v>
      </c>
      <c r="C21" s="139">
        <v>35770</v>
      </c>
      <c r="D21" s="139">
        <v>7297</v>
      </c>
    </row>
    <row r="22" spans="1:17" ht="15" customHeight="1" x14ac:dyDescent="0.2">
      <c r="A22" s="325"/>
      <c r="B22" s="138" t="s">
        <v>98</v>
      </c>
      <c r="C22" s="139">
        <v>41188</v>
      </c>
      <c r="D22" s="139">
        <v>8283</v>
      </c>
      <c r="I22" s="137" t="s">
        <v>5</v>
      </c>
      <c r="J22" s="137" t="s">
        <v>88</v>
      </c>
    </row>
    <row r="23" spans="1:17" x14ac:dyDescent="0.2">
      <c r="A23" s="326">
        <v>2018</v>
      </c>
      <c r="B23" s="138" t="s">
        <v>89</v>
      </c>
      <c r="C23" s="139">
        <v>38418</v>
      </c>
      <c r="D23" s="139">
        <v>7433</v>
      </c>
      <c r="G23" s="329" t="s">
        <v>658</v>
      </c>
      <c r="H23" s="138" t="s">
        <v>89</v>
      </c>
      <c r="I23" s="126">
        <f t="shared" ref="I23:J38" si="0">C23/C11-1</f>
        <v>4.046148846278852E-2</v>
      </c>
      <c r="J23" s="126">
        <f t="shared" si="0"/>
        <v>3.43723907598108E-2</v>
      </c>
    </row>
    <row r="24" spans="1:17" ht="15" customHeight="1" x14ac:dyDescent="0.25">
      <c r="A24" s="327"/>
      <c r="B24" s="138" t="s">
        <v>90</v>
      </c>
      <c r="C24" s="139">
        <v>33440</v>
      </c>
      <c r="D24" s="139">
        <v>6417</v>
      </c>
      <c r="G24" s="329"/>
      <c r="H24" s="138" t="s">
        <v>90</v>
      </c>
      <c r="I24" s="126">
        <f t="shared" si="0"/>
        <v>5.3394235312647753E-2</v>
      </c>
      <c r="J24" s="126">
        <f t="shared" si="0"/>
        <v>0.16418722786647311</v>
      </c>
      <c r="M24"/>
      <c r="N24"/>
    </row>
    <row r="25" spans="1:17" ht="15" customHeight="1" x14ac:dyDescent="0.25">
      <c r="A25" s="327"/>
      <c r="B25" s="138" t="s">
        <v>82</v>
      </c>
      <c r="C25" s="139">
        <v>33956</v>
      </c>
      <c r="D25" s="139">
        <v>6272</v>
      </c>
      <c r="G25" s="329"/>
      <c r="H25" s="138" t="s">
        <v>82</v>
      </c>
      <c r="I25" s="126">
        <f t="shared" si="0"/>
        <v>-2.6267492544161497E-2</v>
      </c>
      <c r="J25" s="126">
        <f t="shared" si="0"/>
        <v>-6.0515278609946099E-2</v>
      </c>
      <c r="L25" s="46" t="s">
        <v>291</v>
      </c>
      <c r="M25"/>
      <c r="N25"/>
    </row>
    <row r="26" spans="1:17" ht="15" customHeight="1" x14ac:dyDescent="0.2">
      <c r="A26" s="327"/>
      <c r="B26" s="138" t="s">
        <v>83</v>
      </c>
      <c r="C26" s="139">
        <v>38396</v>
      </c>
      <c r="D26" s="139">
        <v>8159</v>
      </c>
      <c r="G26" s="329"/>
      <c r="H26" s="138" t="s">
        <v>83</v>
      </c>
      <c r="I26" s="126">
        <f t="shared" si="0"/>
        <v>0.17764691448901981</v>
      </c>
      <c r="J26" s="126">
        <f t="shared" si="0"/>
        <v>0.35261936339522548</v>
      </c>
      <c r="L26" s="322" t="s">
        <v>292</v>
      </c>
      <c r="M26" s="322"/>
      <c r="N26" s="322"/>
      <c r="O26" s="322"/>
      <c r="P26" s="322"/>
      <c r="Q26" s="322"/>
    </row>
    <row r="27" spans="1:17" ht="15" customHeight="1" x14ac:dyDescent="0.2">
      <c r="A27" s="327"/>
      <c r="B27" s="138" t="s">
        <v>91</v>
      </c>
      <c r="C27" s="139">
        <v>38533</v>
      </c>
      <c r="D27" s="139">
        <v>7817</v>
      </c>
      <c r="G27" s="329"/>
      <c r="H27" s="138" t="s">
        <v>91</v>
      </c>
      <c r="I27" s="126">
        <f t="shared" si="0"/>
        <v>3.4692945946671605E-2</v>
      </c>
      <c r="J27" s="126">
        <f t="shared" si="0"/>
        <v>8.5543674489654276E-2</v>
      </c>
      <c r="L27" s="322"/>
      <c r="M27" s="322"/>
      <c r="N27" s="322"/>
      <c r="O27" s="322"/>
      <c r="P27" s="322"/>
      <c r="Q27" s="322"/>
    </row>
    <row r="28" spans="1:17" ht="15" customHeight="1" x14ac:dyDescent="0.2">
      <c r="A28" s="327"/>
      <c r="B28" s="138" t="s">
        <v>92</v>
      </c>
      <c r="C28" s="139">
        <v>38929</v>
      </c>
      <c r="D28" s="139">
        <v>8142</v>
      </c>
      <c r="G28" s="329"/>
      <c r="H28" s="138" t="s">
        <v>92</v>
      </c>
      <c r="I28" s="126">
        <f t="shared" si="0"/>
        <v>6.6401862758526331E-2</v>
      </c>
      <c r="J28" s="126">
        <f t="shared" si="0"/>
        <v>0.21594982078853042</v>
      </c>
      <c r="L28" s="322"/>
      <c r="M28" s="322"/>
      <c r="N28" s="322"/>
      <c r="O28" s="322"/>
      <c r="P28" s="322"/>
      <c r="Q28" s="322"/>
    </row>
    <row r="29" spans="1:17" ht="15" customHeight="1" x14ac:dyDescent="0.2">
      <c r="A29" s="327"/>
      <c r="B29" s="138" t="s">
        <v>93</v>
      </c>
      <c r="C29" s="139">
        <v>38352</v>
      </c>
      <c r="D29" s="139">
        <v>7468</v>
      </c>
      <c r="G29" s="329"/>
      <c r="H29" s="138" t="s">
        <v>93</v>
      </c>
      <c r="I29" s="126">
        <f t="shared" si="0"/>
        <v>4.9790600279199682E-2</v>
      </c>
      <c r="J29" s="126">
        <f t="shared" si="0"/>
        <v>0.14645379183297513</v>
      </c>
      <c r="L29" s="46" t="s">
        <v>878</v>
      </c>
      <c r="M29" s="140"/>
      <c r="N29" s="140"/>
      <c r="O29" s="140"/>
      <c r="P29" s="140"/>
      <c r="Q29" s="140"/>
    </row>
    <row r="30" spans="1:17" ht="15" customHeight="1" x14ac:dyDescent="0.25">
      <c r="A30" s="327"/>
      <c r="B30" s="138" t="s">
        <v>94</v>
      </c>
      <c r="C30" s="139">
        <v>39496</v>
      </c>
      <c r="D30" s="139">
        <v>8133</v>
      </c>
      <c r="G30" s="329"/>
      <c r="H30" s="138" t="s">
        <v>94</v>
      </c>
      <c r="I30" s="126">
        <f t="shared" si="0"/>
        <v>9.1019585094334499E-2</v>
      </c>
      <c r="J30" s="126">
        <f t="shared" si="0"/>
        <v>0.24854160270187298</v>
      </c>
      <c r="M30"/>
      <c r="N30"/>
    </row>
    <row r="31" spans="1:17" ht="15" customHeight="1" x14ac:dyDescent="0.25">
      <c r="A31" s="327"/>
      <c r="B31" s="138" t="s">
        <v>95</v>
      </c>
      <c r="C31" s="139">
        <v>36562</v>
      </c>
      <c r="D31" s="139">
        <v>7964</v>
      </c>
      <c r="G31" s="329"/>
      <c r="H31" s="138" t="s">
        <v>95</v>
      </c>
      <c r="I31" s="126">
        <f t="shared" si="0"/>
        <v>3.5222832549974603E-2</v>
      </c>
      <c r="J31" s="126">
        <f t="shared" si="0"/>
        <v>0.17117647058823526</v>
      </c>
      <c r="M31"/>
      <c r="N31"/>
    </row>
    <row r="32" spans="1:17" ht="15" customHeight="1" x14ac:dyDescent="0.25">
      <c r="A32" s="327"/>
      <c r="B32" s="138" t="s">
        <v>96</v>
      </c>
      <c r="C32" s="139">
        <v>41641</v>
      </c>
      <c r="D32" s="139">
        <v>8764</v>
      </c>
      <c r="G32" s="329"/>
      <c r="H32" s="138" t="s">
        <v>96</v>
      </c>
      <c r="I32" s="126">
        <f t="shared" si="0"/>
        <v>0.14116196218141952</v>
      </c>
      <c r="J32" s="126">
        <f t="shared" si="0"/>
        <v>0.21284251314696934</v>
      </c>
      <c r="M32"/>
      <c r="N32"/>
    </row>
    <row r="33" spans="1:14" ht="15" customHeight="1" x14ac:dyDescent="0.25">
      <c r="A33" s="327"/>
      <c r="B33" s="138" t="s">
        <v>97</v>
      </c>
      <c r="C33" s="139">
        <v>39689</v>
      </c>
      <c r="D33" s="139">
        <v>7779</v>
      </c>
      <c r="G33" s="329"/>
      <c r="H33" s="138" t="s">
        <v>97</v>
      </c>
      <c r="I33" s="126">
        <f t="shared" si="0"/>
        <v>0.10956108470785564</v>
      </c>
      <c r="J33" s="126">
        <f t="shared" si="0"/>
        <v>6.6054542962861396E-2</v>
      </c>
      <c r="M33"/>
      <c r="N33"/>
    </row>
    <row r="34" spans="1:14" ht="15" x14ac:dyDescent="0.25">
      <c r="A34" s="328"/>
      <c r="B34" s="138" t="s">
        <v>98</v>
      </c>
      <c r="C34" s="139">
        <v>45877</v>
      </c>
      <c r="D34" s="139">
        <v>9822</v>
      </c>
      <c r="G34" s="329"/>
      <c r="H34" s="138" t="s">
        <v>98</v>
      </c>
      <c r="I34" s="126">
        <f t="shared" si="0"/>
        <v>0.11384383801107112</v>
      </c>
      <c r="J34" s="126">
        <f t="shared" si="0"/>
        <v>0.1858022455632018</v>
      </c>
      <c r="M34"/>
      <c r="N34"/>
    </row>
    <row r="35" spans="1:14" ht="15" x14ac:dyDescent="0.25">
      <c r="A35" s="326">
        <v>2019</v>
      </c>
      <c r="B35" s="138" t="s">
        <v>89</v>
      </c>
      <c r="C35" s="139">
        <v>41099</v>
      </c>
      <c r="D35" s="139">
        <v>8758</v>
      </c>
      <c r="G35" s="326" t="s">
        <v>659</v>
      </c>
      <c r="H35" s="138" t="s">
        <v>89</v>
      </c>
      <c r="I35" s="126">
        <f t="shared" si="0"/>
        <v>6.9784996616169437E-2</v>
      </c>
      <c r="J35" s="126">
        <f t="shared" si="0"/>
        <v>0.17825911475850931</v>
      </c>
      <c r="K35" s="141"/>
      <c r="M35"/>
      <c r="N35"/>
    </row>
    <row r="36" spans="1:14" x14ac:dyDescent="0.2">
      <c r="A36" s="327"/>
      <c r="B36" s="138" t="s">
        <v>90</v>
      </c>
      <c r="C36" s="139">
        <v>36714</v>
      </c>
      <c r="D36" s="139">
        <v>7510</v>
      </c>
      <c r="G36" s="327"/>
      <c r="H36" s="138" t="s">
        <v>90</v>
      </c>
      <c r="I36" s="126">
        <f t="shared" si="0"/>
        <v>9.7906698564593331E-2</v>
      </c>
      <c r="J36" s="126">
        <f t="shared" si="0"/>
        <v>0.17032881408757983</v>
      </c>
    </row>
    <row r="37" spans="1:14" x14ac:dyDescent="0.2">
      <c r="A37" s="327"/>
      <c r="B37" s="138" t="s">
        <v>82</v>
      </c>
      <c r="C37" s="139">
        <v>38021</v>
      </c>
      <c r="D37" s="139">
        <v>7546</v>
      </c>
      <c r="G37" s="327"/>
      <c r="H37" s="138" t="s">
        <v>82</v>
      </c>
      <c r="I37" s="126">
        <f t="shared" si="0"/>
        <v>0.1197137472022618</v>
      </c>
      <c r="J37" s="126">
        <f t="shared" si="0"/>
        <v>0.203125</v>
      </c>
    </row>
    <row r="38" spans="1:14" x14ac:dyDescent="0.2">
      <c r="A38" s="327"/>
      <c r="B38" s="138" t="s">
        <v>83</v>
      </c>
      <c r="C38" s="139">
        <v>38153</v>
      </c>
      <c r="D38" s="139">
        <v>7679</v>
      </c>
      <c r="G38" s="327"/>
      <c r="H38" s="138" t="s">
        <v>83</v>
      </c>
      <c r="I38" s="126">
        <f t="shared" si="0"/>
        <v>-6.3287842483592538E-3</v>
      </c>
      <c r="J38" s="126">
        <f t="shared" si="0"/>
        <v>-5.8830739061159432E-2</v>
      </c>
      <c r="K38" s="142"/>
    </row>
    <row r="39" spans="1:14" ht="15" x14ac:dyDescent="0.25">
      <c r="A39" s="327"/>
      <c r="B39" s="138" t="s">
        <v>91</v>
      </c>
      <c r="C39" s="139">
        <v>42026</v>
      </c>
      <c r="D39" s="139">
        <v>8933</v>
      </c>
      <c r="G39" s="327"/>
      <c r="H39" s="138" t="s">
        <v>91</v>
      </c>
      <c r="I39" s="126">
        <f t="shared" ref="I39:J39" si="1">C39/C27-1</f>
        <v>9.0649573093192881E-2</v>
      </c>
      <c r="J39" s="126">
        <f t="shared" si="1"/>
        <v>0.14276576691825515</v>
      </c>
      <c r="K39"/>
      <c r="L39"/>
      <c r="M39" s="142"/>
    </row>
    <row r="40" spans="1:14" x14ac:dyDescent="0.2">
      <c r="A40" s="327"/>
      <c r="B40" s="138" t="s">
        <v>92</v>
      </c>
      <c r="C40" s="139"/>
      <c r="D40" s="139"/>
      <c r="G40" s="327"/>
      <c r="H40" s="138" t="s">
        <v>92</v>
      </c>
      <c r="I40" s="124"/>
      <c r="J40" s="124"/>
    </row>
    <row r="41" spans="1:14" ht="15" x14ac:dyDescent="0.25">
      <c r="A41" s="327"/>
      <c r="B41" s="138" t="s">
        <v>93</v>
      </c>
      <c r="C41" s="139"/>
      <c r="D41" s="139"/>
      <c r="E41"/>
      <c r="F41"/>
      <c r="G41" s="327"/>
      <c r="H41" s="138" t="s">
        <v>93</v>
      </c>
      <c r="I41" s="124"/>
      <c r="J41" s="124"/>
    </row>
    <row r="42" spans="1:14" ht="15" x14ac:dyDescent="0.25">
      <c r="A42" s="327"/>
      <c r="B42" s="138" t="s">
        <v>94</v>
      </c>
      <c r="C42" s="139"/>
      <c r="D42" s="139"/>
      <c r="E42"/>
      <c r="F42"/>
      <c r="G42" s="327"/>
      <c r="H42" s="138" t="s">
        <v>94</v>
      </c>
      <c r="I42" s="124"/>
      <c r="J42" s="124"/>
    </row>
    <row r="43" spans="1:14" ht="15" x14ac:dyDescent="0.25">
      <c r="A43" s="327"/>
      <c r="B43" s="138" t="s">
        <v>95</v>
      </c>
      <c r="C43" s="139"/>
      <c r="D43" s="139"/>
      <c r="E43"/>
      <c r="F43"/>
      <c r="G43" s="327"/>
      <c r="H43" s="138" t="s">
        <v>95</v>
      </c>
      <c r="I43" s="124"/>
      <c r="J43" s="124"/>
    </row>
    <row r="44" spans="1:14" ht="15" x14ac:dyDescent="0.25">
      <c r="A44" s="327"/>
      <c r="B44" s="138" t="s">
        <v>96</v>
      </c>
      <c r="C44" s="139"/>
      <c r="D44" s="139"/>
      <c r="E44"/>
      <c r="F44"/>
      <c r="G44" s="327"/>
      <c r="H44" s="138" t="s">
        <v>96</v>
      </c>
      <c r="I44" s="124"/>
      <c r="J44" s="124"/>
    </row>
    <row r="45" spans="1:14" ht="15" x14ac:dyDescent="0.25">
      <c r="A45" s="327"/>
      <c r="B45" s="138" t="s">
        <v>97</v>
      </c>
      <c r="C45" s="139"/>
      <c r="D45" s="139"/>
      <c r="E45"/>
      <c r="F45"/>
      <c r="G45" s="327"/>
      <c r="H45" s="138" t="s">
        <v>97</v>
      </c>
      <c r="I45" s="124"/>
      <c r="J45" s="124"/>
    </row>
    <row r="46" spans="1:14" ht="15" x14ac:dyDescent="0.25">
      <c r="A46" s="328"/>
      <c r="B46" s="138" t="s">
        <v>98</v>
      </c>
      <c r="C46" s="139"/>
      <c r="D46" s="139"/>
      <c r="E46"/>
      <c r="F46"/>
      <c r="G46" s="328"/>
      <c r="H46" s="138" t="s">
        <v>98</v>
      </c>
      <c r="I46" s="124"/>
      <c r="J46" s="124"/>
    </row>
    <row r="47" spans="1:14" ht="15" x14ac:dyDescent="0.25">
      <c r="A47"/>
      <c r="B47"/>
      <c r="C47"/>
      <c r="D47"/>
      <c r="E47"/>
      <c r="F47"/>
      <c r="G47"/>
      <c r="H47"/>
      <c r="I47"/>
    </row>
    <row r="48" spans="1:14" ht="15" x14ac:dyDescent="0.25">
      <c r="A48"/>
      <c r="B48"/>
      <c r="C48"/>
      <c r="D48"/>
      <c r="E48"/>
      <c r="F48"/>
      <c r="G48"/>
      <c r="H48"/>
      <c r="I48"/>
    </row>
    <row r="49" spans="1:9" ht="15" x14ac:dyDescent="0.25">
      <c r="A49"/>
      <c r="B49"/>
      <c r="C49"/>
      <c r="D49"/>
      <c r="E49"/>
      <c r="F49"/>
      <c r="G49"/>
      <c r="H49"/>
      <c r="I49"/>
    </row>
    <row r="50" spans="1:9" ht="15" x14ac:dyDescent="0.25">
      <c r="A50"/>
      <c r="B50"/>
      <c r="C50"/>
      <c r="D50"/>
      <c r="E50"/>
      <c r="F50"/>
      <c r="G50"/>
      <c r="H50"/>
      <c r="I50"/>
    </row>
    <row r="51" spans="1:9" ht="15" x14ac:dyDescent="0.25">
      <c r="A51"/>
      <c r="B51"/>
      <c r="C51"/>
      <c r="D51"/>
      <c r="E51"/>
      <c r="F51"/>
      <c r="G51"/>
      <c r="H51"/>
      <c r="I51"/>
    </row>
    <row r="52" spans="1:9" ht="15" x14ac:dyDescent="0.25">
      <c r="A52"/>
      <c r="B52"/>
      <c r="C52"/>
      <c r="D52"/>
      <c r="E52"/>
      <c r="F52"/>
      <c r="G52"/>
      <c r="H52"/>
      <c r="I52"/>
    </row>
    <row r="53" spans="1:9" ht="15" x14ac:dyDescent="0.25">
      <c r="A53"/>
      <c r="B53"/>
      <c r="C53"/>
      <c r="D53"/>
      <c r="E53"/>
      <c r="F53"/>
      <c r="G53"/>
      <c r="H53"/>
      <c r="I53"/>
    </row>
    <row r="54" spans="1:9" ht="15" x14ac:dyDescent="0.25">
      <c r="A54"/>
      <c r="B54"/>
      <c r="C54"/>
      <c r="D54"/>
      <c r="E54"/>
      <c r="F54"/>
      <c r="G54"/>
      <c r="H54"/>
      <c r="I54"/>
    </row>
    <row r="55" spans="1:9" ht="15" x14ac:dyDescent="0.25">
      <c r="A55"/>
      <c r="B55"/>
      <c r="C55"/>
      <c r="D55"/>
      <c r="E55"/>
      <c r="F55"/>
      <c r="G55"/>
      <c r="H55"/>
      <c r="I55"/>
    </row>
    <row r="56" spans="1:9" ht="15" x14ac:dyDescent="0.25">
      <c r="A56"/>
      <c r="B56"/>
      <c r="C56"/>
      <c r="D56"/>
      <c r="E56"/>
      <c r="F56"/>
      <c r="G56"/>
      <c r="H56"/>
      <c r="I56"/>
    </row>
    <row r="57" spans="1:9" ht="15" x14ac:dyDescent="0.25">
      <c r="A57"/>
      <c r="B57"/>
      <c r="C57"/>
      <c r="D57"/>
      <c r="E57"/>
      <c r="F57"/>
      <c r="G57"/>
      <c r="H57"/>
      <c r="I57"/>
    </row>
    <row r="58" spans="1:9" ht="15" x14ac:dyDescent="0.25">
      <c r="A58"/>
      <c r="B58"/>
      <c r="C58"/>
      <c r="D58"/>
      <c r="E58"/>
      <c r="F58"/>
      <c r="G58"/>
      <c r="H58"/>
      <c r="I58"/>
    </row>
    <row r="59" spans="1:9" ht="15" x14ac:dyDescent="0.25">
      <c r="A59"/>
      <c r="B59"/>
      <c r="C59"/>
      <c r="D59"/>
      <c r="E59"/>
      <c r="F59"/>
      <c r="G59"/>
      <c r="H59"/>
      <c r="I59"/>
    </row>
    <row r="60" spans="1:9" ht="15" x14ac:dyDescent="0.25">
      <c r="A60"/>
      <c r="B60"/>
      <c r="C60"/>
      <c r="D60"/>
      <c r="E60"/>
      <c r="F60"/>
      <c r="G60"/>
      <c r="H60"/>
      <c r="I60"/>
    </row>
    <row r="61" spans="1:9" ht="15" x14ac:dyDescent="0.25">
      <c r="A61"/>
      <c r="B61"/>
      <c r="C61"/>
      <c r="D61"/>
      <c r="E61"/>
      <c r="F61"/>
      <c r="G61"/>
      <c r="H61"/>
      <c r="I61"/>
    </row>
    <row r="62" spans="1:9" ht="15" x14ac:dyDescent="0.25">
      <c r="A62"/>
      <c r="B62"/>
      <c r="C62"/>
      <c r="D62"/>
      <c r="E62"/>
      <c r="F62"/>
      <c r="G62"/>
      <c r="H62"/>
      <c r="I62"/>
    </row>
    <row r="63" spans="1:9" ht="15" x14ac:dyDescent="0.25">
      <c r="A63"/>
      <c r="B63"/>
      <c r="C63"/>
      <c r="D63"/>
      <c r="E63"/>
      <c r="F63"/>
      <c r="G63"/>
      <c r="H63"/>
      <c r="I63"/>
    </row>
    <row r="64" spans="1:9" ht="15" x14ac:dyDescent="0.25">
      <c r="A64"/>
      <c r="B64"/>
      <c r="C64"/>
      <c r="D64"/>
      <c r="E64"/>
      <c r="F64"/>
      <c r="G64"/>
      <c r="H64"/>
      <c r="I64"/>
    </row>
  </sheetData>
  <mergeCells count="7">
    <mergeCell ref="A35:A46"/>
    <mergeCell ref="G35:G46"/>
    <mergeCell ref="H1:I1"/>
    <mergeCell ref="A11:A22"/>
    <mergeCell ref="A23:A34"/>
    <mergeCell ref="G23:G34"/>
    <mergeCell ref="L26:Q28"/>
  </mergeCells>
  <hyperlinks>
    <hyperlink ref="H1:I1" location="Index!A1" display="Regresar al Índice"/>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Q65"/>
  <sheetViews>
    <sheetView workbookViewId="0">
      <selection activeCell="A2" sqref="A2"/>
    </sheetView>
  </sheetViews>
  <sheetFormatPr baseColWidth="10" defaultRowHeight="12" x14ac:dyDescent="0.2"/>
  <cols>
    <col min="1" max="1" width="5.7109375" style="46" customWidth="1"/>
    <col min="2" max="2" width="8.140625" style="46" customWidth="1"/>
    <col min="3" max="16384" width="11.42578125" style="46"/>
  </cols>
  <sheetData>
    <row r="1" spans="1:9" ht="15" x14ac:dyDescent="0.25">
      <c r="A1" s="3" t="s">
        <v>1342</v>
      </c>
      <c r="H1" s="298" t="s">
        <v>1506</v>
      </c>
      <c r="I1" s="298"/>
    </row>
    <row r="2" spans="1:9" ht="12.75" x14ac:dyDescent="0.2">
      <c r="A2" s="3" t="s">
        <v>291</v>
      </c>
    </row>
    <row r="4" spans="1:9" ht="15.75" x14ac:dyDescent="0.2">
      <c r="G4" s="119" t="s">
        <v>876</v>
      </c>
    </row>
    <row r="6" spans="1:9" ht="12.75" x14ac:dyDescent="0.2">
      <c r="A6" s="120" t="s">
        <v>654</v>
      </c>
      <c r="G6" s="45"/>
    </row>
    <row r="7" spans="1:9" x14ac:dyDescent="0.2">
      <c r="A7" s="120" t="s">
        <v>655</v>
      </c>
    </row>
    <row r="8" spans="1:9" x14ac:dyDescent="0.2">
      <c r="A8" s="121" t="s">
        <v>877</v>
      </c>
    </row>
    <row r="10" spans="1:9" ht="15" x14ac:dyDescent="0.25">
      <c r="A10"/>
      <c r="B10"/>
      <c r="C10"/>
      <c r="D10"/>
    </row>
    <row r="11" spans="1:9" x14ac:dyDescent="0.2">
      <c r="A11" s="137" t="s">
        <v>656</v>
      </c>
      <c r="B11" s="137" t="s">
        <v>657</v>
      </c>
      <c r="C11" s="137" t="s">
        <v>5</v>
      </c>
      <c r="D11" s="137" t="s">
        <v>88</v>
      </c>
    </row>
    <row r="12" spans="1:9" ht="15" customHeight="1" x14ac:dyDescent="0.2">
      <c r="A12" s="330">
        <v>2017</v>
      </c>
      <c r="B12" s="138" t="s">
        <v>89</v>
      </c>
      <c r="C12" s="143">
        <v>77</v>
      </c>
      <c r="D12" s="143">
        <v>13</v>
      </c>
    </row>
    <row r="13" spans="1:9" ht="15" customHeight="1" x14ac:dyDescent="0.2">
      <c r="A13" s="330"/>
      <c r="B13" s="138" t="s">
        <v>90</v>
      </c>
      <c r="C13" s="143">
        <v>74</v>
      </c>
      <c r="D13" s="143">
        <v>13</v>
      </c>
    </row>
    <row r="14" spans="1:9" ht="15" customHeight="1" x14ac:dyDescent="0.2">
      <c r="A14" s="330"/>
      <c r="B14" s="138" t="s">
        <v>82</v>
      </c>
      <c r="C14" s="143">
        <v>74</v>
      </c>
      <c r="D14" s="143">
        <v>10</v>
      </c>
    </row>
    <row r="15" spans="1:9" ht="15" customHeight="1" x14ac:dyDescent="0.2">
      <c r="A15" s="330"/>
      <c r="B15" s="138" t="s">
        <v>83</v>
      </c>
      <c r="C15" s="143">
        <v>68</v>
      </c>
      <c r="D15" s="143">
        <v>10</v>
      </c>
    </row>
    <row r="16" spans="1:9" ht="15" customHeight="1" x14ac:dyDescent="0.2">
      <c r="A16" s="330"/>
      <c r="B16" s="138" t="s">
        <v>91</v>
      </c>
      <c r="C16" s="143">
        <v>74</v>
      </c>
      <c r="D16" s="143">
        <v>11</v>
      </c>
    </row>
    <row r="17" spans="1:17" ht="15" customHeight="1" x14ac:dyDescent="0.2">
      <c r="A17" s="330"/>
      <c r="B17" s="138" t="s">
        <v>92</v>
      </c>
      <c r="C17" s="143">
        <v>77</v>
      </c>
      <c r="D17" s="143">
        <v>13</v>
      </c>
    </row>
    <row r="18" spans="1:17" ht="15" customHeight="1" x14ac:dyDescent="0.2">
      <c r="A18" s="330"/>
      <c r="B18" s="138" t="s">
        <v>93</v>
      </c>
      <c r="C18" s="143">
        <v>75</v>
      </c>
      <c r="D18" s="143">
        <v>15</v>
      </c>
    </row>
    <row r="19" spans="1:17" ht="15" customHeight="1" x14ac:dyDescent="0.2">
      <c r="A19" s="330"/>
      <c r="B19" s="138" t="s">
        <v>94</v>
      </c>
      <c r="C19" s="143">
        <v>76</v>
      </c>
      <c r="D19" s="143">
        <v>16</v>
      </c>
    </row>
    <row r="20" spans="1:17" ht="15" customHeight="1" x14ac:dyDescent="0.2">
      <c r="A20" s="330"/>
      <c r="B20" s="138" t="s">
        <v>95</v>
      </c>
      <c r="C20" s="143">
        <v>69</v>
      </c>
      <c r="D20" s="143">
        <v>12</v>
      </c>
    </row>
    <row r="21" spans="1:17" ht="15" customHeight="1" x14ac:dyDescent="0.2">
      <c r="A21" s="330"/>
      <c r="B21" s="138" t="s">
        <v>96</v>
      </c>
      <c r="C21" s="143">
        <v>70</v>
      </c>
      <c r="D21" s="143">
        <v>13</v>
      </c>
    </row>
    <row r="22" spans="1:17" ht="15" customHeight="1" x14ac:dyDescent="0.2">
      <c r="A22" s="330"/>
      <c r="B22" s="138" t="s">
        <v>97</v>
      </c>
      <c r="C22" s="143">
        <v>75</v>
      </c>
      <c r="D22" s="143">
        <v>12</v>
      </c>
    </row>
    <row r="23" spans="1:17" ht="15" customHeight="1" x14ac:dyDescent="0.2">
      <c r="A23" s="330"/>
      <c r="B23" s="138" t="s">
        <v>98</v>
      </c>
      <c r="C23" s="143">
        <v>110</v>
      </c>
      <c r="D23" s="143">
        <v>20</v>
      </c>
      <c r="I23" s="137" t="s">
        <v>5</v>
      </c>
      <c r="J23" s="137" t="s">
        <v>88</v>
      </c>
    </row>
    <row r="24" spans="1:17" x14ac:dyDescent="0.2">
      <c r="A24" s="329">
        <v>2018</v>
      </c>
      <c r="B24" s="138" t="s">
        <v>89</v>
      </c>
      <c r="C24" s="143">
        <v>66</v>
      </c>
      <c r="D24" s="143">
        <v>14</v>
      </c>
      <c r="G24" s="329" t="s">
        <v>658</v>
      </c>
      <c r="H24" s="138" t="s">
        <v>89</v>
      </c>
      <c r="I24" s="126">
        <f t="shared" ref="I24:J39" si="0">C24/C12-1</f>
        <v>-0.1428571428571429</v>
      </c>
      <c r="J24" s="126">
        <f t="shared" si="0"/>
        <v>7.6923076923076872E-2</v>
      </c>
    </row>
    <row r="25" spans="1:17" ht="15" customHeight="1" x14ac:dyDescent="0.2">
      <c r="A25" s="329"/>
      <c r="B25" s="138" t="s">
        <v>90</v>
      </c>
      <c r="C25" s="143">
        <v>50</v>
      </c>
      <c r="D25" s="143">
        <v>11</v>
      </c>
      <c r="G25" s="329"/>
      <c r="H25" s="138" t="s">
        <v>90</v>
      </c>
      <c r="I25" s="126">
        <f t="shared" si="0"/>
        <v>-0.32432432432432434</v>
      </c>
      <c r="J25" s="126">
        <f t="shared" si="0"/>
        <v>-0.15384615384615385</v>
      </c>
    </row>
    <row r="26" spans="1:17" ht="15" customHeight="1" x14ac:dyDescent="0.25">
      <c r="A26" s="329"/>
      <c r="B26" s="138" t="s">
        <v>82</v>
      </c>
      <c r="C26" s="143">
        <v>59</v>
      </c>
      <c r="D26" s="143">
        <v>13</v>
      </c>
      <c r="G26" s="329"/>
      <c r="H26" s="138" t="s">
        <v>82</v>
      </c>
      <c r="I26" s="126">
        <f t="shared" si="0"/>
        <v>-0.20270270270270274</v>
      </c>
      <c r="J26" s="126">
        <f t="shared" si="0"/>
        <v>0.30000000000000004</v>
      </c>
      <c r="L26" s="46" t="s">
        <v>291</v>
      </c>
      <c r="M26"/>
      <c r="N26"/>
    </row>
    <row r="27" spans="1:17" ht="15" customHeight="1" x14ac:dyDescent="0.2">
      <c r="A27" s="329"/>
      <c r="B27" s="138" t="s">
        <v>83</v>
      </c>
      <c r="C27" s="143">
        <v>57</v>
      </c>
      <c r="D27" s="143">
        <v>14</v>
      </c>
      <c r="G27" s="329"/>
      <c r="H27" s="138" t="s">
        <v>83</v>
      </c>
      <c r="I27" s="126">
        <f t="shared" si="0"/>
        <v>-0.16176470588235292</v>
      </c>
      <c r="J27" s="126">
        <f t="shared" si="0"/>
        <v>0.39999999999999991</v>
      </c>
      <c r="L27" s="322" t="s">
        <v>292</v>
      </c>
      <c r="M27" s="322"/>
      <c r="N27" s="322"/>
      <c r="O27" s="322"/>
      <c r="P27" s="322"/>
      <c r="Q27" s="322"/>
    </row>
    <row r="28" spans="1:17" ht="15" customHeight="1" x14ac:dyDescent="0.2">
      <c r="A28" s="329"/>
      <c r="B28" s="138" t="s">
        <v>91</v>
      </c>
      <c r="C28" s="143">
        <v>64</v>
      </c>
      <c r="D28" s="143">
        <v>15</v>
      </c>
      <c r="G28" s="329"/>
      <c r="H28" s="138" t="s">
        <v>91</v>
      </c>
      <c r="I28" s="126">
        <f t="shared" si="0"/>
        <v>-0.13513513513513509</v>
      </c>
      <c r="J28" s="126">
        <f t="shared" si="0"/>
        <v>0.36363636363636354</v>
      </c>
      <c r="L28" s="322"/>
      <c r="M28" s="322"/>
      <c r="N28" s="322"/>
      <c r="O28" s="322"/>
      <c r="P28" s="322"/>
      <c r="Q28" s="322"/>
    </row>
    <row r="29" spans="1:17" ht="15" customHeight="1" x14ac:dyDescent="0.2">
      <c r="A29" s="329"/>
      <c r="B29" s="138" t="s">
        <v>92</v>
      </c>
      <c r="C29" s="143">
        <v>63</v>
      </c>
      <c r="D29" s="143">
        <v>13</v>
      </c>
      <c r="G29" s="329"/>
      <c r="H29" s="138" t="s">
        <v>92</v>
      </c>
      <c r="I29" s="126">
        <f t="shared" si="0"/>
        <v>-0.18181818181818177</v>
      </c>
      <c r="J29" s="126">
        <f t="shared" si="0"/>
        <v>0</v>
      </c>
      <c r="L29" s="322"/>
      <c r="M29" s="322"/>
      <c r="N29" s="322"/>
      <c r="O29" s="322"/>
      <c r="P29" s="322"/>
      <c r="Q29" s="322"/>
    </row>
    <row r="30" spans="1:17" ht="15" customHeight="1" x14ac:dyDescent="0.2">
      <c r="A30" s="329"/>
      <c r="B30" s="138" t="s">
        <v>93</v>
      </c>
      <c r="C30" s="143">
        <v>59</v>
      </c>
      <c r="D30" s="143">
        <v>9</v>
      </c>
      <c r="G30" s="329"/>
      <c r="H30" s="138" t="s">
        <v>93</v>
      </c>
      <c r="I30" s="126">
        <f t="shared" si="0"/>
        <v>-0.21333333333333337</v>
      </c>
      <c r="J30" s="126">
        <f t="shared" si="0"/>
        <v>-0.4</v>
      </c>
      <c r="L30" s="46" t="s">
        <v>878</v>
      </c>
      <c r="M30" s="140"/>
      <c r="N30" s="140"/>
      <c r="O30" s="140"/>
      <c r="P30" s="140"/>
      <c r="Q30" s="140"/>
    </row>
    <row r="31" spans="1:17" ht="15" customHeight="1" x14ac:dyDescent="0.2">
      <c r="A31" s="329"/>
      <c r="B31" s="138" t="s">
        <v>94</v>
      </c>
      <c r="C31" s="143">
        <v>53</v>
      </c>
      <c r="D31" s="143">
        <v>9</v>
      </c>
      <c r="G31" s="329"/>
      <c r="H31" s="138" t="s">
        <v>94</v>
      </c>
      <c r="I31" s="126">
        <f t="shared" si="0"/>
        <v>-0.30263157894736847</v>
      </c>
      <c r="J31" s="126">
        <f t="shared" si="0"/>
        <v>-0.4375</v>
      </c>
    </row>
    <row r="32" spans="1:17" ht="15" customHeight="1" x14ac:dyDescent="0.2">
      <c r="A32" s="329"/>
      <c r="B32" s="138" t="s">
        <v>95</v>
      </c>
      <c r="C32" s="143">
        <v>52</v>
      </c>
      <c r="D32" s="143">
        <v>8</v>
      </c>
      <c r="G32" s="329"/>
      <c r="H32" s="138" t="s">
        <v>95</v>
      </c>
      <c r="I32" s="126">
        <f t="shared" si="0"/>
        <v>-0.24637681159420288</v>
      </c>
      <c r="J32" s="126">
        <f t="shared" si="0"/>
        <v>-0.33333333333333337</v>
      </c>
    </row>
    <row r="33" spans="1:13" ht="15" customHeight="1" x14ac:dyDescent="0.2">
      <c r="A33" s="329"/>
      <c r="B33" s="138" t="s">
        <v>96</v>
      </c>
      <c r="C33" s="143">
        <v>62</v>
      </c>
      <c r="D33" s="143">
        <v>9</v>
      </c>
      <c r="G33" s="329"/>
      <c r="H33" s="138" t="s">
        <v>96</v>
      </c>
      <c r="I33" s="126">
        <f t="shared" si="0"/>
        <v>-0.11428571428571432</v>
      </c>
      <c r="J33" s="126">
        <f t="shared" si="0"/>
        <v>-0.30769230769230771</v>
      </c>
    </row>
    <row r="34" spans="1:13" ht="15" customHeight="1" x14ac:dyDescent="0.2">
      <c r="A34" s="329"/>
      <c r="B34" s="138" t="s">
        <v>97</v>
      </c>
      <c r="C34" s="143">
        <v>64</v>
      </c>
      <c r="D34" s="143">
        <v>10</v>
      </c>
      <c r="G34" s="329"/>
      <c r="H34" s="138" t="s">
        <v>97</v>
      </c>
      <c r="I34" s="126">
        <f t="shared" si="0"/>
        <v>-0.14666666666666661</v>
      </c>
      <c r="J34" s="126">
        <f t="shared" si="0"/>
        <v>-0.16666666666666663</v>
      </c>
    </row>
    <row r="35" spans="1:13" x14ac:dyDescent="0.2">
      <c r="A35" s="329"/>
      <c r="B35" s="138" t="s">
        <v>98</v>
      </c>
      <c r="C35" s="143">
        <v>99</v>
      </c>
      <c r="D35" s="143">
        <v>18</v>
      </c>
      <c r="G35" s="329"/>
      <c r="H35" s="138" t="s">
        <v>98</v>
      </c>
      <c r="I35" s="126">
        <f t="shared" si="0"/>
        <v>-9.9999999999999978E-2</v>
      </c>
      <c r="J35" s="126">
        <f t="shared" si="0"/>
        <v>-9.9999999999999978E-2</v>
      </c>
    </row>
    <row r="36" spans="1:13" x14ac:dyDescent="0.2">
      <c r="A36" s="329">
        <v>2019</v>
      </c>
      <c r="B36" s="138" t="s">
        <v>89</v>
      </c>
      <c r="C36" s="143">
        <v>63</v>
      </c>
      <c r="D36" s="143">
        <v>12</v>
      </c>
      <c r="G36" s="326" t="s">
        <v>660</v>
      </c>
      <c r="H36" s="138" t="s">
        <v>89</v>
      </c>
      <c r="I36" s="126">
        <f t="shared" si="0"/>
        <v>-4.5454545454545414E-2</v>
      </c>
      <c r="J36" s="126">
        <f t="shared" si="0"/>
        <v>-0.1428571428571429</v>
      </c>
    </row>
    <row r="37" spans="1:13" x14ac:dyDescent="0.2">
      <c r="A37" s="329"/>
      <c r="B37" s="138" t="s">
        <v>90</v>
      </c>
      <c r="C37" s="143">
        <v>59</v>
      </c>
      <c r="D37" s="143">
        <v>11</v>
      </c>
      <c r="G37" s="327"/>
      <c r="H37" s="138" t="s">
        <v>90</v>
      </c>
      <c r="I37" s="126">
        <f t="shared" si="0"/>
        <v>0.17999999999999994</v>
      </c>
      <c r="J37" s="126">
        <f t="shared" si="0"/>
        <v>0</v>
      </c>
    </row>
    <row r="38" spans="1:13" x14ac:dyDescent="0.2">
      <c r="A38" s="329"/>
      <c r="B38" s="138" t="s">
        <v>82</v>
      </c>
      <c r="C38" s="143">
        <v>67</v>
      </c>
      <c r="D38" s="143">
        <v>8</v>
      </c>
      <c r="G38" s="327"/>
      <c r="H38" s="138" t="s">
        <v>82</v>
      </c>
      <c r="I38" s="126">
        <f t="shared" si="0"/>
        <v>0.13559322033898313</v>
      </c>
      <c r="J38" s="126">
        <f t="shared" si="0"/>
        <v>-0.38461538461538458</v>
      </c>
    </row>
    <row r="39" spans="1:13" ht="15" x14ac:dyDescent="0.25">
      <c r="A39" s="329"/>
      <c r="B39" s="138" t="s">
        <v>83</v>
      </c>
      <c r="C39" s="143">
        <v>60</v>
      </c>
      <c r="D39" s="143">
        <v>8</v>
      </c>
      <c r="G39" s="327"/>
      <c r="H39" s="138" t="s">
        <v>83</v>
      </c>
      <c r="I39" s="126">
        <f t="shared" si="0"/>
        <v>5.2631578947368363E-2</v>
      </c>
      <c r="J39" s="126">
        <f t="shared" si="0"/>
        <v>-0.4285714285714286</v>
      </c>
      <c r="K39" s="83"/>
      <c r="L39" s="28"/>
      <c r="M39" s="142"/>
    </row>
    <row r="40" spans="1:13" ht="15" x14ac:dyDescent="0.25">
      <c r="A40" s="329"/>
      <c r="B40" s="138" t="s">
        <v>91</v>
      </c>
      <c r="C40" s="143">
        <v>68</v>
      </c>
      <c r="D40" s="143">
        <v>11</v>
      </c>
      <c r="G40" s="327"/>
      <c r="H40" s="138" t="s">
        <v>91</v>
      </c>
      <c r="I40" s="126">
        <f t="shared" ref="I40:J40" si="1">C40/C28-1</f>
        <v>6.25E-2</v>
      </c>
      <c r="J40" s="126">
        <f t="shared" si="1"/>
        <v>-0.26666666666666672</v>
      </c>
      <c r="K40"/>
      <c r="L40" s="83"/>
      <c r="M40" s="83"/>
    </row>
    <row r="41" spans="1:13" ht="15" x14ac:dyDescent="0.25">
      <c r="A41" s="329"/>
      <c r="B41" s="138" t="s">
        <v>92</v>
      </c>
      <c r="C41" s="143"/>
      <c r="D41" s="143"/>
      <c r="G41" s="327"/>
      <c r="H41" s="138" t="s">
        <v>92</v>
      </c>
      <c r="I41" s="124"/>
      <c r="J41" s="124"/>
      <c r="K41"/>
      <c r="L41"/>
    </row>
    <row r="42" spans="1:13" ht="15" x14ac:dyDescent="0.25">
      <c r="A42" s="329"/>
      <c r="B42" s="138" t="s">
        <v>93</v>
      </c>
      <c r="C42" s="143"/>
      <c r="D42" s="143"/>
      <c r="E42"/>
      <c r="F42"/>
      <c r="G42" s="327"/>
      <c r="H42" s="138" t="s">
        <v>93</v>
      </c>
      <c r="I42" s="144"/>
      <c r="J42" s="124"/>
      <c r="K42"/>
      <c r="L42"/>
    </row>
    <row r="43" spans="1:13" ht="15" x14ac:dyDescent="0.25">
      <c r="A43" s="329"/>
      <c r="B43" s="138" t="s">
        <v>94</v>
      </c>
      <c r="C43" s="143"/>
      <c r="D43" s="143"/>
      <c r="E43"/>
      <c r="F43"/>
      <c r="G43" s="327"/>
      <c r="H43" s="138" t="s">
        <v>94</v>
      </c>
      <c r="I43" s="144"/>
      <c r="J43" s="124"/>
      <c r="K43"/>
      <c r="L43"/>
    </row>
    <row r="44" spans="1:13" ht="15" x14ac:dyDescent="0.25">
      <c r="A44" s="329"/>
      <c r="B44" s="138" t="s">
        <v>95</v>
      </c>
      <c r="C44" s="143"/>
      <c r="D44" s="143"/>
      <c r="E44"/>
      <c r="F44"/>
      <c r="G44" s="327"/>
      <c r="H44" s="138" t="s">
        <v>95</v>
      </c>
      <c r="I44" s="144"/>
      <c r="J44" s="124"/>
      <c r="K44"/>
      <c r="L44"/>
    </row>
    <row r="45" spans="1:13" ht="15" x14ac:dyDescent="0.25">
      <c r="A45" s="329"/>
      <c r="B45" s="138" t="s">
        <v>96</v>
      </c>
      <c r="C45" s="143"/>
      <c r="D45" s="143"/>
      <c r="E45"/>
      <c r="F45"/>
      <c r="G45" s="327"/>
      <c r="H45" s="138" t="s">
        <v>96</v>
      </c>
      <c r="I45" s="144"/>
      <c r="J45" s="124"/>
      <c r="K45"/>
      <c r="L45"/>
    </row>
    <row r="46" spans="1:13" ht="15" x14ac:dyDescent="0.25">
      <c r="A46" s="329"/>
      <c r="B46" s="138" t="s">
        <v>97</v>
      </c>
      <c r="C46" s="143"/>
      <c r="D46" s="143"/>
      <c r="E46"/>
      <c r="F46"/>
      <c r="G46" s="327"/>
      <c r="H46" s="138" t="s">
        <v>97</v>
      </c>
      <c r="I46" s="144"/>
      <c r="J46" s="124"/>
      <c r="K46"/>
      <c r="L46"/>
    </row>
    <row r="47" spans="1:13" ht="15" x14ac:dyDescent="0.25">
      <c r="A47" s="329"/>
      <c r="B47" s="138" t="s">
        <v>98</v>
      </c>
      <c r="C47" s="143"/>
      <c r="D47" s="143"/>
      <c r="E47"/>
      <c r="F47"/>
      <c r="G47" s="328"/>
      <c r="H47" s="138" t="s">
        <v>98</v>
      </c>
      <c r="I47" s="144"/>
      <c r="J47" s="124"/>
      <c r="K47"/>
      <c r="L47"/>
    </row>
    <row r="48" spans="1:13" ht="15" x14ac:dyDescent="0.25">
      <c r="A48"/>
      <c r="B48"/>
      <c r="C48"/>
      <c r="D48"/>
      <c r="E48"/>
      <c r="F48"/>
      <c r="G48"/>
      <c r="H48"/>
      <c r="I48"/>
      <c r="K48"/>
      <c r="L48"/>
    </row>
    <row r="49" spans="1:12" ht="15" x14ac:dyDescent="0.25">
      <c r="A49"/>
      <c r="B49"/>
      <c r="C49"/>
      <c r="D49"/>
      <c r="E49"/>
      <c r="F49"/>
      <c r="G49"/>
      <c r="H49"/>
      <c r="I49"/>
      <c r="K49"/>
      <c r="L49"/>
    </row>
    <row r="50" spans="1:12" ht="15" x14ac:dyDescent="0.25">
      <c r="A50"/>
      <c r="B50"/>
      <c r="C50"/>
      <c r="D50"/>
      <c r="E50"/>
      <c r="F50"/>
      <c r="G50"/>
      <c r="H50"/>
      <c r="I50"/>
      <c r="K50"/>
      <c r="L50"/>
    </row>
    <row r="51" spans="1:12" ht="15" x14ac:dyDescent="0.25">
      <c r="A51"/>
      <c r="B51"/>
      <c r="C51"/>
      <c r="D51"/>
      <c r="E51"/>
      <c r="F51"/>
      <c r="G51"/>
      <c r="H51"/>
      <c r="I51"/>
    </row>
    <row r="52" spans="1:12" ht="15" x14ac:dyDescent="0.25">
      <c r="A52"/>
      <c r="B52"/>
      <c r="C52"/>
      <c r="D52"/>
      <c r="E52"/>
      <c r="F52"/>
      <c r="G52"/>
      <c r="H52"/>
      <c r="I52"/>
    </row>
    <row r="53" spans="1:12" ht="15" x14ac:dyDescent="0.25">
      <c r="A53"/>
      <c r="B53"/>
      <c r="C53"/>
      <c r="D53"/>
      <c r="E53"/>
      <c r="F53"/>
      <c r="G53"/>
      <c r="H53"/>
      <c r="I53"/>
    </row>
    <row r="54" spans="1:12" ht="15" x14ac:dyDescent="0.25">
      <c r="A54"/>
      <c r="B54"/>
      <c r="C54"/>
      <c r="D54"/>
      <c r="E54"/>
      <c r="F54"/>
      <c r="G54"/>
      <c r="H54"/>
      <c r="I54"/>
    </row>
    <row r="55" spans="1:12" ht="15" x14ac:dyDescent="0.25">
      <c r="A55"/>
      <c r="B55"/>
      <c r="C55"/>
      <c r="D55"/>
      <c r="E55"/>
      <c r="F55"/>
      <c r="G55"/>
      <c r="H55"/>
      <c r="I55"/>
    </row>
    <row r="56" spans="1:12" ht="15" x14ac:dyDescent="0.25">
      <c r="A56"/>
      <c r="B56"/>
      <c r="C56"/>
      <c r="D56"/>
      <c r="E56"/>
      <c r="F56"/>
      <c r="G56"/>
      <c r="H56"/>
      <c r="I56"/>
    </row>
    <row r="57" spans="1:12" ht="15" x14ac:dyDescent="0.25">
      <c r="A57"/>
      <c r="B57"/>
      <c r="C57"/>
      <c r="D57"/>
      <c r="E57"/>
      <c r="F57"/>
      <c r="G57"/>
      <c r="H57"/>
      <c r="I57"/>
    </row>
    <row r="58" spans="1:12" ht="15" x14ac:dyDescent="0.25">
      <c r="A58"/>
      <c r="B58"/>
      <c r="C58"/>
      <c r="D58"/>
      <c r="E58"/>
      <c r="F58"/>
      <c r="G58"/>
      <c r="H58"/>
      <c r="I58"/>
    </row>
    <row r="59" spans="1:12" ht="15" x14ac:dyDescent="0.25">
      <c r="A59"/>
      <c r="B59"/>
      <c r="C59"/>
      <c r="D59"/>
      <c r="E59"/>
      <c r="F59"/>
      <c r="G59"/>
      <c r="H59"/>
      <c r="I59"/>
    </row>
    <row r="60" spans="1:12" ht="15" x14ac:dyDescent="0.25">
      <c r="A60"/>
      <c r="B60"/>
      <c r="C60"/>
      <c r="D60"/>
      <c r="E60"/>
      <c r="F60"/>
      <c r="G60"/>
      <c r="H60"/>
      <c r="I60"/>
    </row>
    <row r="61" spans="1:12" ht="15" x14ac:dyDescent="0.25">
      <c r="A61"/>
      <c r="B61"/>
      <c r="C61"/>
      <c r="D61"/>
      <c r="E61"/>
      <c r="F61"/>
      <c r="G61"/>
      <c r="H61"/>
      <c r="I61"/>
    </row>
    <row r="62" spans="1:12" ht="15" x14ac:dyDescent="0.25">
      <c r="A62"/>
      <c r="B62"/>
      <c r="C62"/>
      <c r="D62"/>
      <c r="E62"/>
      <c r="F62"/>
      <c r="G62"/>
      <c r="H62"/>
      <c r="I62"/>
    </row>
    <row r="63" spans="1:12" ht="15" x14ac:dyDescent="0.25">
      <c r="A63"/>
      <c r="B63"/>
      <c r="C63"/>
      <c r="D63"/>
      <c r="E63"/>
      <c r="F63"/>
      <c r="G63"/>
      <c r="H63"/>
      <c r="I63"/>
    </row>
    <row r="64" spans="1:12" ht="15" x14ac:dyDescent="0.25">
      <c r="A64"/>
      <c r="B64"/>
      <c r="C64"/>
      <c r="D64"/>
      <c r="E64"/>
      <c r="F64"/>
      <c r="G64"/>
      <c r="H64"/>
      <c r="I64"/>
    </row>
    <row r="65" spans="1:9" ht="15" x14ac:dyDescent="0.25">
      <c r="A65"/>
      <c r="B65"/>
      <c r="C65"/>
      <c r="D65"/>
      <c r="E65"/>
      <c r="F65"/>
      <c r="G65"/>
      <c r="H65"/>
      <c r="I65"/>
    </row>
  </sheetData>
  <mergeCells count="7">
    <mergeCell ref="A36:A47"/>
    <mergeCell ref="G36:G47"/>
    <mergeCell ref="H1:I1"/>
    <mergeCell ref="A12:A23"/>
    <mergeCell ref="A24:A35"/>
    <mergeCell ref="G24:G35"/>
    <mergeCell ref="L27:Q29"/>
  </mergeCells>
  <hyperlinks>
    <hyperlink ref="H1:I1" location="Index!A1" display="Regresar al Índice"/>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1:Q63"/>
  <sheetViews>
    <sheetView workbookViewId="0">
      <selection activeCell="A2" sqref="A2"/>
    </sheetView>
  </sheetViews>
  <sheetFormatPr baseColWidth="10" defaultRowHeight="12" x14ac:dyDescent="0.2"/>
  <cols>
    <col min="1" max="1" width="5.7109375" style="46" customWidth="1"/>
    <col min="2" max="2" width="8.140625" style="46" customWidth="1"/>
    <col min="3" max="16384" width="11.42578125" style="46"/>
  </cols>
  <sheetData>
    <row r="1" spans="1:9" ht="15" x14ac:dyDescent="0.25">
      <c r="A1" s="3" t="s">
        <v>1342</v>
      </c>
      <c r="H1" s="298" t="s">
        <v>1506</v>
      </c>
      <c r="I1" s="298"/>
    </row>
    <row r="2" spans="1:9" ht="15.75" x14ac:dyDescent="0.2">
      <c r="A2" s="3" t="s">
        <v>291</v>
      </c>
      <c r="G2" s="45"/>
      <c r="I2" s="119" t="s">
        <v>876</v>
      </c>
    </row>
    <row r="4" spans="1:9" x14ac:dyDescent="0.2">
      <c r="A4" s="120" t="s">
        <v>653</v>
      </c>
    </row>
    <row r="5" spans="1:9" x14ac:dyDescent="0.2">
      <c r="A5" s="120" t="s">
        <v>655</v>
      </c>
    </row>
    <row r="6" spans="1:9" ht="15" x14ac:dyDescent="0.25">
      <c r="A6" s="121" t="s">
        <v>877</v>
      </c>
      <c r="B6"/>
      <c r="C6"/>
      <c r="D6"/>
    </row>
    <row r="8" spans="1:9" ht="15" customHeight="1" x14ac:dyDescent="0.25">
      <c r="A8"/>
    </row>
    <row r="9" spans="1:9" ht="15" customHeight="1" x14ac:dyDescent="0.2">
      <c r="A9" s="137" t="s">
        <v>656</v>
      </c>
      <c r="B9" s="137" t="s">
        <v>657</v>
      </c>
      <c r="C9" s="137" t="s">
        <v>5</v>
      </c>
      <c r="D9" s="137" t="s">
        <v>88</v>
      </c>
    </row>
    <row r="10" spans="1:9" ht="15" customHeight="1" x14ac:dyDescent="0.2">
      <c r="A10" s="330">
        <v>2017</v>
      </c>
      <c r="B10" s="138" t="s">
        <v>89</v>
      </c>
      <c r="C10" s="143">
        <v>211</v>
      </c>
      <c r="D10" s="143">
        <v>36</v>
      </c>
    </row>
    <row r="11" spans="1:9" ht="15" customHeight="1" x14ac:dyDescent="0.2">
      <c r="A11" s="330"/>
      <c r="B11" s="138" t="s">
        <v>90</v>
      </c>
      <c r="C11" s="143">
        <v>179</v>
      </c>
      <c r="D11" s="143">
        <v>24</v>
      </c>
    </row>
    <row r="12" spans="1:9" ht="15" customHeight="1" x14ac:dyDescent="0.2">
      <c r="A12" s="330"/>
      <c r="B12" s="138" t="s">
        <v>82</v>
      </c>
      <c r="C12" s="143">
        <v>193</v>
      </c>
      <c r="D12" s="143">
        <v>23</v>
      </c>
    </row>
    <row r="13" spans="1:9" ht="15" customHeight="1" x14ac:dyDescent="0.2">
      <c r="A13" s="330"/>
      <c r="B13" s="138" t="s">
        <v>83</v>
      </c>
      <c r="C13" s="143">
        <v>180</v>
      </c>
      <c r="D13" s="143">
        <v>19</v>
      </c>
    </row>
    <row r="14" spans="1:9" ht="15" customHeight="1" x14ac:dyDescent="0.2">
      <c r="A14" s="330"/>
      <c r="B14" s="138" t="s">
        <v>91</v>
      </c>
      <c r="C14" s="143">
        <v>216</v>
      </c>
      <c r="D14" s="143">
        <v>25</v>
      </c>
    </row>
    <row r="15" spans="1:9" ht="15" customHeight="1" x14ac:dyDescent="0.2">
      <c r="A15" s="330"/>
      <c r="B15" s="138" t="s">
        <v>92</v>
      </c>
      <c r="C15" s="143">
        <v>222</v>
      </c>
      <c r="D15" s="143">
        <v>24</v>
      </c>
    </row>
    <row r="16" spans="1:9" ht="15" customHeight="1" x14ac:dyDescent="0.2">
      <c r="A16" s="330"/>
      <c r="B16" s="138" t="s">
        <v>93</v>
      </c>
      <c r="C16" s="143">
        <v>232</v>
      </c>
      <c r="D16" s="143">
        <v>25</v>
      </c>
    </row>
    <row r="17" spans="1:17" ht="15" customHeight="1" x14ac:dyDescent="0.2">
      <c r="A17" s="330"/>
      <c r="B17" s="138" t="s">
        <v>94</v>
      </c>
      <c r="C17" s="143">
        <v>230</v>
      </c>
      <c r="D17" s="143">
        <v>25</v>
      </c>
    </row>
    <row r="18" spans="1:17" ht="15" customHeight="1" x14ac:dyDescent="0.2">
      <c r="A18" s="330"/>
      <c r="B18" s="138" t="s">
        <v>95</v>
      </c>
      <c r="C18" s="143">
        <v>221</v>
      </c>
      <c r="D18" s="143">
        <v>24</v>
      </c>
    </row>
    <row r="19" spans="1:17" ht="15" customHeight="1" x14ac:dyDescent="0.2">
      <c r="A19" s="330"/>
      <c r="B19" s="138" t="s">
        <v>96</v>
      </c>
      <c r="C19" s="143">
        <v>219</v>
      </c>
      <c r="D19" s="143">
        <v>23</v>
      </c>
      <c r="I19" s="137" t="s">
        <v>5</v>
      </c>
      <c r="J19" s="137" t="s">
        <v>88</v>
      </c>
    </row>
    <row r="20" spans="1:17" x14ac:dyDescent="0.2">
      <c r="A20" s="330"/>
      <c r="B20" s="138" t="s">
        <v>97</v>
      </c>
      <c r="C20" s="143">
        <v>249</v>
      </c>
      <c r="D20" s="143">
        <v>24</v>
      </c>
      <c r="G20" s="329" t="s">
        <v>658</v>
      </c>
      <c r="H20" s="138" t="s">
        <v>89</v>
      </c>
      <c r="I20" s="126">
        <f t="shared" ref="I20:J35" si="0">C22/C10-1</f>
        <v>0.10426540284360186</v>
      </c>
      <c r="J20" s="126">
        <f t="shared" si="0"/>
        <v>-0.30555555555555558</v>
      </c>
    </row>
    <row r="21" spans="1:17" ht="15" customHeight="1" x14ac:dyDescent="0.25">
      <c r="A21" s="330"/>
      <c r="B21" s="138" t="s">
        <v>98</v>
      </c>
      <c r="C21" s="143">
        <v>329</v>
      </c>
      <c r="D21" s="143">
        <v>24</v>
      </c>
      <c r="G21" s="329"/>
      <c r="H21" s="138" t="s">
        <v>90</v>
      </c>
      <c r="I21" s="126">
        <f t="shared" si="0"/>
        <v>0.15642458100558665</v>
      </c>
      <c r="J21" s="126">
        <f t="shared" si="0"/>
        <v>-8.333333333333337E-2</v>
      </c>
      <c r="L21" s="46" t="s">
        <v>291</v>
      </c>
      <c r="M21"/>
      <c r="N21"/>
    </row>
    <row r="22" spans="1:17" ht="15" customHeight="1" x14ac:dyDescent="0.2">
      <c r="A22" s="329">
        <v>2018</v>
      </c>
      <c r="B22" s="138" t="s">
        <v>89</v>
      </c>
      <c r="C22" s="143">
        <v>233</v>
      </c>
      <c r="D22" s="143">
        <v>25</v>
      </c>
      <c r="G22" s="329"/>
      <c r="H22" s="138" t="s">
        <v>82</v>
      </c>
      <c r="I22" s="126">
        <f t="shared" si="0"/>
        <v>7.2538860103626979E-2</v>
      </c>
      <c r="J22" s="126">
        <f t="shared" si="0"/>
        <v>-8.6956521739130488E-2</v>
      </c>
      <c r="L22" s="322" t="s">
        <v>292</v>
      </c>
      <c r="M22" s="322"/>
      <c r="N22" s="322"/>
      <c r="O22" s="322"/>
      <c r="P22" s="322"/>
      <c r="Q22" s="322"/>
    </row>
    <row r="23" spans="1:17" ht="15" customHeight="1" x14ac:dyDescent="0.2">
      <c r="A23" s="329"/>
      <c r="B23" s="138" t="s">
        <v>90</v>
      </c>
      <c r="C23" s="143">
        <v>207</v>
      </c>
      <c r="D23" s="143">
        <v>22</v>
      </c>
      <c r="G23" s="329"/>
      <c r="H23" s="138" t="s">
        <v>83</v>
      </c>
      <c r="I23" s="126">
        <f t="shared" si="0"/>
        <v>0.18333333333333335</v>
      </c>
      <c r="J23" s="126">
        <f t="shared" si="0"/>
        <v>0.15789473684210531</v>
      </c>
      <c r="L23" s="322"/>
      <c r="M23" s="322"/>
      <c r="N23" s="322"/>
      <c r="O23" s="322"/>
      <c r="P23" s="322"/>
      <c r="Q23" s="322"/>
    </row>
    <row r="24" spans="1:17" ht="15" customHeight="1" x14ac:dyDescent="0.2">
      <c r="A24" s="329"/>
      <c r="B24" s="138" t="s">
        <v>82</v>
      </c>
      <c r="C24" s="143">
        <v>207</v>
      </c>
      <c r="D24" s="143">
        <v>21</v>
      </c>
      <c r="G24" s="329"/>
      <c r="H24" s="138" t="s">
        <v>91</v>
      </c>
      <c r="I24" s="126">
        <f t="shared" si="0"/>
        <v>-0.10185185185185186</v>
      </c>
      <c r="J24" s="126">
        <f t="shared" si="0"/>
        <v>0.19999999999999996</v>
      </c>
      <c r="L24" s="322"/>
      <c r="M24" s="322"/>
      <c r="N24" s="322"/>
      <c r="O24" s="322"/>
      <c r="P24" s="322"/>
      <c r="Q24" s="322"/>
    </row>
    <row r="25" spans="1:17" ht="15" customHeight="1" x14ac:dyDescent="0.2">
      <c r="A25" s="329"/>
      <c r="B25" s="138" t="s">
        <v>83</v>
      </c>
      <c r="C25" s="143">
        <v>213</v>
      </c>
      <c r="D25" s="143">
        <v>22</v>
      </c>
      <c r="G25" s="329"/>
      <c r="H25" s="138" t="s">
        <v>92</v>
      </c>
      <c r="I25" s="126">
        <f t="shared" si="0"/>
        <v>-8.55855855855856E-2</v>
      </c>
      <c r="J25" s="126">
        <f t="shared" si="0"/>
        <v>-4.166666666666663E-2</v>
      </c>
      <c r="L25" s="46" t="s">
        <v>878</v>
      </c>
      <c r="M25" s="140"/>
      <c r="N25" s="140"/>
      <c r="O25" s="140"/>
      <c r="P25" s="140"/>
      <c r="Q25" s="140"/>
    </row>
    <row r="26" spans="1:17" ht="15" customHeight="1" x14ac:dyDescent="0.2">
      <c r="A26" s="329"/>
      <c r="B26" s="138" t="s">
        <v>91</v>
      </c>
      <c r="C26" s="143">
        <v>194</v>
      </c>
      <c r="D26" s="143">
        <v>30</v>
      </c>
      <c r="G26" s="329"/>
      <c r="H26" s="138" t="s">
        <v>93</v>
      </c>
      <c r="I26" s="126">
        <f t="shared" si="0"/>
        <v>-0.14224137931034486</v>
      </c>
      <c r="J26" s="126">
        <f t="shared" si="0"/>
        <v>-0.19999999999999996</v>
      </c>
    </row>
    <row r="27" spans="1:17" ht="15" customHeight="1" x14ac:dyDescent="0.2">
      <c r="A27" s="329"/>
      <c r="B27" s="138" t="s">
        <v>92</v>
      </c>
      <c r="C27" s="143">
        <v>203</v>
      </c>
      <c r="D27" s="143">
        <v>23</v>
      </c>
      <c r="G27" s="329"/>
      <c r="H27" s="138" t="s">
        <v>94</v>
      </c>
      <c r="I27" s="126">
        <f t="shared" si="0"/>
        <v>4.3478260869565188E-2</v>
      </c>
      <c r="J27" s="126">
        <f t="shared" si="0"/>
        <v>0.8</v>
      </c>
    </row>
    <row r="28" spans="1:17" ht="15" customHeight="1" x14ac:dyDescent="0.2">
      <c r="A28" s="329"/>
      <c r="B28" s="138" t="s">
        <v>93</v>
      </c>
      <c r="C28" s="143">
        <v>199</v>
      </c>
      <c r="D28" s="143">
        <v>20</v>
      </c>
      <c r="G28" s="329"/>
      <c r="H28" s="138" t="s">
        <v>95</v>
      </c>
      <c r="I28" s="126">
        <f t="shared" si="0"/>
        <v>-0.15384615384615385</v>
      </c>
      <c r="J28" s="126">
        <f t="shared" si="0"/>
        <v>-4.166666666666663E-2</v>
      </c>
    </row>
    <row r="29" spans="1:17" ht="15" customHeight="1" x14ac:dyDescent="0.2">
      <c r="A29" s="329"/>
      <c r="B29" s="138" t="s">
        <v>94</v>
      </c>
      <c r="C29" s="143">
        <v>240</v>
      </c>
      <c r="D29" s="143">
        <v>45</v>
      </c>
      <c r="G29" s="329"/>
      <c r="H29" s="138" t="s">
        <v>96</v>
      </c>
      <c r="I29" s="126">
        <f t="shared" si="0"/>
        <v>-1.3698630136986356E-2</v>
      </c>
      <c r="J29" s="126">
        <f t="shared" si="0"/>
        <v>0.13043478260869557</v>
      </c>
    </row>
    <row r="30" spans="1:17" ht="15" customHeight="1" x14ac:dyDescent="0.2">
      <c r="A30" s="329"/>
      <c r="B30" s="138" t="s">
        <v>95</v>
      </c>
      <c r="C30" s="143">
        <v>187</v>
      </c>
      <c r="D30" s="143">
        <v>23</v>
      </c>
      <c r="G30" s="329"/>
      <c r="H30" s="138" t="s">
        <v>97</v>
      </c>
      <c r="I30" s="126">
        <f t="shared" si="0"/>
        <v>-0.14056224899598391</v>
      </c>
      <c r="J30" s="126">
        <f t="shared" si="0"/>
        <v>0.125</v>
      </c>
    </row>
    <row r="31" spans="1:17" x14ac:dyDescent="0.2">
      <c r="A31" s="329"/>
      <c r="B31" s="138" t="s">
        <v>96</v>
      </c>
      <c r="C31" s="143">
        <v>216</v>
      </c>
      <c r="D31" s="143">
        <v>26</v>
      </c>
      <c r="G31" s="329"/>
      <c r="H31" s="138" t="s">
        <v>98</v>
      </c>
      <c r="I31" s="126">
        <f t="shared" si="0"/>
        <v>-0.17933130699088151</v>
      </c>
      <c r="J31" s="126">
        <f t="shared" si="0"/>
        <v>0.25</v>
      </c>
    </row>
    <row r="32" spans="1:17" x14ac:dyDescent="0.2">
      <c r="A32" s="329"/>
      <c r="B32" s="138" t="s">
        <v>97</v>
      </c>
      <c r="C32" s="143">
        <v>214</v>
      </c>
      <c r="D32" s="143">
        <v>27</v>
      </c>
      <c r="G32" s="326" t="s">
        <v>659</v>
      </c>
      <c r="H32" s="138" t="s">
        <v>89</v>
      </c>
      <c r="I32" s="126">
        <f t="shared" si="0"/>
        <v>-0.128755364806867</v>
      </c>
      <c r="J32" s="126">
        <f t="shared" si="0"/>
        <v>0.28000000000000003</v>
      </c>
    </row>
    <row r="33" spans="1:14" ht="15" x14ac:dyDescent="0.25">
      <c r="A33" s="329"/>
      <c r="B33" s="138" t="s">
        <v>98</v>
      </c>
      <c r="C33" s="143">
        <v>270</v>
      </c>
      <c r="D33" s="143">
        <v>30</v>
      </c>
      <c r="G33" s="327"/>
      <c r="H33" s="138" t="s">
        <v>90</v>
      </c>
      <c r="I33" s="126">
        <f t="shared" si="0"/>
        <v>-6.7632850241545861E-2</v>
      </c>
      <c r="J33" s="126">
        <f t="shared" si="0"/>
        <v>0.13636363636363646</v>
      </c>
      <c r="M33"/>
      <c r="N33"/>
    </row>
    <row r="34" spans="1:14" ht="15" x14ac:dyDescent="0.25">
      <c r="A34" s="329">
        <v>2019</v>
      </c>
      <c r="B34" s="138" t="s">
        <v>89</v>
      </c>
      <c r="C34" s="143">
        <v>203</v>
      </c>
      <c r="D34" s="143">
        <v>32</v>
      </c>
      <c r="G34" s="327"/>
      <c r="H34" s="138" t="s">
        <v>82</v>
      </c>
      <c r="I34" s="126">
        <f t="shared" si="0"/>
        <v>-0.12560386473429952</v>
      </c>
      <c r="J34" s="126">
        <f t="shared" si="0"/>
        <v>-4.7619047619047672E-2</v>
      </c>
      <c r="M34"/>
      <c r="N34"/>
    </row>
    <row r="35" spans="1:14" ht="15" x14ac:dyDescent="0.25">
      <c r="A35" s="329"/>
      <c r="B35" s="138" t="s">
        <v>90</v>
      </c>
      <c r="C35" s="143">
        <v>193</v>
      </c>
      <c r="D35" s="143">
        <v>25</v>
      </c>
      <c r="E35" s="141"/>
      <c r="G35" s="327"/>
      <c r="H35" s="138" t="s">
        <v>83</v>
      </c>
      <c r="I35" s="126">
        <f t="shared" si="0"/>
        <v>-0.14553990610328638</v>
      </c>
      <c r="J35" s="126">
        <f t="shared" si="0"/>
        <v>0</v>
      </c>
      <c r="M35" s="28"/>
      <c r="N35" s="28"/>
    </row>
    <row r="36" spans="1:14" ht="15" x14ac:dyDescent="0.25">
      <c r="A36" s="329"/>
      <c r="B36" s="138" t="s">
        <v>82</v>
      </c>
      <c r="C36" s="143">
        <v>181</v>
      </c>
      <c r="D36" s="143">
        <v>20</v>
      </c>
      <c r="G36" s="327"/>
      <c r="H36" s="138" t="s">
        <v>91</v>
      </c>
      <c r="I36" s="126">
        <f t="shared" ref="I36:J36" si="1">C38/C26-1</f>
        <v>0.19587628865979378</v>
      </c>
      <c r="J36" s="126">
        <f t="shared" si="1"/>
        <v>-9.9999999999999978E-2</v>
      </c>
      <c r="L36" s="141"/>
      <c r="M36" s="141"/>
      <c r="N36"/>
    </row>
    <row r="37" spans="1:14" ht="15" x14ac:dyDescent="0.25">
      <c r="A37" s="329"/>
      <c r="B37" s="138" t="s">
        <v>83</v>
      </c>
      <c r="C37" s="143">
        <v>182</v>
      </c>
      <c r="D37" s="143">
        <v>22</v>
      </c>
      <c r="G37" s="327"/>
      <c r="H37" s="138" t="s">
        <v>92</v>
      </c>
      <c r="I37" s="124"/>
      <c r="J37" s="124"/>
      <c r="M37"/>
      <c r="N37"/>
    </row>
    <row r="38" spans="1:14" ht="15" x14ac:dyDescent="0.25">
      <c r="A38" s="329"/>
      <c r="B38" s="138" t="s">
        <v>91</v>
      </c>
      <c r="C38" s="143">
        <v>232</v>
      </c>
      <c r="D38" s="143">
        <v>27</v>
      </c>
      <c r="E38"/>
      <c r="F38"/>
      <c r="G38" s="327"/>
      <c r="H38" s="138" t="s">
        <v>93</v>
      </c>
      <c r="I38" s="124"/>
      <c r="J38" s="124"/>
      <c r="M38"/>
      <c r="N38"/>
    </row>
    <row r="39" spans="1:14" ht="15" x14ac:dyDescent="0.25">
      <c r="A39" s="329"/>
      <c r="B39" s="138" t="s">
        <v>92</v>
      </c>
      <c r="C39" s="143"/>
      <c r="D39" s="143"/>
      <c r="E39"/>
      <c r="F39"/>
      <c r="G39" s="327"/>
      <c r="H39" s="138" t="s">
        <v>94</v>
      </c>
      <c r="I39" s="124"/>
      <c r="J39" s="124"/>
      <c r="M39"/>
      <c r="N39"/>
    </row>
    <row r="40" spans="1:14" ht="15" x14ac:dyDescent="0.25">
      <c r="A40" s="329"/>
      <c r="B40" s="138" t="s">
        <v>93</v>
      </c>
      <c r="C40" s="143"/>
      <c r="D40" s="143"/>
      <c r="E40"/>
      <c r="F40"/>
      <c r="G40" s="327"/>
      <c r="H40" s="138" t="s">
        <v>95</v>
      </c>
      <c r="I40" s="124"/>
      <c r="J40" s="124"/>
      <c r="M40"/>
      <c r="N40"/>
    </row>
    <row r="41" spans="1:14" ht="15" x14ac:dyDescent="0.25">
      <c r="A41" s="329"/>
      <c r="B41" s="138" t="s">
        <v>94</v>
      </c>
      <c r="C41" s="143"/>
      <c r="D41" s="143"/>
      <c r="E41"/>
      <c r="F41"/>
      <c r="G41" s="327"/>
      <c r="H41" s="138" t="s">
        <v>96</v>
      </c>
      <c r="I41" s="124"/>
      <c r="J41" s="124"/>
      <c r="M41"/>
      <c r="N41"/>
    </row>
    <row r="42" spans="1:14" ht="15" x14ac:dyDescent="0.25">
      <c r="A42" s="329"/>
      <c r="B42" s="138" t="s">
        <v>95</v>
      </c>
      <c r="C42" s="143"/>
      <c r="D42" s="143"/>
      <c r="E42"/>
      <c r="F42"/>
      <c r="G42" s="327"/>
      <c r="H42" s="138" t="s">
        <v>97</v>
      </c>
      <c r="I42" s="124"/>
      <c r="J42" s="124"/>
      <c r="M42"/>
      <c r="N42"/>
    </row>
    <row r="43" spans="1:14" ht="15" x14ac:dyDescent="0.25">
      <c r="A43" s="329"/>
      <c r="B43" s="138" t="s">
        <v>96</v>
      </c>
      <c r="C43" s="143"/>
      <c r="D43" s="143"/>
      <c r="E43"/>
      <c r="F43"/>
      <c r="G43" s="328"/>
      <c r="H43" s="138" t="s">
        <v>98</v>
      </c>
      <c r="I43" s="124"/>
      <c r="J43" s="124"/>
      <c r="M43"/>
      <c r="N43"/>
    </row>
    <row r="44" spans="1:14" ht="15" x14ac:dyDescent="0.25">
      <c r="A44" s="329"/>
      <c r="B44" s="138" t="s">
        <v>97</v>
      </c>
      <c r="C44" s="143"/>
      <c r="D44" s="143"/>
      <c r="E44"/>
      <c r="F44"/>
      <c r="G44"/>
      <c r="H44"/>
      <c r="I44"/>
      <c r="M44"/>
      <c r="N44"/>
    </row>
    <row r="45" spans="1:14" ht="15" x14ac:dyDescent="0.25">
      <c r="A45" s="329"/>
      <c r="B45" s="138" t="s">
        <v>98</v>
      </c>
      <c r="C45" s="143"/>
      <c r="D45" s="143"/>
      <c r="E45"/>
      <c r="F45"/>
      <c r="G45"/>
      <c r="H45"/>
      <c r="I45"/>
    </row>
    <row r="46" spans="1:14" ht="15" x14ac:dyDescent="0.25">
      <c r="A46"/>
      <c r="B46"/>
      <c r="C46"/>
      <c r="D46"/>
      <c r="E46"/>
      <c r="F46"/>
      <c r="G46"/>
      <c r="H46"/>
      <c r="I46"/>
    </row>
    <row r="47" spans="1:14" ht="15" x14ac:dyDescent="0.25">
      <c r="A47"/>
      <c r="B47"/>
      <c r="C47"/>
      <c r="D47"/>
      <c r="E47"/>
      <c r="F47"/>
      <c r="G47"/>
      <c r="H47"/>
      <c r="I47"/>
    </row>
    <row r="48" spans="1:14" ht="15" x14ac:dyDescent="0.25">
      <c r="A48"/>
      <c r="B48"/>
      <c r="C48"/>
      <c r="D48"/>
      <c r="E48"/>
      <c r="F48"/>
      <c r="G48"/>
      <c r="H48"/>
      <c r="I48"/>
    </row>
    <row r="49" spans="1:9" ht="15" x14ac:dyDescent="0.25">
      <c r="A49"/>
      <c r="B49"/>
      <c r="C49"/>
      <c r="D49"/>
      <c r="E49"/>
      <c r="F49"/>
      <c r="G49"/>
      <c r="H49"/>
      <c r="I49"/>
    </row>
    <row r="50" spans="1:9" ht="15" x14ac:dyDescent="0.25">
      <c r="A50"/>
      <c r="B50"/>
      <c r="C50"/>
      <c r="D50"/>
      <c r="E50"/>
      <c r="F50"/>
      <c r="G50"/>
      <c r="H50"/>
      <c r="I50"/>
    </row>
    <row r="51" spans="1:9" ht="15" x14ac:dyDescent="0.25">
      <c r="A51"/>
      <c r="B51"/>
      <c r="C51"/>
      <c r="D51"/>
      <c r="E51"/>
      <c r="F51"/>
      <c r="G51"/>
      <c r="H51"/>
      <c r="I51"/>
    </row>
    <row r="52" spans="1:9" ht="15" x14ac:dyDescent="0.25">
      <c r="A52"/>
      <c r="B52"/>
      <c r="C52"/>
      <c r="D52"/>
      <c r="E52"/>
      <c r="F52"/>
      <c r="G52"/>
      <c r="H52"/>
      <c r="I52"/>
    </row>
    <row r="53" spans="1:9" ht="15" x14ac:dyDescent="0.25">
      <c r="A53"/>
      <c r="B53"/>
      <c r="C53"/>
      <c r="D53"/>
      <c r="E53"/>
      <c r="F53"/>
      <c r="G53"/>
      <c r="H53"/>
      <c r="I53"/>
    </row>
    <row r="54" spans="1:9" ht="15" x14ac:dyDescent="0.25">
      <c r="A54"/>
      <c r="B54"/>
      <c r="C54"/>
      <c r="D54"/>
      <c r="E54"/>
      <c r="F54"/>
      <c r="G54"/>
      <c r="H54"/>
      <c r="I54"/>
    </row>
    <row r="55" spans="1:9" ht="15" x14ac:dyDescent="0.25">
      <c r="A55"/>
      <c r="B55"/>
      <c r="C55"/>
      <c r="D55"/>
      <c r="E55"/>
      <c r="F55"/>
      <c r="G55"/>
      <c r="H55"/>
      <c r="I55"/>
    </row>
    <row r="56" spans="1:9" ht="15" x14ac:dyDescent="0.25">
      <c r="A56"/>
      <c r="B56"/>
      <c r="C56"/>
      <c r="D56"/>
      <c r="E56"/>
      <c r="F56"/>
      <c r="G56"/>
      <c r="H56"/>
      <c r="I56"/>
    </row>
    <row r="57" spans="1:9" ht="15" x14ac:dyDescent="0.25">
      <c r="A57"/>
      <c r="B57"/>
      <c r="C57"/>
      <c r="D57"/>
      <c r="E57"/>
      <c r="F57"/>
      <c r="G57"/>
      <c r="H57"/>
      <c r="I57"/>
    </row>
    <row r="58" spans="1:9" ht="15" x14ac:dyDescent="0.25">
      <c r="A58"/>
      <c r="B58"/>
      <c r="C58"/>
      <c r="D58"/>
      <c r="E58"/>
      <c r="F58"/>
      <c r="G58"/>
      <c r="H58"/>
      <c r="I58"/>
    </row>
    <row r="59" spans="1:9" ht="15" x14ac:dyDescent="0.25">
      <c r="A59"/>
      <c r="B59"/>
      <c r="C59"/>
      <c r="D59"/>
      <c r="E59"/>
      <c r="F59"/>
      <c r="G59"/>
      <c r="H59"/>
      <c r="I59"/>
    </row>
    <row r="60" spans="1:9" ht="15" x14ac:dyDescent="0.25">
      <c r="A60"/>
      <c r="B60"/>
      <c r="C60"/>
      <c r="D60"/>
      <c r="E60"/>
      <c r="F60"/>
      <c r="G60"/>
      <c r="H60"/>
      <c r="I60"/>
    </row>
    <row r="61" spans="1:9" ht="15" x14ac:dyDescent="0.25">
      <c r="A61"/>
      <c r="B61"/>
      <c r="C61"/>
      <c r="D61"/>
      <c r="E61"/>
      <c r="F61"/>
      <c r="G61"/>
      <c r="H61"/>
      <c r="I61"/>
    </row>
    <row r="62" spans="1:9" ht="15" x14ac:dyDescent="0.25">
      <c r="A62"/>
    </row>
    <row r="63" spans="1:9" ht="15" x14ac:dyDescent="0.25">
      <c r="A63"/>
    </row>
  </sheetData>
  <mergeCells count="7">
    <mergeCell ref="H1:I1"/>
    <mergeCell ref="A10:A21"/>
    <mergeCell ref="G20:G31"/>
    <mergeCell ref="A22:A33"/>
    <mergeCell ref="L22:Q24"/>
    <mergeCell ref="G32:G43"/>
    <mergeCell ref="A34:A45"/>
  </mergeCells>
  <hyperlinks>
    <hyperlink ref="H1:I1" location="Index!A1" display="Regresar al Índice"/>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Q63"/>
  <sheetViews>
    <sheetView workbookViewId="0">
      <selection activeCell="A2" sqref="A2"/>
    </sheetView>
  </sheetViews>
  <sheetFormatPr baseColWidth="10" defaultRowHeight="12" x14ac:dyDescent="0.2"/>
  <cols>
    <col min="1" max="1" width="5.7109375" style="46" customWidth="1"/>
    <col min="2" max="2" width="8.140625" style="46" customWidth="1"/>
    <col min="3" max="16384" width="11.42578125" style="46"/>
  </cols>
  <sheetData>
    <row r="1" spans="1:9" ht="15" x14ac:dyDescent="0.25">
      <c r="A1" s="3" t="s">
        <v>1342</v>
      </c>
      <c r="H1" s="298" t="s">
        <v>1506</v>
      </c>
      <c r="I1" s="298"/>
    </row>
    <row r="2" spans="1:9" ht="15.75" x14ac:dyDescent="0.2">
      <c r="A2" s="3" t="s">
        <v>291</v>
      </c>
      <c r="G2" s="119" t="s">
        <v>876</v>
      </c>
    </row>
    <row r="4" spans="1:9" x14ac:dyDescent="0.2">
      <c r="A4" s="120" t="s">
        <v>652</v>
      </c>
    </row>
    <row r="5" spans="1:9" x14ac:dyDescent="0.2">
      <c r="A5" s="120" t="s">
        <v>655</v>
      </c>
    </row>
    <row r="6" spans="1:9" ht="15" x14ac:dyDescent="0.25">
      <c r="A6" s="121" t="s">
        <v>877</v>
      </c>
      <c r="B6"/>
      <c r="C6"/>
      <c r="D6"/>
    </row>
    <row r="8" spans="1:9" ht="15" customHeight="1" x14ac:dyDescent="0.25">
      <c r="A8"/>
    </row>
    <row r="9" spans="1:9" ht="15" customHeight="1" x14ac:dyDescent="0.2">
      <c r="A9" s="137" t="s">
        <v>656</v>
      </c>
      <c r="B9" s="137" t="s">
        <v>657</v>
      </c>
      <c r="C9" s="137" t="s">
        <v>5</v>
      </c>
      <c r="D9" s="137" t="s">
        <v>88</v>
      </c>
    </row>
    <row r="10" spans="1:9" ht="15" customHeight="1" x14ac:dyDescent="0.2">
      <c r="A10" s="330">
        <v>2017</v>
      </c>
      <c r="B10" s="138" t="s">
        <v>89</v>
      </c>
      <c r="C10" s="143">
        <v>27387</v>
      </c>
      <c r="D10" s="143">
        <v>4590</v>
      </c>
    </row>
    <row r="11" spans="1:9" ht="15" customHeight="1" x14ac:dyDescent="0.2">
      <c r="A11" s="330"/>
      <c r="B11" s="138" t="s">
        <v>90</v>
      </c>
      <c r="C11" s="143">
        <v>26231</v>
      </c>
      <c r="D11" s="143">
        <v>4298</v>
      </c>
    </row>
    <row r="12" spans="1:9" ht="15" customHeight="1" x14ac:dyDescent="0.2">
      <c r="A12" s="330"/>
      <c r="B12" s="138" t="s">
        <v>82</v>
      </c>
      <c r="C12" s="143">
        <v>27591</v>
      </c>
      <c r="D12" s="143">
        <v>4440</v>
      </c>
    </row>
    <row r="13" spans="1:9" ht="15" customHeight="1" x14ac:dyDescent="0.2">
      <c r="A13" s="330"/>
      <c r="B13" s="138" t="s">
        <v>83</v>
      </c>
      <c r="C13" s="143">
        <v>26126</v>
      </c>
      <c r="D13" s="143">
        <v>4125</v>
      </c>
    </row>
    <row r="14" spans="1:9" ht="15" customHeight="1" x14ac:dyDescent="0.2">
      <c r="A14" s="330"/>
      <c r="B14" s="138" t="s">
        <v>91</v>
      </c>
      <c r="C14" s="143">
        <v>30131</v>
      </c>
      <c r="D14" s="143">
        <v>5032</v>
      </c>
    </row>
    <row r="15" spans="1:9" ht="15" customHeight="1" x14ac:dyDescent="0.2">
      <c r="A15" s="330"/>
      <c r="B15" s="138" t="s">
        <v>92</v>
      </c>
      <c r="C15" s="143">
        <v>29133</v>
      </c>
      <c r="D15" s="143">
        <v>4885</v>
      </c>
    </row>
    <row r="16" spans="1:9" ht="15" customHeight="1" x14ac:dyDescent="0.2">
      <c r="A16" s="330"/>
      <c r="B16" s="138" t="s">
        <v>93</v>
      </c>
      <c r="C16" s="143">
        <v>29710</v>
      </c>
      <c r="D16" s="143">
        <v>5194</v>
      </c>
    </row>
    <row r="17" spans="1:17" ht="15" customHeight="1" x14ac:dyDescent="0.2">
      <c r="A17" s="330"/>
      <c r="B17" s="138" t="s">
        <v>94</v>
      </c>
      <c r="C17" s="143">
        <v>29735</v>
      </c>
      <c r="D17" s="143">
        <v>5231</v>
      </c>
    </row>
    <row r="18" spans="1:17" ht="15" customHeight="1" x14ac:dyDescent="0.2">
      <c r="A18" s="330"/>
      <c r="B18" s="138" t="s">
        <v>95</v>
      </c>
      <c r="C18" s="143">
        <v>28500</v>
      </c>
      <c r="D18" s="143">
        <v>5140</v>
      </c>
    </row>
    <row r="19" spans="1:17" ht="15" customHeight="1" x14ac:dyDescent="0.2">
      <c r="A19" s="330"/>
      <c r="B19" s="138" t="s">
        <v>96</v>
      </c>
      <c r="C19" s="143">
        <v>29076</v>
      </c>
      <c r="D19" s="143">
        <v>5098</v>
      </c>
      <c r="I19" s="137" t="s">
        <v>5</v>
      </c>
      <c r="J19" s="137" t="s">
        <v>88</v>
      </c>
    </row>
    <row r="20" spans="1:17" ht="15" x14ac:dyDescent="0.25">
      <c r="A20" s="330"/>
      <c r="B20" s="138" t="s">
        <v>97</v>
      </c>
      <c r="C20" s="143">
        <v>29047</v>
      </c>
      <c r="D20" s="143">
        <v>5405</v>
      </c>
      <c r="G20" s="329" t="s">
        <v>658</v>
      </c>
      <c r="H20" s="138" t="s">
        <v>89</v>
      </c>
      <c r="I20" s="126">
        <f t="shared" ref="I20:J35" si="0">C22/C10-1</f>
        <v>2.5303976339138945E-2</v>
      </c>
      <c r="J20" s="126">
        <f t="shared" si="0"/>
        <v>9.4771241830065467E-2</v>
      </c>
      <c r="L20" s="46" t="s">
        <v>291</v>
      </c>
      <c r="M20"/>
      <c r="N20"/>
    </row>
    <row r="21" spans="1:17" ht="15" customHeight="1" x14ac:dyDescent="0.2">
      <c r="A21" s="330"/>
      <c r="B21" s="138" t="s">
        <v>98</v>
      </c>
      <c r="C21" s="143">
        <v>36354</v>
      </c>
      <c r="D21" s="143">
        <v>6573</v>
      </c>
      <c r="G21" s="329"/>
      <c r="H21" s="138" t="s">
        <v>90</v>
      </c>
      <c r="I21" s="126">
        <f t="shared" si="0"/>
        <v>-6.9269185315085191E-2</v>
      </c>
      <c r="J21" s="126">
        <f t="shared" si="0"/>
        <v>-5.4909260120986514E-2</v>
      </c>
      <c r="L21" s="322" t="s">
        <v>292</v>
      </c>
      <c r="M21" s="322"/>
      <c r="N21" s="322"/>
      <c r="O21" s="322"/>
      <c r="P21" s="322"/>
      <c r="Q21" s="322"/>
    </row>
    <row r="22" spans="1:17" ht="15" customHeight="1" x14ac:dyDescent="0.2">
      <c r="A22" s="329">
        <v>2018</v>
      </c>
      <c r="B22" s="138" t="s">
        <v>89</v>
      </c>
      <c r="C22" s="143">
        <v>28080</v>
      </c>
      <c r="D22" s="143">
        <v>5025</v>
      </c>
      <c r="G22" s="329"/>
      <c r="H22" s="138" t="s">
        <v>82</v>
      </c>
      <c r="I22" s="126">
        <f t="shared" si="0"/>
        <v>-7.8938784386212935E-2</v>
      </c>
      <c r="J22" s="126">
        <f t="shared" si="0"/>
        <v>-2.7027027027026751E-3</v>
      </c>
      <c r="L22" s="322"/>
      <c r="M22" s="322"/>
      <c r="N22" s="322"/>
      <c r="O22" s="322"/>
      <c r="P22" s="322"/>
      <c r="Q22" s="322"/>
    </row>
    <row r="23" spans="1:17" ht="15" customHeight="1" x14ac:dyDescent="0.2">
      <c r="A23" s="329"/>
      <c r="B23" s="138" t="s">
        <v>90</v>
      </c>
      <c r="C23" s="143">
        <v>24414</v>
      </c>
      <c r="D23" s="143">
        <v>4062</v>
      </c>
      <c r="G23" s="329"/>
      <c r="H23" s="138" t="s">
        <v>83</v>
      </c>
      <c r="I23" s="126">
        <f t="shared" si="0"/>
        <v>6.0437877975962673E-2</v>
      </c>
      <c r="J23" s="126">
        <f t="shared" si="0"/>
        <v>0.17503030303030309</v>
      </c>
      <c r="L23" s="322"/>
      <c r="M23" s="322"/>
      <c r="N23" s="322"/>
      <c r="O23" s="322"/>
      <c r="P23" s="322"/>
      <c r="Q23" s="322"/>
    </row>
    <row r="24" spans="1:17" ht="15" customHeight="1" x14ac:dyDescent="0.2">
      <c r="A24" s="329"/>
      <c r="B24" s="138" t="s">
        <v>82</v>
      </c>
      <c r="C24" s="143">
        <v>25413</v>
      </c>
      <c r="D24" s="143">
        <v>4428</v>
      </c>
      <c r="G24" s="329"/>
      <c r="H24" s="138" t="s">
        <v>91</v>
      </c>
      <c r="I24" s="126">
        <f t="shared" si="0"/>
        <v>-3.1860874182735421E-2</v>
      </c>
      <c r="J24" s="126">
        <f t="shared" si="0"/>
        <v>3.1399046104928496E-2</v>
      </c>
      <c r="L24" s="46" t="s">
        <v>878</v>
      </c>
      <c r="M24" s="140"/>
      <c r="N24" s="140"/>
      <c r="O24" s="140"/>
      <c r="P24" s="140"/>
      <c r="Q24" s="140"/>
    </row>
    <row r="25" spans="1:17" ht="15" customHeight="1" x14ac:dyDescent="0.25">
      <c r="A25" s="329"/>
      <c r="B25" s="138" t="s">
        <v>83</v>
      </c>
      <c r="C25" s="143">
        <v>27705</v>
      </c>
      <c r="D25" s="143">
        <v>4847</v>
      </c>
      <c r="G25" s="329"/>
      <c r="H25" s="138" t="s">
        <v>92</v>
      </c>
      <c r="I25" s="126">
        <f t="shared" si="0"/>
        <v>1.7849174475681462E-3</v>
      </c>
      <c r="J25" s="126">
        <f t="shared" si="0"/>
        <v>5.3224155578300847E-2</v>
      </c>
      <c r="M25"/>
      <c r="N25"/>
    </row>
    <row r="26" spans="1:17" ht="15" customHeight="1" x14ac:dyDescent="0.25">
      <c r="A26" s="329"/>
      <c r="B26" s="138" t="s">
        <v>91</v>
      </c>
      <c r="C26" s="143">
        <v>29171</v>
      </c>
      <c r="D26" s="143">
        <v>5190</v>
      </c>
      <c r="G26" s="329"/>
      <c r="H26" s="138" t="s">
        <v>93</v>
      </c>
      <c r="I26" s="126">
        <f t="shared" si="0"/>
        <v>-3.7024570851562633E-4</v>
      </c>
      <c r="J26" s="126">
        <f t="shared" si="0"/>
        <v>5.0827878321139774E-2</v>
      </c>
      <c r="M26"/>
      <c r="N26"/>
    </row>
    <row r="27" spans="1:17" ht="15" customHeight="1" x14ac:dyDescent="0.25">
      <c r="A27" s="329"/>
      <c r="B27" s="138" t="s">
        <v>92</v>
      </c>
      <c r="C27" s="143">
        <v>29185</v>
      </c>
      <c r="D27" s="143">
        <v>5145</v>
      </c>
      <c r="G27" s="329"/>
      <c r="H27" s="138" t="s">
        <v>94</v>
      </c>
      <c r="I27" s="126">
        <f t="shared" si="0"/>
        <v>-2.5088279804943658E-2</v>
      </c>
      <c r="J27" s="126">
        <f t="shared" si="0"/>
        <v>6.5761804626266462E-2</v>
      </c>
      <c r="M27"/>
      <c r="N27"/>
    </row>
    <row r="28" spans="1:17" ht="15" customHeight="1" x14ac:dyDescent="0.25">
      <c r="A28" s="329"/>
      <c r="B28" s="138" t="s">
        <v>93</v>
      </c>
      <c r="C28" s="143">
        <v>29699</v>
      </c>
      <c r="D28" s="143">
        <v>5458</v>
      </c>
      <c r="G28" s="329"/>
      <c r="H28" s="138" t="s">
        <v>95</v>
      </c>
      <c r="I28" s="126">
        <f t="shared" si="0"/>
        <v>-1.0350877192982444E-2</v>
      </c>
      <c r="J28" s="126">
        <f t="shared" si="0"/>
        <v>-2.9182879377431803E-3</v>
      </c>
      <c r="M28"/>
      <c r="N28"/>
    </row>
    <row r="29" spans="1:17" ht="15" customHeight="1" x14ac:dyDescent="0.25">
      <c r="A29" s="329"/>
      <c r="B29" s="138" t="s">
        <v>94</v>
      </c>
      <c r="C29" s="143">
        <v>28989</v>
      </c>
      <c r="D29" s="143">
        <v>5575</v>
      </c>
      <c r="G29" s="329"/>
      <c r="H29" s="138" t="s">
        <v>96</v>
      </c>
      <c r="I29" s="126">
        <f t="shared" si="0"/>
        <v>4.4538450956115083E-2</v>
      </c>
      <c r="J29" s="126">
        <f t="shared" si="0"/>
        <v>0.11710474695959205</v>
      </c>
      <c r="M29"/>
      <c r="N29"/>
    </row>
    <row r="30" spans="1:17" ht="15" customHeight="1" x14ac:dyDescent="0.25">
      <c r="A30" s="329"/>
      <c r="B30" s="138" t="s">
        <v>95</v>
      </c>
      <c r="C30" s="143">
        <v>28205</v>
      </c>
      <c r="D30" s="143">
        <v>5125</v>
      </c>
      <c r="G30" s="329"/>
      <c r="H30" s="138" t="s">
        <v>97</v>
      </c>
      <c r="I30" s="126">
        <f t="shared" si="0"/>
        <v>3.8523771818087971E-2</v>
      </c>
      <c r="J30" s="126">
        <f t="shared" si="0"/>
        <v>7.6780758556891815E-2</v>
      </c>
      <c r="M30"/>
      <c r="N30"/>
    </row>
    <row r="31" spans="1:17" ht="15" x14ac:dyDescent="0.25">
      <c r="A31" s="329"/>
      <c r="B31" s="138" t="s">
        <v>96</v>
      </c>
      <c r="C31" s="143">
        <v>30371</v>
      </c>
      <c r="D31" s="143">
        <v>5695</v>
      </c>
      <c r="G31" s="329"/>
      <c r="H31" s="138" t="s">
        <v>98</v>
      </c>
      <c r="I31" s="126">
        <f t="shared" si="0"/>
        <v>4.5634593167189319E-2</v>
      </c>
      <c r="J31" s="126">
        <f t="shared" si="0"/>
        <v>4.9596835539327477E-2</v>
      </c>
      <c r="M31"/>
      <c r="N31"/>
    </row>
    <row r="32" spans="1:17" ht="15" x14ac:dyDescent="0.25">
      <c r="A32" s="329"/>
      <c r="B32" s="138" t="s">
        <v>97</v>
      </c>
      <c r="C32" s="143">
        <v>30166</v>
      </c>
      <c r="D32" s="143">
        <v>5820</v>
      </c>
      <c r="G32" s="329" t="s">
        <v>659</v>
      </c>
      <c r="H32" s="138" t="s">
        <v>89</v>
      </c>
      <c r="I32" s="126">
        <f t="shared" si="0"/>
        <v>9.6438746438746392E-2</v>
      </c>
      <c r="J32" s="126">
        <f t="shared" si="0"/>
        <v>0.13970149253731345</v>
      </c>
      <c r="M32"/>
      <c r="N32"/>
    </row>
    <row r="33" spans="1:14" ht="15" x14ac:dyDescent="0.25">
      <c r="A33" s="329"/>
      <c r="B33" s="138" t="s">
        <v>98</v>
      </c>
      <c r="C33" s="143">
        <v>38013</v>
      </c>
      <c r="D33" s="143">
        <v>6899</v>
      </c>
      <c r="G33" s="329"/>
      <c r="H33" s="138" t="s">
        <v>90</v>
      </c>
      <c r="I33" s="126">
        <f t="shared" si="0"/>
        <v>0.21458998935037266</v>
      </c>
      <c r="J33" s="126">
        <f t="shared" si="0"/>
        <v>0.33948793697685864</v>
      </c>
      <c r="M33"/>
      <c r="N33"/>
    </row>
    <row r="34" spans="1:14" ht="15" x14ac:dyDescent="0.25">
      <c r="A34" s="329">
        <v>2019</v>
      </c>
      <c r="B34" s="138" t="s">
        <v>89</v>
      </c>
      <c r="C34" s="143">
        <v>30788</v>
      </c>
      <c r="D34" s="143">
        <v>5727</v>
      </c>
      <c r="G34" s="329"/>
      <c r="H34" s="138" t="s">
        <v>82</v>
      </c>
      <c r="I34" s="126">
        <f t="shared" si="0"/>
        <v>0.13973163341596817</v>
      </c>
      <c r="J34" s="126">
        <f t="shared" si="0"/>
        <v>0.14317976513098474</v>
      </c>
      <c r="L34" s="142"/>
      <c r="M34" s="142"/>
      <c r="N34"/>
    </row>
    <row r="35" spans="1:14" x14ac:dyDescent="0.2">
      <c r="A35" s="329"/>
      <c r="B35" s="138" t="s">
        <v>90</v>
      </c>
      <c r="C35" s="143">
        <v>29653</v>
      </c>
      <c r="D35" s="143">
        <v>5441</v>
      </c>
      <c r="E35" s="141"/>
      <c r="G35" s="329"/>
      <c r="H35" s="138" t="s">
        <v>83</v>
      </c>
      <c r="I35" s="126">
        <f t="shared" si="0"/>
        <v>3.5480960115502613E-2</v>
      </c>
      <c r="J35" s="126">
        <f t="shared" si="0"/>
        <v>3.5073241180112458E-3</v>
      </c>
    </row>
    <row r="36" spans="1:14" x14ac:dyDescent="0.2">
      <c r="A36" s="329"/>
      <c r="B36" s="138" t="s">
        <v>82</v>
      </c>
      <c r="C36" s="143">
        <v>28964</v>
      </c>
      <c r="D36" s="143">
        <v>5062</v>
      </c>
      <c r="G36" s="329"/>
      <c r="H36" s="138" t="s">
        <v>91</v>
      </c>
      <c r="I36" s="126">
        <f t="shared" ref="I36:J36" si="1">C38/C26-1</f>
        <v>0.11329745294984739</v>
      </c>
      <c r="J36" s="126">
        <f t="shared" si="1"/>
        <v>0.12100192678227351</v>
      </c>
    </row>
    <row r="37" spans="1:14" x14ac:dyDescent="0.2">
      <c r="A37" s="329"/>
      <c r="B37" s="138" t="s">
        <v>83</v>
      </c>
      <c r="C37" s="143">
        <v>28688</v>
      </c>
      <c r="D37" s="143">
        <v>4864</v>
      </c>
      <c r="G37" s="329"/>
      <c r="H37" s="138" t="s">
        <v>92</v>
      </c>
      <c r="I37" s="124"/>
      <c r="J37" s="124"/>
    </row>
    <row r="38" spans="1:14" ht="15" x14ac:dyDescent="0.25">
      <c r="A38" s="329"/>
      <c r="B38" s="138" t="s">
        <v>91</v>
      </c>
      <c r="C38" s="143">
        <v>32476</v>
      </c>
      <c r="D38" s="143">
        <v>5818</v>
      </c>
      <c r="E38"/>
      <c r="F38"/>
      <c r="G38" s="329"/>
      <c r="H38" s="138" t="s">
        <v>93</v>
      </c>
      <c r="I38" s="144"/>
      <c r="J38" s="124"/>
    </row>
    <row r="39" spans="1:14" ht="15" x14ac:dyDescent="0.25">
      <c r="A39" s="329"/>
      <c r="B39" s="138" t="s">
        <v>92</v>
      </c>
      <c r="C39" s="143"/>
      <c r="D39" s="143"/>
      <c r="E39"/>
      <c r="F39"/>
      <c r="G39" s="329"/>
      <c r="H39" s="138" t="s">
        <v>94</v>
      </c>
      <c r="I39" s="144"/>
      <c r="J39" s="124"/>
    </row>
    <row r="40" spans="1:14" ht="15" x14ac:dyDescent="0.25">
      <c r="A40" s="329"/>
      <c r="B40" s="138" t="s">
        <v>93</v>
      </c>
      <c r="C40" s="143"/>
      <c r="D40" s="143"/>
      <c r="E40"/>
      <c r="F40"/>
      <c r="G40" s="329"/>
      <c r="H40" s="138" t="s">
        <v>95</v>
      </c>
      <c r="I40" s="144"/>
      <c r="J40" s="124"/>
    </row>
    <row r="41" spans="1:14" ht="15" x14ac:dyDescent="0.25">
      <c r="A41" s="329"/>
      <c r="B41" s="138" t="s">
        <v>94</v>
      </c>
      <c r="C41" s="143"/>
      <c r="D41" s="143"/>
      <c r="E41"/>
      <c r="F41"/>
      <c r="G41" s="329"/>
      <c r="H41" s="138" t="s">
        <v>96</v>
      </c>
      <c r="I41" s="144"/>
      <c r="J41" s="124"/>
    </row>
    <row r="42" spans="1:14" ht="15" x14ac:dyDescent="0.25">
      <c r="A42" s="329"/>
      <c r="B42" s="138" t="s">
        <v>95</v>
      </c>
      <c r="C42" s="143"/>
      <c r="D42" s="143"/>
      <c r="E42"/>
      <c r="F42"/>
      <c r="G42" s="329"/>
      <c r="H42" s="138" t="s">
        <v>97</v>
      </c>
      <c r="I42" s="144"/>
      <c r="J42" s="124"/>
    </row>
    <row r="43" spans="1:14" ht="15" x14ac:dyDescent="0.25">
      <c r="A43" s="329"/>
      <c r="B43" s="138" t="s">
        <v>96</v>
      </c>
      <c r="C43" s="143"/>
      <c r="D43" s="143"/>
      <c r="E43"/>
      <c r="F43"/>
      <c r="G43" s="329"/>
      <c r="H43" s="138" t="s">
        <v>98</v>
      </c>
      <c r="I43" s="144"/>
      <c r="J43" s="124"/>
    </row>
    <row r="44" spans="1:14" ht="15" x14ac:dyDescent="0.25">
      <c r="A44" s="329"/>
      <c r="B44" s="138" t="s">
        <v>97</v>
      </c>
      <c r="C44" s="143"/>
      <c r="D44" s="143"/>
      <c r="E44"/>
      <c r="F44"/>
      <c r="G44"/>
      <c r="H44"/>
      <c r="I44"/>
    </row>
    <row r="45" spans="1:14" ht="15" x14ac:dyDescent="0.25">
      <c r="A45" s="329"/>
      <c r="B45" s="138" t="s">
        <v>98</v>
      </c>
      <c r="C45" s="143"/>
      <c r="D45" s="143"/>
      <c r="E45"/>
      <c r="F45"/>
      <c r="G45"/>
      <c r="H45"/>
      <c r="I45"/>
    </row>
    <row r="46" spans="1:14" ht="15" x14ac:dyDescent="0.25">
      <c r="A46"/>
      <c r="B46"/>
      <c r="C46"/>
      <c r="D46"/>
      <c r="E46"/>
      <c r="F46"/>
      <c r="G46"/>
      <c r="H46"/>
      <c r="I46"/>
    </row>
    <row r="47" spans="1:14" ht="15" x14ac:dyDescent="0.25">
      <c r="A47"/>
      <c r="B47"/>
      <c r="C47"/>
      <c r="D47"/>
      <c r="E47"/>
      <c r="F47"/>
      <c r="G47"/>
      <c r="H47"/>
      <c r="I47"/>
    </row>
    <row r="48" spans="1:14" ht="15" x14ac:dyDescent="0.25">
      <c r="A48"/>
      <c r="B48"/>
      <c r="C48"/>
      <c r="D48"/>
      <c r="E48"/>
      <c r="F48"/>
      <c r="G48"/>
      <c r="H48"/>
      <c r="I48"/>
    </row>
    <row r="49" spans="1:9" ht="15" x14ac:dyDescent="0.25">
      <c r="A49"/>
      <c r="B49"/>
      <c r="C49"/>
      <c r="D49"/>
      <c r="E49"/>
      <c r="F49"/>
      <c r="G49"/>
      <c r="H49"/>
      <c r="I49"/>
    </row>
    <row r="50" spans="1:9" ht="15" x14ac:dyDescent="0.25">
      <c r="A50"/>
      <c r="B50"/>
      <c r="C50"/>
      <c r="D50"/>
      <c r="E50"/>
      <c r="F50"/>
      <c r="G50"/>
      <c r="H50"/>
      <c r="I50"/>
    </row>
    <row r="51" spans="1:9" ht="15" x14ac:dyDescent="0.25">
      <c r="A51"/>
      <c r="B51"/>
      <c r="C51"/>
      <c r="D51"/>
      <c r="E51"/>
      <c r="F51"/>
      <c r="G51"/>
      <c r="H51"/>
      <c r="I51"/>
    </row>
    <row r="52" spans="1:9" ht="15" x14ac:dyDescent="0.25">
      <c r="A52"/>
      <c r="B52"/>
      <c r="C52"/>
      <c r="D52"/>
      <c r="E52"/>
      <c r="F52"/>
      <c r="G52"/>
      <c r="H52"/>
      <c r="I52"/>
    </row>
    <row r="53" spans="1:9" ht="15" x14ac:dyDescent="0.25">
      <c r="A53"/>
      <c r="B53"/>
      <c r="C53"/>
      <c r="D53"/>
      <c r="E53"/>
      <c r="F53"/>
      <c r="G53"/>
      <c r="H53"/>
      <c r="I53"/>
    </row>
    <row r="54" spans="1:9" ht="15" x14ac:dyDescent="0.25">
      <c r="A54"/>
      <c r="B54"/>
      <c r="C54"/>
      <c r="D54"/>
      <c r="E54"/>
      <c r="F54"/>
      <c r="G54"/>
      <c r="H54"/>
      <c r="I54"/>
    </row>
    <row r="55" spans="1:9" ht="15" x14ac:dyDescent="0.25">
      <c r="A55"/>
      <c r="B55"/>
      <c r="C55"/>
      <c r="D55"/>
      <c r="E55"/>
      <c r="F55"/>
      <c r="G55"/>
      <c r="H55"/>
      <c r="I55"/>
    </row>
    <row r="56" spans="1:9" ht="15" x14ac:dyDescent="0.25">
      <c r="A56"/>
      <c r="B56"/>
      <c r="C56"/>
      <c r="D56"/>
      <c r="E56"/>
      <c r="F56"/>
      <c r="G56"/>
      <c r="H56"/>
      <c r="I56"/>
    </row>
    <row r="57" spans="1:9" ht="15" x14ac:dyDescent="0.25">
      <c r="A57"/>
      <c r="B57"/>
      <c r="C57"/>
      <c r="D57"/>
      <c r="E57"/>
      <c r="F57"/>
      <c r="G57"/>
      <c r="H57"/>
      <c r="I57"/>
    </row>
    <row r="58" spans="1:9" ht="15" x14ac:dyDescent="0.25">
      <c r="A58"/>
      <c r="B58"/>
      <c r="C58"/>
      <c r="D58"/>
      <c r="E58"/>
      <c r="F58"/>
      <c r="G58"/>
      <c r="H58"/>
      <c r="I58"/>
    </row>
    <row r="59" spans="1:9" ht="15" x14ac:dyDescent="0.25">
      <c r="A59"/>
      <c r="B59"/>
      <c r="C59"/>
      <c r="D59"/>
      <c r="E59"/>
      <c r="F59"/>
      <c r="G59"/>
      <c r="H59"/>
      <c r="I59"/>
    </row>
    <row r="60" spans="1:9" ht="15" x14ac:dyDescent="0.25">
      <c r="A60"/>
      <c r="B60"/>
      <c r="C60"/>
      <c r="D60"/>
      <c r="E60"/>
      <c r="F60"/>
      <c r="G60"/>
      <c r="H60"/>
      <c r="I60"/>
    </row>
    <row r="61" spans="1:9" ht="15" x14ac:dyDescent="0.25">
      <c r="A61"/>
      <c r="B61"/>
      <c r="C61"/>
      <c r="D61"/>
      <c r="E61"/>
      <c r="F61"/>
      <c r="G61"/>
      <c r="H61"/>
      <c r="I61"/>
    </row>
    <row r="62" spans="1:9" ht="15" x14ac:dyDescent="0.25">
      <c r="A62"/>
    </row>
    <row r="63" spans="1:9" ht="15" x14ac:dyDescent="0.25">
      <c r="A63"/>
    </row>
  </sheetData>
  <mergeCells count="7">
    <mergeCell ref="H1:I1"/>
    <mergeCell ref="A10:A21"/>
    <mergeCell ref="G20:G31"/>
    <mergeCell ref="L21:Q23"/>
    <mergeCell ref="A22:A33"/>
    <mergeCell ref="G32:G43"/>
    <mergeCell ref="A34:A45"/>
  </mergeCells>
  <hyperlinks>
    <hyperlink ref="H1:I1" location="Index!A1" display="Regresar al Índice"/>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100</vt:i4>
      </vt:variant>
      <vt:variant>
        <vt:lpstr>Rangos con nombre</vt:lpstr>
      </vt:variant>
      <vt:variant>
        <vt:i4>99</vt:i4>
      </vt:variant>
    </vt:vector>
  </HeadingPairs>
  <TitlesOfParts>
    <vt:vector size="199" baseType="lpstr">
      <vt:lpstr>Index</vt:lpstr>
      <vt:lpstr>T1</vt:lpstr>
      <vt:lpstr>T2</vt:lpstr>
      <vt:lpstr>T3</vt:lpstr>
      <vt:lpstr>T4</vt:lpstr>
      <vt:lpstr>T5</vt:lpstr>
      <vt:lpstr>T6</vt:lpstr>
      <vt:lpstr>T7</vt:lpstr>
      <vt:lpstr>T8</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vt:lpstr>
      <vt:lpstr>F49</vt:lpstr>
      <vt:lpstr>F50</vt:lpstr>
      <vt:lpstr>F51</vt:lpstr>
      <vt:lpstr>F52</vt:lpstr>
      <vt:lpstr>F53</vt:lpstr>
      <vt:lpstr>F54</vt:lpstr>
      <vt:lpstr>F55</vt:lpstr>
      <vt:lpstr>F56</vt:lpstr>
      <vt:lpstr>F57</vt:lpstr>
      <vt:lpstr>F58</vt:lpstr>
      <vt:lpstr>F59</vt:lpstr>
      <vt:lpstr>F60</vt:lpstr>
      <vt:lpstr>F61</vt:lpstr>
      <vt:lpstr>F62</vt:lpstr>
      <vt:lpstr>F63</vt:lpstr>
      <vt:lpstr>F64</vt:lpstr>
      <vt:lpstr>F65</vt:lpstr>
      <vt:lpstr>F66</vt:lpstr>
      <vt:lpstr>F67</vt:lpstr>
      <vt:lpstr>F68</vt:lpstr>
      <vt:lpstr>F69</vt:lpstr>
      <vt:lpstr>F70</vt:lpstr>
      <vt:lpstr>F71</vt:lpstr>
      <vt:lpstr>F72</vt:lpstr>
      <vt:lpstr>F73</vt:lpstr>
      <vt:lpstr>F74</vt:lpstr>
      <vt:lpstr>F75</vt:lpstr>
      <vt:lpstr>F76</vt:lpstr>
      <vt:lpstr>F77</vt:lpstr>
      <vt:lpstr>F78</vt:lpstr>
      <vt:lpstr>F79</vt:lpstr>
      <vt:lpstr>F80</vt:lpstr>
      <vt:lpstr>F81</vt:lpstr>
      <vt:lpstr>F82</vt:lpstr>
      <vt:lpstr>F83</vt:lpstr>
      <vt:lpstr>F84</vt:lpstr>
      <vt:lpstr>F85</vt:lpstr>
      <vt:lpstr>F86</vt:lpstr>
      <vt:lpstr>F87-1</vt:lpstr>
      <vt:lpstr>F87-2</vt:lpstr>
      <vt:lpstr>F87-3</vt:lpstr>
      <vt:lpstr>F87-4</vt:lpstr>
      <vt:lpstr>F88-F103</vt:lpstr>
      <vt:lpstr>Start10</vt:lpstr>
      <vt:lpstr>Start100</vt:lpstr>
      <vt:lpstr>Start11</vt:lpstr>
      <vt:lpstr>Start12</vt:lpstr>
      <vt:lpstr>Start13</vt:lpstr>
      <vt:lpstr>Start14</vt:lpstr>
      <vt:lpstr>Start15</vt:lpstr>
      <vt:lpstr>Start16</vt:lpstr>
      <vt:lpstr>Start17</vt:lpstr>
      <vt:lpstr>Start18</vt:lpstr>
      <vt:lpstr>Start19</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Galindo Acosta</dc:creator>
  <cp:lastModifiedBy>Roberto Galindo Acosta</cp:lastModifiedBy>
  <dcterms:created xsi:type="dcterms:W3CDTF">2019-05-27T18:01:55Z</dcterms:created>
  <dcterms:modified xsi:type="dcterms:W3CDTF">2019-08-01T16:11:12Z</dcterms:modified>
</cp:coreProperties>
</file>