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3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43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44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46.xml" ContentType="application/vnd.openxmlformats-officedocument.drawing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47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48.xml" ContentType="application/vnd.openxmlformats-officedocument.drawing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drawings/drawing49.xml" ContentType="application/vnd.openxmlformats-officedocument.drawing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drawings/drawing50.xml" ContentType="application/vnd.openxmlformats-officedocument.drawing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drawings/drawing51.xml" ContentType="application/vnd.openxmlformats-officedocument.drawing+xml"/>
  <Override PartName="/xl/charts/chart52.xml" ContentType="application/vnd.openxmlformats-officedocument.drawingml.chart+xml"/>
  <Override PartName="/xl/theme/themeOverride52.xml" ContentType="application/vnd.openxmlformats-officedocument.themeOverride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theme/themeOverride53.xml" ContentType="application/vnd.openxmlformats-officedocument.themeOverride+xml"/>
  <Override PartName="/xl/drawings/drawing53.xml" ContentType="application/vnd.openxmlformats-officedocument.drawing+xml"/>
  <Override PartName="/xl/charts/chart54.xml" ContentType="application/vnd.openxmlformats-officedocument.drawingml.chart+xml"/>
  <Override PartName="/xl/theme/themeOverride54.xml" ContentType="application/vnd.openxmlformats-officedocument.themeOverride+xml"/>
  <Override PartName="/xl/drawings/drawing54.xml" ContentType="application/vnd.openxmlformats-officedocument.drawing+xml"/>
  <Override PartName="/xl/charts/chart55.xml" ContentType="application/vnd.openxmlformats-officedocument.drawingml.chart+xml"/>
  <Override PartName="/xl/theme/themeOverride55.xml" ContentType="application/vnd.openxmlformats-officedocument.themeOverride+xml"/>
  <Override PartName="/xl/drawings/drawing55.xml" ContentType="application/vnd.openxmlformats-officedocument.drawing+xml"/>
  <Override PartName="/xl/charts/chart56.xml" ContentType="application/vnd.openxmlformats-officedocument.drawingml.chart+xml"/>
  <Override PartName="/xl/theme/themeOverride56.xml" ContentType="application/vnd.openxmlformats-officedocument.themeOverride+xml"/>
  <Override PartName="/xl/drawings/drawing56.xml" ContentType="application/vnd.openxmlformats-officedocument.drawing+xml"/>
  <Override PartName="/xl/charts/chart57.xml" ContentType="application/vnd.openxmlformats-officedocument.drawingml.chart+xml"/>
  <Override PartName="/xl/theme/themeOverride57.xml" ContentType="application/vnd.openxmlformats-officedocument.themeOverride+xml"/>
  <Override PartName="/xl/drawings/drawing57.xml" ContentType="application/vnd.openxmlformats-officedocument.drawing+xml"/>
  <Override PartName="/xl/charts/chart58.xml" ContentType="application/vnd.openxmlformats-officedocument.drawingml.chart+xml"/>
  <Override PartName="/xl/theme/themeOverride58.xml" ContentType="application/vnd.openxmlformats-officedocument.themeOverride+xml"/>
  <Override PartName="/xl/drawings/drawing58.xml" ContentType="application/vnd.openxmlformats-officedocument.drawing+xml"/>
  <Override PartName="/xl/charts/chart59.xml" ContentType="application/vnd.openxmlformats-officedocument.drawingml.chart+xml"/>
  <Override PartName="/xl/theme/themeOverride59.xml" ContentType="application/vnd.openxmlformats-officedocument.themeOverride+xml"/>
  <Override PartName="/xl/drawings/drawing59.xml" ContentType="application/vnd.openxmlformats-officedocument.drawing+xml"/>
  <Override PartName="/xl/charts/chart60.xml" ContentType="application/vnd.openxmlformats-officedocument.drawingml.chart+xml"/>
  <Override PartName="/xl/theme/themeOverride60.xml" ContentType="application/vnd.openxmlformats-officedocument.themeOverride+xml"/>
  <Override PartName="/xl/drawings/drawing60.xml" ContentType="application/vnd.openxmlformats-officedocument.drawing+xml"/>
  <Override PartName="/xl/charts/chart61.xml" ContentType="application/vnd.openxmlformats-officedocument.drawingml.chart+xml"/>
  <Override PartName="/xl/theme/themeOverride61.xml" ContentType="application/vnd.openxmlformats-officedocument.themeOverride+xml"/>
  <Override PartName="/xl/drawings/drawing61.xml" ContentType="application/vnd.openxmlformats-officedocument.drawing+xml"/>
  <Override PartName="/xl/charts/chart62.xml" ContentType="application/vnd.openxmlformats-officedocument.drawingml.chart+xml"/>
  <Override PartName="/xl/theme/themeOverride62.xml" ContentType="application/vnd.openxmlformats-officedocument.themeOverride+xml"/>
  <Override PartName="/xl/drawings/drawing62.xml" ContentType="application/vnd.openxmlformats-officedocument.drawing+xml"/>
  <Override PartName="/xl/charts/chart63.xml" ContentType="application/vnd.openxmlformats-officedocument.drawingml.chart+xml"/>
  <Override PartName="/xl/theme/themeOverride63.xml" ContentType="application/vnd.openxmlformats-officedocument.themeOverride+xml"/>
  <Override PartName="/xl/drawings/drawing63.xml" ContentType="application/vnd.openxmlformats-officedocument.drawing+xml"/>
  <Override PartName="/xl/charts/chart64.xml" ContentType="application/vnd.openxmlformats-officedocument.drawingml.chart+xml"/>
  <Override PartName="/xl/theme/themeOverride64.xml" ContentType="application/vnd.openxmlformats-officedocument.themeOverride+xml"/>
  <Override PartName="/xl/drawings/drawing64.xml" ContentType="application/vnd.openxmlformats-officedocument.drawing+xml"/>
  <Override PartName="/xl/charts/chart65.xml" ContentType="application/vnd.openxmlformats-officedocument.drawingml.chart+xml"/>
  <Override PartName="/xl/theme/themeOverride65.xml" ContentType="application/vnd.openxmlformats-officedocument.themeOverride+xml"/>
  <Override PartName="/xl/drawings/drawing65.xml" ContentType="application/vnd.openxmlformats-officedocument.drawing+xml"/>
  <Override PartName="/xl/charts/chart66.xml" ContentType="application/vnd.openxmlformats-officedocument.drawingml.chart+xml"/>
  <Override PartName="/xl/theme/themeOverride66.xml" ContentType="application/vnd.openxmlformats-officedocument.themeOverride+xml"/>
  <Override PartName="/xl/drawings/drawing66.xml" ContentType="application/vnd.openxmlformats-officedocument.drawing+xml"/>
  <Override PartName="/xl/charts/chart67.xml" ContentType="application/vnd.openxmlformats-officedocument.drawingml.chart+xml"/>
  <Override PartName="/xl/theme/themeOverride67.xml" ContentType="application/vnd.openxmlformats-officedocument.themeOverride+xml"/>
  <Override PartName="/xl/drawings/drawing67.xml" ContentType="application/vnd.openxmlformats-officedocument.drawing+xml"/>
  <Override PartName="/xl/charts/chart68.xml" ContentType="application/vnd.openxmlformats-officedocument.drawingml.chart+xml"/>
  <Override PartName="/xl/theme/themeOverride68.xml" ContentType="application/vnd.openxmlformats-officedocument.themeOverride+xml"/>
  <Override PartName="/xl/drawings/drawing68.xml" ContentType="application/vnd.openxmlformats-officedocument.drawing+xml"/>
  <Override PartName="/xl/charts/chart69.xml" ContentType="application/vnd.openxmlformats-officedocument.drawingml.chart+xml"/>
  <Override PartName="/xl/theme/themeOverride69.xml" ContentType="application/vnd.openxmlformats-officedocument.themeOverride+xml"/>
  <Override PartName="/xl/drawings/drawing69.xml" ContentType="application/vnd.openxmlformats-officedocument.drawing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drawings/drawing70.xml" ContentType="application/vnd.openxmlformats-officedocument.drawing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drawings/drawing71.xml" ContentType="application/vnd.openxmlformats-officedocument.drawing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drawings/drawing72.xml" ContentType="application/vnd.openxmlformats-officedocument.drawing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UEF\Boletín_Económico\1_Enero\"/>
    </mc:Choice>
  </mc:AlternateContent>
  <bookViews>
    <workbookView xWindow="0" yWindow="0" windowWidth="28800" windowHeight="12300" tabRatio="952" firstSheet="40" activeTab="71"/>
  </bookViews>
  <sheets>
    <sheet name="F01" sheetId="74" r:id="rId1"/>
    <sheet name="F02" sheetId="75" r:id="rId2"/>
    <sheet name="F03" sheetId="76" r:id="rId3"/>
    <sheet name="F04" sheetId="77" r:id="rId4"/>
    <sheet name="F05" sheetId="78" r:id="rId5"/>
    <sheet name="F06" sheetId="79" r:id="rId6"/>
    <sheet name="F07" sheetId="80" r:id="rId7"/>
    <sheet name="F08" sheetId="81" r:id="rId8"/>
    <sheet name="F09" sheetId="82" r:id="rId9"/>
    <sheet name="F10" sheetId="83" r:id="rId10"/>
    <sheet name="F11" sheetId="84" r:id="rId11"/>
    <sheet name="F12" sheetId="85" r:id="rId12"/>
    <sheet name="F13" sheetId="86" r:id="rId13"/>
    <sheet name="F14" sheetId="87" r:id="rId14"/>
    <sheet name="F15" sheetId="88" r:id="rId15"/>
    <sheet name="F16" sheetId="89" r:id="rId16"/>
    <sheet name="F17" sheetId="91" r:id="rId17"/>
    <sheet name="F18" sheetId="32" r:id="rId18"/>
    <sheet name="F19.1" sheetId="33" r:id="rId19"/>
    <sheet name="F19.2" sheetId="34" r:id="rId20"/>
    <sheet name="F20" sheetId="35" r:id="rId21"/>
    <sheet name="F21.1" sheetId="36" r:id="rId22"/>
    <sheet name="F21.2" sheetId="37" r:id="rId23"/>
    <sheet name="F22" sheetId="38" r:id="rId24"/>
    <sheet name="F23.1" sheetId="39" r:id="rId25"/>
    <sheet name="F23.2" sheetId="40" r:id="rId26"/>
    <sheet name="F24" sheetId="41" r:id="rId27"/>
    <sheet name="F25.1" sheetId="42" r:id="rId28"/>
    <sheet name="F25.2" sheetId="43" r:id="rId29"/>
    <sheet name="F26" sheetId="44" r:id="rId30"/>
    <sheet name="F27" sheetId="45" r:id="rId31"/>
    <sheet name="F28" sheetId="46" r:id="rId32"/>
    <sheet name="F29" sheetId="47" r:id="rId33"/>
    <sheet name="F30" sheetId="48" r:id="rId34"/>
    <sheet name="F31" sheetId="49" r:id="rId35"/>
    <sheet name="F32" sheetId="50" r:id="rId36"/>
    <sheet name="F33" sheetId="51" r:id="rId37"/>
    <sheet name="F.34 " sheetId="5" r:id="rId38"/>
    <sheet name="F.35" sheetId="14" r:id="rId39"/>
    <sheet name="F.36" sheetId="10" r:id="rId40"/>
    <sheet name="F.37" sheetId="16" r:id="rId41"/>
    <sheet name="F.38" sheetId="2" r:id="rId42"/>
    <sheet name="F.39" sheetId="17" r:id="rId43"/>
    <sheet name="F.40" sheetId="12" r:id="rId44"/>
    <sheet name="F.41" sheetId="6" r:id="rId45"/>
    <sheet name="F.42" sheetId="19" r:id="rId46"/>
    <sheet name="F.43" sheetId="20" r:id="rId47"/>
    <sheet name="F.44" sheetId="21" r:id="rId48"/>
    <sheet name="F.45" sheetId="22" r:id="rId49"/>
    <sheet name="F.46" sheetId="23" r:id="rId50"/>
    <sheet name="F.47" sheetId="24" r:id="rId51"/>
    <sheet name="F.48" sheetId="25" r:id="rId52"/>
    <sheet name="F.49" sheetId="26" r:id="rId53"/>
    <sheet name="F.50" sheetId="27" r:id="rId54"/>
    <sheet name="F.51" sheetId="28" r:id="rId55"/>
    <sheet name="F52" sheetId="53" r:id="rId56"/>
    <sheet name="F53" sheetId="54" r:id="rId57"/>
    <sheet name="F54" sheetId="55" r:id="rId58"/>
    <sheet name="F55" sheetId="56" r:id="rId59"/>
    <sheet name="F56" sheetId="57" r:id="rId60"/>
    <sheet name="F57" sheetId="58" r:id="rId61"/>
    <sheet name="F58" sheetId="59" r:id="rId62"/>
    <sheet name="F59" sheetId="60" r:id="rId63"/>
    <sheet name="F60" sheetId="61" r:id="rId64"/>
    <sheet name="F61" sheetId="62" r:id="rId65"/>
    <sheet name="F62" sheetId="63" r:id="rId66"/>
    <sheet name="F63" sheetId="64" r:id="rId67"/>
    <sheet name="F64" sheetId="65" r:id="rId68"/>
    <sheet name="T3" sheetId="66" r:id="rId69"/>
    <sheet name="F65" sheetId="67" r:id="rId70"/>
    <sheet name="F66" sheetId="68" r:id="rId71"/>
    <sheet name="F67" sheetId="69" r:id="rId72"/>
    <sheet name="F68" sheetId="70" r:id="rId73"/>
    <sheet name="T4" sheetId="71" r:id="rId74"/>
    <sheet name="Hoja1" sheetId="92" r:id="rId75"/>
  </sheets>
  <definedNames>
    <definedName name="_xlnm._FilterDatabase" localSheetId="1" hidden="1">'F02'!$A$5:$B$37</definedName>
    <definedName name="_xlnm._FilterDatabase" localSheetId="2" hidden="1">'F03'!$A$5:$B$37</definedName>
    <definedName name="_xlnm._FilterDatabase" localSheetId="18" hidden="1">'F19.1'!$D$6:$E$39</definedName>
    <definedName name="_xlnm._FilterDatabase" localSheetId="19" hidden="1">'F19.2'!$D$6:$E$38</definedName>
    <definedName name="_xlnm._FilterDatabase" localSheetId="21" hidden="1">'F21.1'!$D$6:$E$39</definedName>
    <definedName name="_xlnm._FilterDatabase" localSheetId="22" hidden="1">'F21.2'!$D$6:$E$38</definedName>
    <definedName name="_xlnm._FilterDatabase" localSheetId="24" hidden="1">'F23.1'!$D$6:$E$39</definedName>
    <definedName name="_xlnm._FilterDatabase" localSheetId="25" hidden="1">'F23.2'!$D$6:$E$38</definedName>
    <definedName name="_xlnm._FilterDatabase" localSheetId="27" hidden="1">'F25.1'!$D$6:$E$39</definedName>
    <definedName name="_xlnm._FilterDatabase" localSheetId="28" hidden="1">'F25.2'!$D$6:$E$38</definedName>
    <definedName name="_xlnm._FilterDatabase" localSheetId="34" hidden="1">'F31'!$A$5:$B$14</definedName>
    <definedName name="_xlnm._FilterDatabase" localSheetId="36" hidden="1">'F33'!$A$5:$B$14</definedName>
    <definedName name="A_impresión_IM" localSheetId="15">#REF!</definedName>
    <definedName name="A_impresión_IM">#REF!</definedName>
    <definedName name="A_impresión_IM2">#REF!</definedName>
    <definedName name="_xlnm.Print_Area" localSheetId="15">'F16'!#REF!</definedName>
    <definedName name="HTML_CodePage" hidden="1">1252</definedName>
    <definedName name="HTML_Control" localSheetId="15" hidden="1">{"'III15-0095'!$A$1:$N$151"}</definedName>
    <definedName name="HTML_Control" hidden="1">{"'III15-0095'!$A$1:$N$151"}</definedName>
    <definedName name="HTML_Description" hidden="1">""</definedName>
    <definedName name="HTML_Email" hidden="1">""</definedName>
    <definedName name="HTML_Header" hidden="1">""</definedName>
    <definedName name="HTML_LastUpdate" hidden="1">"07/02/2007"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"G:\EstadInternet\Cap-3\0095.htm"</definedName>
    <definedName name="HTML_Title" hidden="1">""</definedName>
  </definedNames>
  <calcPr calcId="162913"/>
</workbook>
</file>

<file path=xl/calcChain.xml><?xml version="1.0" encoding="utf-8"?>
<calcChain xmlns="http://schemas.openxmlformats.org/spreadsheetml/2006/main">
  <c r="D25" i="70" l="1"/>
  <c r="D24" i="70"/>
  <c r="D23" i="70"/>
  <c r="D22" i="70"/>
  <c r="D21" i="70"/>
  <c r="D20" i="70"/>
  <c r="D19" i="70"/>
  <c r="D18" i="70"/>
  <c r="D17" i="70"/>
  <c r="D16" i="70"/>
  <c r="D15" i="70"/>
  <c r="D14" i="70"/>
  <c r="D13" i="70"/>
  <c r="C11" i="70"/>
  <c r="D11" i="70" s="1"/>
  <c r="D10" i="70"/>
  <c r="D9" i="70"/>
  <c r="D8" i="70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T43" i="66"/>
  <c r="S43" i="66"/>
  <c r="R43" i="66"/>
  <c r="Q43" i="66"/>
  <c r="P43" i="66"/>
  <c r="O43" i="66"/>
  <c r="N43" i="66"/>
  <c r="M43" i="66"/>
  <c r="L43" i="66"/>
  <c r="K43" i="66"/>
  <c r="J43" i="66"/>
  <c r="I43" i="66"/>
  <c r="H43" i="66"/>
  <c r="G43" i="66"/>
  <c r="F43" i="66"/>
  <c r="E43" i="66"/>
  <c r="D43" i="66"/>
  <c r="C43" i="66"/>
  <c r="B43" i="66"/>
  <c r="C34" i="65"/>
  <c r="F34" i="65" s="1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E23" i="58"/>
  <c r="D23" i="58"/>
  <c r="C23" i="58"/>
  <c r="B23" i="58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F30" i="65" l="1"/>
  <c r="F32" i="65"/>
  <c r="F33" i="65"/>
  <c r="F31" i="65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E5" i="27"/>
  <c r="C5" i="27"/>
  <c r="Y129" i="24"/>
  <c r="X129" i="24"/>
  <c r="W129" i="24"/>
  <c r="V129" i="24"/>
  <c r="U129" i="24"/>
  <c r="T129" i="24"/>
  <c r="S129" i="24"/>
  <c r="R129" i="24"/>
  <c r="Q129" i="24"/>
  <c r="P129" i="24"/>
  <c r="O129" i="24"/>
  <c r="N129" i="24"/>
  <c r="M129" i="24"/>
  <c r="L129" i="24"/>
  <c r="K129" i="24"/>
  <c r="J129" i="24"/>
  <c r="I129" i="24"/>
  <c r="H129" i="24"/>
  <c r="G129" i="24"/>
  <c r="F129" i="24"/>
  <c r="E129" i="24"/>
  <c r="D129" i="24"/>
  <c r="C129" i="24"/>
  <c r="Z128" i="24"/>
  <c r="Z127" i="24"/>
  <c r="Z126" i="24"/>
  <c r="Z125" i="24"/>
  <c r="Z124" i="24"/>
  <c r="Z123" i="24"/>
  <c r="Z122" i="24"/>
  <c r="Z121" i="24"/>
  <c r="Z120" i="24"/>
  <c r="Z119" i="24"/>
  <c r="Z118" i="24"/>
  <c r="Z117" i="24"/>
  <c r="Z116" i="24"/>
  <c r="Z115" i="24"/>
  <c r="Z114" i="24"/>
  <c r="Z113" i="24"/>
  <c r="Z112" i="24"/>
  <c r="Z111" i="24"/>
  <c r="Z110" i="24"/>
  <c r="Z109" i="24"/>
  <c r="Z108" i="24"/>
  <c r="Z107" i="24"/>
  <c r="Z106" i="24"/>
  <c r="Z105" i="24"/>
  <c r="Z104" i="24"/>
  <c r="Z103" i="24"/>
  <c r="Z102" i="24"/>
  <c r="Z101" i="24"/>
  <c r="Z100" i="24"/>
  <c r="Z99" i="24"/>
  <c r="Z98" i="24"/>
  <c r="Z97" i="24"/>
  <c r="Z96" i="24"/>
  <c r="Z95" i="24"/>
  <c r="Z94" i="24"/>
  <c r="Z93" i="24"/>
  <c r="Z92" i="24"/>
  <c r="Z91" i="24"/>
  <c r="Z90" i="24"/>
  <c r="Z89" i="24"/>
  <c r="Z88" i="24"/>
  <c r="Z87" i="24"/>
  <c r="Z86" i="24"/>
  <c r="Z85" i="24"/>
  <c r="Z84" i="24"/>
  <c r="Z83" i="24"/>
  <c r="Z82" i="24"/>
  <c r="Z81" i="24"/>
  <c r="Z80" i="24"/>
  <c r="Z79" i="24"/>
  <c r="Z78" i="24"/>
  <c r="Z77" i="24"/>
  <c r="Z76" i="24"/>
  <c r="Z75" i="24"/>
  <c r="Z74" i="24"/>
  <c r="Z73" i="24"/>
  <c r="Z72" i="24"/>
  <c r="Z71" i="24"/>
  <c r="Z70" i="24"/>
  <c r="Z69" i="24"/>
  <c r="Z68" i="24"/>
  <c r="Z67" i="24"/>
  <c r="Z66" i="24"/>
  <c r="Z65" i="24"/>
  <c r="Z64" i="24"/>
  <c r="Z63" i="24"/>
  <c r="Z62" i="24"/>
  <c r="Z61" i="24"/>
  <c r="Z60" i="24"/>
  <c r="Z59" i="24"/>
  <c r="Z58" i="24"/>
  <c r="Z57" i="24"/>
  <c r="Z56" i="24"/>
  <c r="Z55" i="24"/>
  <c r="Z54" i="24"/>
  <c r="Z53" i="24"/>
  <c r="Z52" i="24"/>
  <c r="Z51" i="24"/>
  <c r="Z50" i="24"/>
  <c r="Z49" i="24"/>
  <c r="Z48" i="24"/>
  <c r="Z47" i="24"/>
  <c r="Z46" i="24"/>
  <c r="Z45" i="24"/>
  <c r="Z44" i="24"/>
  <c r="Z43" i="24"/>
  <c r="Z42" i="24"/>
  <c r="Z41" i="24"/>
  <c r="Z40" i="24"/>
  <c r="Z39" i="24"/>
  <c r="Z38" i="24"/>
  <c r="Z37" i="24"/>
  <c r="Z36" i="24"/>
  <c r="Z35" i="24"/>
  <c r="Z34" i="24"/>
  <c r="Z33" i="24"/>
  <c r="Z32" i="24"/>
  <c r="Z31" i="24"/>
  <c r="Z30" i="24"/>
  <c r="Z29" i="24"/>
  <c r="Z28" i="24"/>
  <c r="Z27" i="24"/>
  <c r="Z26" i="24"/>
  <c r="Z25" i="24"/>
  <c r="Z24" i="24"/>
  <c r="Z23" i="24"/>
  <c r="Z22" i="24"/>
  <c r="Z21" i="24"/>
  <c r="Z20" i="24"/>
  <c r="Z19" i="24"/>
  <c r="Z18" i="24"/>
  <c r="Z17" i="24"/>
  <c r="Z16" i="24"/>
  <c r="Z15" i="24"/>
  <c r="Z14" i="24"/>
  <c r="Z13" i="24"/>
  <c r="Z12" i="24"/>
  <c r="Z11" i="24"/>
  <c r="Z10" i="24"/>
  <c r="Z9" i="24"/>
  <c r="Z8" i="24"/>
  <c r="Z7" i="24"/>
  <c r="Z6" i="24"/>
  <c r="Z5" i="24"/>
  <c r="Z4" i="24"/>
  <c r="Z129" i="24" l="1"/>
  <c r="AA8" i="24"/>
  <c r="AA16" i="24"/>
  <c r="AA28" i="24"/>
  <c r="AA36" i="24"/>
  <c r="AA44" i="24"/>
  <c r="AA52" i="24"/>
  <c r="AA64" i="24"/>
  <c r="AA72" i="24"/>
  <c r="AA80" i="24"/>
  <c r="AA88" i="24"/>
  <c r="AA96" i="24"/>
  <c r="AA104" i="24"/>
  <c r="AA112" i="24"/>
  <c r="AA120" i="24"/>
  <c r="AA128" i="24"/>
  <c r="AA10" i="24"/>
  <c r="AA18" i="24"/>
  <c r="AA26" i="24"/>
  <c r="AA34" i="24"/>
  <c r="AA38" i="24"/>
  <c r="AA42" i="24"/>
  <c r="AA46" i="24"/>
  <c r="AA50" i="24"/>
  <c r="AA54" i="24"/>
  <c r="AA62" i="24"/>
  <c r="AA66" i="24"/>
  <c r="AA70" i="24"/>
  <c r="AA74" i="24"/>
  <c r="AA78" i="24"/>
  <c r="AA82" i="24"/>
  <c r="AA86" i="24"/>
  <c r="AA90" i="24"/>
  <c r="AA94" i="24"/>
  <c r="AA98" i="24"/>
  <c r="AA102" i="24"/>
  <c r="AA106" i="24"/>
  <c r="AA110" i="24"/>
  <c r="AA114" i="24"/>
  <c r="AA118" i="24"/>
  <c r="AA122" i="24"/>
  <c r="AA126" i="24"/>
  <c r="AA129" i="24"/>
  <c r="AA127" i="24"/>
  <c r="AA115" i="24"/>
  <c r="AA111" i="24"/>
  <c r="AA107" i="24"/>
  <c r="AA103" i="24"/>
  <c r="AA99" i="24"/>
  <c r="AA97" i="24"/>
  <c r="AA93" i="24"/>
  <c r="AA87" i="24"/>
  <c r="AA83" i="24"/>
  <c r="AA75" i="24"/>
  <c r="AA69" i="24"/>
  <c r="AA63" i="24"/>
  <c r="AA59" i="24"/>
  <c r="AA51" i="24"/>
  <c r="AA45" i="24"/>
  <c r="AA41" i="24"/>
  <c r="AA35" i="24"/>
  <c r="AA27" i="24"/>
  <c r="AA21" i="24"/>
  <c r="AA15" i="24"/>
  <c r="AA7" i="24"/>
  <c r="AA125" i="24"/>
  <c r="AA121" i="24"/>
  <c r="AA119" i="24"/>
  <c r="AA113" i="24"/>
  <c r="AA109" i="24"/>
  <c r="AA105" i="24"/>
  <c r="AA101" i="24"/>
  <c r="AA95" i="24"/>
  <c r="AA89" i="24"/>
  <c r="AA85" i="24"/>
  <c r="AA79" i="24"/>
  <c r="AA71" i="24"/>
  <c r="AA65" i="24"/>
  <c r="AA55" i="24"/>
  <c r="AA49" i="24"/>
  <c r="AA39" i="24"/>
  <c r="AA31" i="24"/>
  <c r="AA19" i="24"/>
  <c r="AA11" i="24"/>
  <c r="AA123" i="24"/>
  <c r="AA91" i="24"/>
  <c r="AA81" i="24"/>
  <c r="AA73" i="24"/>
  <c r="AA67" i="24"/>
  <c r="AA61" i="24"/>
  <c r="AA53" i="24"/>
  <c r="AA47" i="24"/>
  <c r="AA37" i="24"/>
  <c r="AA29" i="24"/>
  <c r="AA23" i="24"/>
  <c r="AA17" i="24"/>
  <c r="AA9" i="24"/>
  <c r="AA117" i="24"/>
  <c r="AA77" i="24"/>
  <c r="AA57" i="24"/>
  <c r="AA43" i="24"/>
  <c r="AA33" i="24"/>
  <c r="AA25" i="24"/>
  <c r="AA13" i="24"/>
  <c r="AA5" i="24"/>
  <c r="AA12" i="24"/>
  <c r="AA20" i="24"/>
  <c r="AA24" i="24"/>
  <c r="AA32" i="24"/>
  <c r="AA40" i="24"/>
  <c r="AA48" i="24"/>
  <c r="AA56" i="24"/>
  <c r="AA60" i="24"/>
  <c r="AA68" i="24"/>
  <c r="AA76" i="24"/>
  <c r="AA84" i="24"/>
  <c r="AA92" i="24"/>
  <c r="AA100" i="24"/>
  <c r="AA108" i="24"/>
  <c r="AA116" i="24"/>
  <c r="AA124" i="24"/>
  <c r="AA6" i="24"/>
  <c r="AA14" i="24"/>
  <c r="AA22" i="24"/>
  <c r="AA30" i="24"/>
  <c r="AA58" i="24"/>
  <c r="AA4" i="24"/>
  <c r="X115" i="22"/>
  <c r="W115" i="22"/>
  <c r="V115" i="22"/>
  <c r="U115" i="22"/>
  <c r="T115" i="22"/>
  <c r="S115" i="22"/>
  <c r="R115" i="22"/>
  <c r="Q115" i="22"/>
  <c r="P115" i="22"/>
  <c r="O115" i="22"/>
  <c r="N115" i="22"/>
  <c r="M115" i="22"/>
  <c r="L115" i="22"/>
  <c r="K115" i="22"/>
  <c r="J115" i="22"/>
  <c r="I115" i="22"/>
  <c r="H115" i="22"/>
  <c r="G115" i="22"/>
  <c r="F115" i="22"/>
  <c r="E115" i="22"/>
  <c r="D115" i="22"/>
  <c r="C115" i="22"/>
  <c r="B115" i="22"/>
  <c r="Y114" i="22"/>
  <c r="Y113" i="22"/>
  <c r="Y112" i="22"/>
  <c r="Y111" i="22"/>
  <c r="Y110" i="22"/>
  <c r="Y109" i="22"/>
  <c r="Y108" i="22"/>
  <c r="Y107" i="22"/>
  <c r="Y106" i="22"/>
  <c r="Y105" i="22"/>
  <c r="Y104" i="22"/>
  <c r="Y103" i="22"/>
  <c r="Y102" i="22"/>
  <c r="Y101" i="22"/>
  <c r="Y100" i="22"/>
  <c r="Y99" i="22"/>
  <c r="Y98" i="22"/>
  <c r="Y97" i="22"/>
  <c r="Y96" i="22"/>
  <c r="Y95" i="22"/>
  <c r="Y94" i="22"/>
  <c r="Y93" i="22"/>
  <c r="Y92" i="22"/>
  <c r="Y91" i="22"/>
  <c r="Y90" i="22"/>
  <c r="Y89" i="22"/>
  <c r="Y88" i="22"/>
  <c r="Y87" i="22"/>
  <c r="Y86" i="22"/>
  <c r="Y85" i="22"/>
  <c r="Y84" i="22"/>
  <c r="Y83" i="22"/>
  <c r="Y82" i="22"/>
  <c r="Y81" i="22"/>
  <c r="Y80" i="22"/>
  <c r="Y79" i="22"/>
  <c r="Y78" i="22"/>
  <c r="Y77" i="22"/>
  <c r="Y76" i="22"/>
  <c r="Y75" i="22"/>
  <c r="Y74" i="22"/>
  <c r="Y73" i="22"/>
  <c r="Y72" i="22"/>
  <c r="Y71" i="22"/>
  <c r="Y70" i="22"/>
  <c r="Y69" i="22"/>
  <c r="Y68" i="22"/>
  <c r="Y67" i="22"/>
  <c r="Y66" i="22"/>
  <c r="Y65" i="22"/>
  <c r="X28" i="23"/>
  <c r="W28" i="23"/>
  <c r="V28" i="23"/>
  <c r="U28" i="23"/>
  <c r="T28" i="23"/>
  <c r="S28" i="23"/>
  <c r="R28" i="23"/>
  <c r="B55" i="23"/>
  <c r="C54" i="23" s="1"/>
  <c r="C31" i="23"/>
  <c r="C27" i="23"/>
  <c r="C23" i="23"/>
  <c r="C19" i="23"/>
  <c r="C15" i="23"/>
  <c r="C11" i="23"/>
  <c r="C7" i="23"/>
  <c r="C6" i="23"/>
  <c r="B55" i="22"/>
  <c r="C55" i="22" s="1"/>
  <c r="C35" i="22"/>
  <c r="C31" i="22"/>
  <c r="C27" i="22"/>
  <c r="C23" i="22"/>
  <c r="C19" i="22"/>
  <c r="C15" i="22"/>
  <c r="C11" i="22"/>
  <c r="C7" i="22"/>
  <c r="B29" i="20"/>
  <c r="C29" i="20"/>
  <c r="D29" i="20"/>
  <c r="D30" i="20" s="1"/>
  <c r="E29" i="20"/>
  <c r="F29" i="20"/>
  <c r="F30" i="20" s="1"/>
  <c r="G29" i="20"/>
  <c r="G30" i="20" s="1"/>
  <c r="H29" i="20"/>
  <c r="I29" i="20"/>
  <c r="I30" i="20" s="1"/>
  <c r="J29" i="20"/>
  <c r="K29" i="20"/>
  <c r="B30" i="20"/>
  <c r="C30" i="20"/>
  <c r="J30" i="20"/>
  <c r="K30" i="20"/>
  <c r="Y115" i="22" l="1"/>
  <c r="H30" i="20"/>
  <c r="E30" i="20"/>
  <c r="Z114" i="22"/>
  <c r="Z112" i="22"/>
  <c r="Z110" i="22"/>
  <c r="Z108" i="22"/>
  <c r="Z104" i="22"/>
  <c r="Z102" i="22"/>
  <c r="Z98" i="22"/>
  <c r="Z94" i="22"/>
  <c r="Z90" i="22"/>
  <c r="Z88" i="22"/>
  <c r="Z84" i="22"/>
  <c r="Z80" i="22"/>
  <c r="Z76" i="22"/>
  <c r="Z72" i="22"/>
  <c r="Z68" i="22"/>
  <c r="Z115" i="22"/>
  <c r="Z106" i="22"/>
  <c r="Z100" i="22"/>
  <c r="Z96" i="22"/>
  <c r="Z92" i="22"/>
  <c r="Z86" i="22"/>
  <c r="Z82" i="22"/>
  <c r="Z78" i="22"/>
  <c r="Z74" i="22"/>
  <c r="Z70" i="22"/>
  <c r="Z66" i="22"/>
  <c r="Z67" i="22"/>
  <c r="Z71" i="22"/>
  <c r="Z75" i="22"/>
  <c r="Z79" i="22"/>
  <c r="Z83" i="22"/>
  <c r="Z87" i="22"/>
  <c r="Z91" i="22"/>
  <c r="Z95" i="22"/>
  <c r="Z99" i="22"/>
  <c r="Z103" i="22"/>
  <c r="Z107" i="22"/>
  <c r="Z111" i="22"/>
  <c r="Z65" i="22"/>
  <c r="Z69" i="22"/>
  <c r="Z73" i="22"/>
  <c r="Z77" i="22"/>
  <c r="Z81" i="22"/>
  <c r="Z85" i="22"/>
  <c r="Z89" i="22"/>
  <c r="Z93" i="22"/>
  <c r="Z97" i="22"/>
  <c r="Z101" i="22"/>
  <c r="Z105" i="22"/>
  <c r="Z109" i="22"/>
  <c r="Z113" i="22"/>
  <c r="C39" i="22"/>
  <c r="C43" i="22"/>
  <c r="C47" i="22"/>
  <c r="C51" i="22"/>
  <c r="C12" i="22"/>
  <c r="C20" i="22"/>
  <c r="C28" i="22"/>
  <c r="C36" i="22"/>
  <c r="C48" i="22"/>
  <c r="C5" i="22"/>
  <c r="C9" i="22"/>
  <c r="C13" i="22"/>
  <c r="C17" i="22"/>
  <c r="C21" i="22"/>
  <c r="C25" i="22"/>
  <c r="C29" i="22"/>
  <c r="C33" i="22"/>
  <c r="C37" i="22"/>
  <c r="C41" i="22"/>
  <c r="C45" i="22"/>
  <c r="C49" i="22"/>
  <c r="C53" i="22"/>
  <c r="C8" i="22"/>
  <c r="C16" i="22"/>
  <c r="C24" i="22"/>
  <c r="C32" i="22"/>
  <c r="C40" i="22"/>
  <c r="C44" i="22"/>
  <c r="C52" i="22"/>
  <c r="C6" i="22"/>
  <c r="C10" i="22"/>
  <c r="C14" i="22"/>
  <c r="C18" i="22"/>
  <c r="C22" i="22"/>
  <c r="C26" i="22"/>
  <c r="C30" i="22"/>
  <c r="C34" i="22"/>
  <c r="C38" i="22"/>
  <c r="C42" i="22"/>
  <c r="C46" i="22"/>
  <c r="C50" i="22"/>
  <c r="C54" i="22"/>
  <c r="C39" i="23"/>
  <c r="C47" i="23"/>
  <c r="C8" i="23"/>
  <c r="C12" i="23"/>
  <c r="C16" i="23"/>
  <c r="C20" i="23"/>
  <c r="C24" i="23"/>
  <c r="C28" i="23"/>
  <c r="C32" i="23"/>
  <c r="C36" i="23"/>
  <c r="C40" i="23"/>
  <c r="C44" i="23"/>
  <c r="C48" i="23"/>
  <c r="C52" i="23"/>
  <c r="C35" i="23"/>
  <c r="C43" i="23"/>
  <c r="C51" i="23"/>
  <c r="C5" i="23"/>
  <c r="C9" i="23"/>
  <c r="C13" i="23"/>
  <c r="C17" i="23"/>
  <c r="C21" i="23"/>
  <c r="C25" i="23"/>
  <c r="C29" i="23"/>
  <c r="C33" i="23"/>
  <c r="C37" i="23"/>
  <c r="C41" i="23"/>
  <c r="C45" i="23"/>
  <c r="C49" i="23"/>
  <c r="C53" i="23"/>
  <c r="C10" i="23"/>
  <c r="C14" i="23"/>
  <c r="C18" i="23"/>
  <c r="C22" i="23"/>
  <c r="C26" i="23"/>
  <c r="C30" i="23"/>
  <c r="C34" i="23"/>
  <c r="C38" i="23"/>
  <c r="C42" i="23"/>
  <c r="C46" i="23"/>
  <c r="C50" i="23"/>
  <c r="B70" i="2"/>
  <c r="C69" i="2" s="1"/>
  <c r="C57" i="2" l="1"/>
  <c r="C54" i="2"/>
  <c r="C58" i="2"/>
  <c r="C62" i="2"/>
  <c r="C66" i="2"/>
  <c r="C55" i="2"/>
  <c r="C59" i="2"/>
  <c r="C63" i="2"/>
  <c r="C67" i="2"/>
  <c r="C56" i="2"/>
  <c r="C60" i="2"/>
  <c r="C64" i="2"/>
  <c r="C68" i="2"/>
  <c r="C53" i="2"/>
  <c r="C61" i="2"/>
  <c r="C65" i="2"/>
</calcChain>
</file>

<file path=xl/sharedStrings.xml><?xml version="1.0" encoding="utf-8"?>
<sst xmlns="http://schemas.openxmlformats.org/spreadsheetml/2006/main" count="2440" uniqueCount="800">
  <si>
    <t>Total</t>
  </si>
  <si>
    <t>I</t>
  </si>
  <si>
    <t>II</t>
  </si>
  <si>
    <t>III</t>
  </si>
  <si>
    <t>IV</t>
  </si>
  <si>
    <t>11 Agricultura, cría y explotación de animales, aprovechamiento forestal, pesca y caza</t>
  </si>
  <si>
    <t>111 Agricultura</t>
  </si>
  <si>
    <t>112 Cría y explotación de animales</t>
  </si>
  <si>
    <t>113 Aprovechamiento forestal</t>
  </si>
  <si>
    <t>115 Servicios relacionados con las actividades agropecuarias y forestales</t>
  </si>
  <si>
    <t>21 Minería</t>
  </si>
  <si>
    <t>22 Generación, transmisión y distribución de energía eléctrica, suministro de agua y de gas por ductos al consumidor final</t>
  </si>
  <si>
    <t>23 Construcción</t>
  </si>
  <si>
    <t>31-33 Industrias manufactureras</t>
  </si>
  <si>
    <t>311 Industria alimentaria</t>
  </si>
  <si>
    <t>312 Industria de las bebidas y del tabaco</t>
  </si>
  <si>
    <t>314 Fabricación de productos textiles, excepto prendas de vestir</t>
  </si>
  <si>
    <t>315 Fabricación de prendas de vestir</t>
  </si>
  <si>
    <t>316 Curtido y acabado de cuero y piel, y fabricación de productos de cuero, piel y materiales sucedáneos</t>
  </si>
  <si>
    <t>321 Industria de la madera</t>
  </si>
  <si>
    <t>322 Industria del papel</t>
  </si>
  <si>
    <t>323 Impresión e industrias conexas</t>
  </si>
  <si>
    <t>324 Fabricación de productos derivados del petróleo y del carbón</t>
  </si>
  <si>
    <t>325 Industria química</t>
  </si>
  <si>
    <t>327 Fabricación de productos a base de minerales no metálicos</t>
  </si>
  <si>
    <t>331 Industrias metálicas básicas</t>
  </si>
  <si>
    <t>332 Fabricación de productos metálicos</t>
  </si>
  <si>
    <t>333 Fabricación de maquinaria y equipo</t>
  </si>
  <si>
    <t>334 Fabricación de equipo de computación, comunicación, medición y de otros equipos, componentes y accesorios electrónicos</t>
  </si>
  <si>
    <t>337 Fabricación de muebles, colchones y persianas</t>
  </si>
  <si>
    <t>339 Otras industrias manufactureras</t>
  </si>
  <si>
    <t>43 y 46 Comercio</t>
  </si>
  <si>
    <t>431 Comercio al por mayor de abarrotes, alimentos, bebidas, hielo y tabaco</t>
  </si>
  <si>
    <t>432 Comercio al por mayor de productos textiles y calzado</t>
  </si>
  <si>
    <t>433 Comercio al por mayor de productos farmacéuticos, de perfumería, artículos para el esparcimiento, electrodomésticos menores y aparatos de línea blanca</t>
  </si>
  <si>
    <t>434 Comercio al por mayor de materias primas agropecuarias y forestales, para la industria, y materiales de desecho</t>
  </si>
  <si>
    <t>435 Comercio al por mayor de maquinaria, equipo y mobiliario para actividades agropecuarias, industriales, de servicios y comerciales, y de otra maquinaria y equipo de uso general</t>
  </si>
  <si>
    <t>436 Comercio al por mayor de camiones y de partes y refacciones nuevas para automóviles, camionetas y camiones</t>
  </si>
  <si>
    <t>437 Intermediación de comercio al por mayor</t>
  </si>
  <si>
    <t>461 Comercio al por menor de abarrotes, alimentos, bebidas, hielo y tabaco</t>
  </si>
  <si>
    <t>462 Comercio al por menor en tiendas de autoservicio y departamentales</t>
  </si>
  <si>
    <t>463 Comercio al por menor de productos textiles, bisutería, accesorios de vestir y calzado</t>
  </si>
  <si>
    <t>464 Comercio al por menor de artículos para el cuidado de la salud</t>
  </si>
  <si>
    <t>465 Comercio al por menor de artículos de papelería, para el esparcimiento y otros artículos de uso personal</t>
  </si>
  <si>
    <t>466 Comercio al por menor de enseres domésticos, computadoras, artículos para la decoración de interiores y artículos usados</t>
  </si>
  <si>
    <t>467 Comercio al por menor de artículos de ferretería, tlapalería y vidrios</t>
  </si>
  <si>
    <t>468 Comercio al por menor de vehículos de motor, refacciones, combustibles y lubricantes</t>
  </si>
  <si>
    <t>469 Comercio al por menor exclusivamente a través de Internet, y catálogos impresos, televisión y similares</t>
  </si>
  <si>
    <t>48 y 49 Transportes, correos y almacenamiento</t>
  </si>
  <si>
    <t>51 Información en medios masivos</t>
  </si>
  <si>
    <t>52 Servicios financieros y de seguros</t>
  </si>
  <si>
    <t>53 Servicios inmobiliarios y de alquiler de bienes muebles e intangibles</t>
  </si>
  <si>
    <t>54 Servicios profesionales, científicos y técnicos</t>
  </si>
  <si>
    <t>56 Servicios de apoyo a los negocios y manejo de residuos y desechos, y servicios de remediación</t>
  </si>
  <si>
    <t>61 Servicios educativos</t>
  </si>
  <si>
    <t>62 Servicios de salud y de asistencia social</t>
  </si>
  <si>
    <t>71 Servicios de esparcimiento culturales y deportivos, y otros servicios recreativos</t>
  </si>
  <si>
    <t>72 Servicios de alojamiento temporal y de preparación de alimentos y bebidas</t>
  </si>
  <si>
    <t>81 Otros servicios excepto actividades gubernamentales</t>
  </si>
  <si>
    <t>Agricultura, cría y explotación de animales, aprovechamiento forestal, pesca y caza</t>
  </si>
  <si>
    <t>Agricultura</t>
  </si>
  <si>
    <t>Minería</t>
  </si>
  <si>
    <t>Generación, transmisión y distribución de energía eléctrica, suministro de agua y de gas por ductos al consumidor final</t>
  </si>
  <si>
    <t>Construcción</t>
  </si>
  <si>
    <t>Industrias manufactureras</t>
  </si>
  <si>
    <t>Información en medios masivos</t>
  </si>
  <si>
    <t>Servicios financieros y de seguros</t>
  </si>
  <si>
    <t>Servicios inmobiliarios y de alquiler de bienes muebles e intangibles</t>
  </si>
  <si>
    <t>Servicios profesionales, científicos y técnicos</t>
  </si>
  <si>
    <t>Servicios de apoyo a los negocios y manejo de residuos y desechos, y servicios de remediación</t>
  </si>
  <si>
    <t>Servicios educativos</t>
  </si>
  <si>
    <t>Servicios de salud y de asistencia social</t>
  </si>
  <si>
    <t>Servicios de esparcimiento culturales y deportivos, y otros servicios recreativos</t>
  </si>
  <si>
    <t>Servicios de alojamiento temporal y de preparación de alimentos y bebidas</t>
  </si>
  <si>
    <t>Otros servicios excepto actividades gubernamentales</t>
  </si>
  <si>
    <t>Comercio</t>
  </si>
  <si>
    <t>Transportes, correos y almacenamiento</t>
  </si>
  <si>
    <t>trimestre</t>
  </si>
  <si>
    <t>SIAN</t>
  </si>
  <si>
    <t>Alemania</t>
  </si>
  <si>
    <t>Argentina</t>
  </si>
  <si>
    <t>Australia</t>
  </si>
  <si>
    <t>Austria</t>
  </si>
  <si>
    <t>Bélgica</t>
  </si>
  <si>
    <t>Belice</t>
  </si>
  <si>
    <t>Brasil</t>
  </si>
  <si>
    <t>Canadá</t>
  </si>
  <si>
    <t>Chile</t>
  </si>
  <si>
    <t>China, República Popular de</t>
  </si>
  <si>
    <t>Colombia</t>
  </si>
  <si>
    <t>Corea, República de</t>
  </si>
  <si>
    <t>Costa Rica</t>
  </si>
  <si>
    <t>Dinamarca</t>
  </si>
  <si>
    <t>Ecuador</t>
  </si>
  <si>
    <t>El Salvador</t>
  </si>
  <si>
    <t>España</t>
  </si>
  <si>
    <t>Estados Unidos de América</t>
  </si>
  <si>
    <t>Federación de Rusia</t>
  </si>
  <si>
    <t>Filipinas</t>
  </si>
  <si>
    <t>Finlandia</t>
  </si>
  <si>
    <t>Francia</t>
  </si>
  <si>
    <t>Guatemala</t>
  </si>
  <si>
    <t>Hong Kong (RAE de China)</t>
  </si>
  <si>
    <t>India</t>
  </si>
  <si>
    <t>Irlanda</t>
  </si>
  <si>
    <t>Israel</t>
  </si>
  <si>
    <t>Italia</t>
  </si>
  <si>
    <t>Japón</t>
  </si>
  <si>
    <t>Luxemburgo</t>
  </si>
  <si>
    <t>Malasia</t>
  </si>
  <si>
    <t>Nicaragua</t>
  </si>
  <si>
    <t>Noruega</t>
  </si>
  <si>
    <t>Nueva Zelandia</t>
  </si>
  <si>
    <t>Países Bajos</t>
  </si>
  <si>
    <t>Panamá</t>
  </si>
  <si>
    <t>Perú</t>
  </si>
  <si>
    <t>Polonia</t>
  </si>
  <si>
    <t>Portugal</t>
  </si>
  <si>
    <t>Puerto Rico</t>
  </si>
  <si>
    <t>Reino Unido de la Gran Bretaña e Irlanda del Norte</t>
  </si>
  <si>
    <t>República Checa</t>
  </si>
  <si>
    <t>Singapur</t>
  </si>
  <si>
    <t>Sudáfrica</t>
  </si>
  <si>
    <t>Suecia</t>
  </si>
  <si>
    <t>Suiza</t>
  </si>
  <si>
    <t>Taiwán (Provincia de China)</t>
  </si>
  <si>
    <t>Uruguay</t>
  </si>
  <si>
    <t>Venezuela, República Bolivariana de</t>
  </si>
  <si>
    <t>Otros países</t>
  </si>
  <si>
    <t>1999_1</t>
  </si>
  <si>
    <t>1999_2</t>
  </si>
  <si>
    <t>1999_3</t>
  </si>
  <si>
    <t>1999_4</t>
  </si>
  <si>
    <t>2000_1</t>
  </si>
  <si>
    <t>2000_2</t>
  </si>
  <si>
    <t>2000_3</t>
  </si>
  <si>
    <t>2000_4</t>
  </si>
  <si>
    <t>2001_1</t>
  </si>
  <si>
    <t>2001_2</t>
  </si>
  <si>
    <t>2001_3</t>
  </si>
  <si>
    <t>2001_4</t>
  </si>
  <si>
    <t>2002_1</t>
  </si>
  <si>
    <t>2002_2</t>
  </si>
  <si>
    <t>2002_3</t>
  </si>
  <si>
    <t>2002_4</t>
  </si>
  <si>
    <t>2003_1</t>
  </si>
  <si>
    <t>2003_2</t>
  </si>
  <si>
    <t>2003_3</t>
  </si>
  <si>
    <t>2003_4</t>
  </si>
  <si>
    <t>2004_1</t>
  </si>
  <si>
    <t>2004_2</t>
  </si>
  <si>
    <t>2004_3</t>
  </si>
  <si>
    <t>2004_4</t>
  </si>
  <si>
    <t>2005_1</t>
  </si>
  <si>
    <t>2005_2</t>
  </si>
  <si>
    <t>2005_3</t>
  </si>
  <si>
    <t>2005_4</t>
  </si>
  <si>
    <t>2006_1</t>
  </si>
  <si>
    <t>2006_2</t>
  </si>
  <si>
    <t>2006_3</t>
  </si>
  <si>
    <t>2006_4</t>
  </si>
  <si>
    <t>2007_1</t>
  </si>
  <si>
    <t>2007_2</t>
  </si>
  <si>
    <t>2007_3</t>
  </si>
  <si>
    <t>2007_4</t>
  </si>
  <si>
    <t>2008_1</t>
  </si>
  <si>
    <t>2008_2</t>
  </si>
  <si>
    <t>2008_3</t>
  </si>
  <si>
    <t>2008_4</t>
  </si>
  <si>
    <t>2009_1</t>
  </si>
  <si>
    <t>2009_2</t>
  </si>
  <si>
    <t>2009_3</t>
  </si>
  <si>
    <t>2009_4</t>
  </si>
  <si>
    <t>2010_1</t>
  </si>
  <si>
    <t>2010_2</t>
  </si>
  <si>
    <t>2010_3</t>
  </si>
  <si>
    <t>2010_4</t>
  </si>
  <si>
    <t>2011_1</t>
  </si>
  <si>
    <t>2011_2</t>
  </si>
  <si>
    <t>2011_3</t>
  </si>
  <si>
    <t>2011_4</t>
  </si>
  <si>
    <t>2012_1</t>
  </si>
  <si>
    <t>2012_2</t>
  </si>
  <si>
    <t>2012_3</t>
  </si>
  <si>
    <t>2012_4</t>
  </si>
  <si>
    <t>2013_1</t>
  </si>
  <si>
    <t>2013_2</t>
  </si>
  <si>
    <t>2013_3</t>
  </si>
  <si>
    <t>2013_4</t>
  </si>
  <si>
    <t>2014_1</t>
  </si>
  <si>
    <t>2014_2</t>
  </si>
  <si>
    <t>2014_3</t>
  </si>
  <si>
    <t>2014_4</t>
  </si>
  <si>
    <t>2015_1</t>
  </si>
  <si>
    <t>2015_2</t>
  </si>
  <si>
    <t>2015_3</t>
  </si>
  <si>
    <t>2015_4</t>
  </si>
  <si>
    <t>2016_1</t>
  </si>
  <si>
    <t>2016_2</t>
  </si>
  <si>
    <t>2016_3</t>
  </si>
  <si>
    <t>2016_4</t>
  </si>
  <si>
    <t>2017_1</t>
  </si>
  <si>
    <t>2017_2</t>
  </si>
  <si>
    <t>2017_3</t>
  </si>
  <si>
    <t>2017_4</t>
  </si>
  <si>
    <t>2018_1</t>
  </si>
  <si>
    <t>2018_2</t>
  </si>
  <si>
    <t>2018_3</t>
  </si>
  <si>
    <t>s52</t>
  </si>
  <si>
    <t>s53</t>
  </si>
  <si>
    <t>s54</t>
  </si>
  <si>
    <t>s56</t>
  </si>
  <si>
    <t>s61</t>
  </si>
  <si>
    <t>s71</t>
  </si>
  <si>
    <t>s72</t>
  </si>
  <si>
    <t>s81</t>
  </si>
  <si>
    <t>s62</t>
  </si>
  <si>
    <t>IED trimestre</t>
  </si>
  <si>
    <t>% de participacion</t>
  </si>
  <si>
    <t>servicios</t>
  </si>
  <si>
    <t>stats</t>
  </si>
  <si>
    <t>s311</t>
  </si>
  <si>
    <t>s312</t>
  </si>
  <si>
    <t>s313</t>
  </si>
  <si>
    <t>s314</t>
  </si>
  <si>
    <t>s315</t>
  </si>
  <si>
    <t>s316</t>
  </si>
  <si>
    <t>s321</t>
  </si>
  <si>
    <t>s322</t>
  </si>
  <si>
    <t>s323</t>
  </si>
  <si>
    <t>s324</t>
  </si>
  <si>
    <t>s325</t>
  </si>
  <si>
    <t>s326</t>
  </si>
  <si>
    <t>s327</t>
  </si>
  <si>
    <t>s331</t>
  </si>
  <si>
    <t>s332</t>
  </si>
  <si>
    <t>s333</t>
  </si>
  <si>
    <t>s334</t>
  </si>
  <si>
    <t>s335</t>
  </si>
  <si>
    <t>s336</t>
  </si>
  <si>
    <t>s337</t>
  </si>
  <si>
    <t>s339</t>
  </si>
  <si>
    <t>323 Industria del plástico y del hule</t>
  </si>
  <si>
    <t>336 Fab. de eq. de transporte</t>
  </si>
  <si>
    <t>313 Fab. de insumos textiles y acabado de textiles</t>
  </si>
  <si>
    <t>335 Fab. de accesorios, aparatos eléctricos y equipo de generación de energía eléctrica</t>
  </si>
  <si>
    <t>s431</t>
  </si>
  <si>
    <t>s432</t>
  </si>
  <si>
    <t>s433</t>
  </si>
  <si>
    <t>s434</t>
  </si>
  <si>
    <t>s435</t>
  </si>
  <si>
    <t>s436</t>
  </si>
  <si>
    <t>s437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</si>
  <si>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</si>
  <si>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</si>
  <si>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</si>
  <si>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</si>
  <si>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</si>
  <si>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</si>
  <si>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</si>
  <si>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</si>
  <si>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</si>
  <si>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2018 3er t</t>
  </si>
  <si>
    <t>comercio</t>
  </si>
  <si>
    <t>manufacturas</t>
  </si>
  <si>
    <t>Trimestre</t>
  </si>
  <si>
    <t>País</t>
  </si>
  <si>
    <t>%</t>
  </si>
  <si>
    <t>Países</t>
  </si>
  <si>
    <t>Acum 2013-2018</t>
  </si>
  <si>
    <t>% Acumulado</t>
  </si>
  <si>
    <t>% acumulado</t>
  </si>
  <si>
    <t>Periodo</t>
  </si>
  <si>
    <t>2013</t>
  </si>
  <si>
    <t>2014</t>
  </si>
  <si>
    <t>2015</t>
  </si>
  <si>
    <t>2016</t>
  </si>
  <si>
    <t>2017</t>
  </si>
  <si>
    <t>2018</t>
  </si>
  <si>
    <t>III 2018</t>
  </si>
  <si>
    <t>ACUMULADO 2018</t>
  </si>
  <si>
    <t>NL</t>
  </si>
  <si>
    <t>COAH</t>
  </si>
  <si>
    <t>GTO</t>
  </si>
  <si>
    <t>BC</t>
  </si>
  <si>
    <t>SLP</t>
  </si>
  <si>
    <t>JAL</t>
  </si>
  <si>
    <t>CHIH</t>
  </si>
  <si>
    <t>EDOMEX</t>
  </si>
  <si>
    <t>CDMX</t>
  </si>
  <si>
    <t>PUE</t>
  </si>
  <si>
    <t>PROM</t>
  </si>
  <si>
    <t>BCS</t>
  </si>
  <si>
    <t>Ags</t>
  </si>
  <si>
    <t>TAMS</t>
  </si>
  <si>
    <t>QRO</t>
  </si>
  <si>
    <t>QROO</t>
  </si>
  <si>
    <t>NAY</t>
  </si>
  <si>
    <t>ZAC</t>
  </si>
  <si>
    <t>TAB</t>
  </si>
  <si>
    <t>MICH</t>
  </si>
  <si>
    <t>COL</t>
  </si>
  <si>
    <t>YUC</t>
  </si>
  <si>
    <t>CAM</t>
  </si>
  <si>
    <t>TLAX</t>
  </si>
  <si>
    <t>CHIS</t>
  </si>
  <si>
    <t>OAX</t>
  </si>
  <si>
    <t>HGO</t>
  </si>
  <si>
    <t>DGO</t>
  </si>
  <si>
    <t>MOR</t>
  </si>
  <si>
    <t>VER</t>
  </si>
  <si>
    <t>SIN</t>
  </si>
  <si>
    <t>SON</t>
  </si>
  <si>
    <t>Entidad</t>
  </si>
  <si>
    <t>Sector General</t>
  </si>
  <si>
    <t>2018 III</t>
  </si>
  <si>
    <t>SCIAN</t>
  </si>
  <si>
    <t>Figura 34. IED por sector, 2018 3er trimestre, millones de dólares</t>
  </si>
  <si>
    <t xml:space="preserve">Fuente: IIEG, con información de la Secretaria de Economía, fecha de consulta 25/01/2019 recuperado de  https://datos.gob.mx/busca/dataset/informacion-estadistica-de-la-inversion-extranjera-directa </t>
  </si>
  <si>
    <t>Figura 35. IED trimestral de Jalisco, 2013 a 2018 3er trimestre, millones de dólares</t>
  </si>
  <si>
    <t>Tabla 1. IED Agricultura de Jalisco por subsector, trimestral de 2013 a 2018 3er trimestre, millones de dólares</t>
  </si>
  <si>
    <t>Figura 36. IED Agricultura Jalisco, trimestral de 2013 a 2018 3er trimestre, millones de dólares</t>
  </si>
  <si>
    <t>Figura 38. IED Manufactura de Jalisco por subsector, 2018 3er trimestre, millones de dólares</t>
  </si>
  <si>
    <t>Figura 37. IED Manufactura de Jalisco, trimestral de 2013 a 2018 3er trimestre, millones de dólares</t>
  </si>
  <si>
    <t>Figura 40. IED Comercio Jalisco por subsector, 2018 3er trimestre, millones de dólares</t>
  </si>
  <si>
    <t>Figura 39. IED Comercio Jalisco, trimestral 2013 a 2018 3er trimestre, millones de dólares</t>
  </si>
  <si>
    <t>Figura 42. IED Servicios Jalisco por sector, 2018 3er trimestre, millones de dólares</t>
  </si>
  <si>
    <t>Figura 41. IED Servicios de Jalisco, trimestral 2013 a 2018 3er trimestre, millones de dólares</t>
  </si>
  <si>
    <t>Figura 43. IED Servicios Jalisco acumulado, 2013 a 2018, millones de dólares</t>
  </si>
  <si>
    <t>Figura 44. IED por estados, 2018 3er trimestre, millones de dólares</t>
  </si>
  <si>
    <t>Figura 45. IED Jalisco por país acumulado, 2018 3er trimestre, millones de dólares</t>
  </si>
  <si>
    <t>Figura 46. IED Jalisco por país acumulado, 2013 a 2018 3er trimestre, millones de dólares</t>
  </si>
  <si>
    <t>Tabla 2. IED por país de origen, trimestral de 2013 a 2018, millones de dólares</t>
  </si>
  <si>
    <t>clave municipio</t>
  </si>
  <si>
    <t>Municipio</t>
  </si>
  <si>
    <t>55 Servicios corporativos</t>
  </si>
  <si>
    <t>93 Servicios Gubernamentales</t>
  </si>
  <si>
    <t>Porcentaje</t>
  </si>
  <si>
    <t>Guadalajara</t>
  </si>
  <si>
    <t>Zapopan</t>
  </si>
  <si>
    <t>San Pedro Tlaquepaque</t>
  </si>
  <si>
    <t>Tonalá</t>
  </si>
  <si>
    <t>Puerto Vallarta</t>
  </si>
  <si>
    <t>Tlajomulco de Zúñiga</t>
  </si>
  <si>
    <t>Tepatitlán de Morelos</t>
  </si>
  <si>
    <t>Zapotlán el Grande</t>
  </si>
  <si>
    <t>El Salto</t>
  </si>
  <si>
    <t>Lagos de Moreno</t>
  </si>
  <si>
    <t>Ocotlán</t>
  </si>
  <si>
    <t>Arandas</t>
  </si>
  <si>
    <t>San Juan de los Lagos</t>
  </si>
  <si>
    <t>Zapotlanejo</t>
  </si>
  <si>
    <t>Autlán de Navarro</t>
  </si>
  <si>
    <t>Tala</t>
  </si>
  <si>
    <t>Ameca</t>
  </si>
  <si>
    <t>Chapala</t>
  </si>
  <si>
    <t>La Barca</t>
  </si>
  <si>
    <t>Cihuatlán</t>
  </si>
  <si>
    <t>Atotonilco el Alto</t>
  </si>
  <si>
    <t>Tequila</t>
  </si>
  <si>
    <t>Encarnación de Díaz</t>
  </si>
  <si>
    <t>Poncitlán</t>
  </si>
  <si>
    <t>Villa Hidalgo</t>
  </si>
  <si>
    <t>Sayula</t>
  </si>
  <si>
    <t>Tuxpan</t>
  </si>
  <si>
    <t>Teocaltiche</t>
  </si>
  <si>
    <t>Ayotlán</t>
  </si>
  <si>
    <t>El Grullo</t>
  </si>
  <si>
    <t>Jocotepec</t>
  </si>
  <si>
    <t>San Miguel el Alto</t>
  </si>
  <si>
    <t>Jalostotitlán</t>
  </si>
  <si>
    <t>Zapotiltic</t>
  </si>
  <si>
    <t>Tamazula de Gordiano</t>
  </si>
  <si>
    <t>Cocula</t>
  </si>
  <si>
    <t>La Huerta</t>
  </si>
  <si>
    <t>Zacoalco de Torres</t>
  </si>
  <si>
    <t>Yahualica de González Gallo</t>
  </si>
  <si>
    <t>Colotlán</t>
  </si>
  <si>
    <t>Ojuelos de Jalisco</t>
  </si>
  <si>
    <t>Tomatlán</t>
  </si>
  <si>
    <t>San Martín Hidalgo</t>
  </si>
  <si>
    <t>Jamay</t>
  </si>
  <si>
    <t>Etzatlán</t>
  </si>
  <si>
    <t>Ahualulco de Mercado</t>
  </si>
  <si>
    <t>Casimiro Castillo</t>
  </si>
  <si>
    <t>Acatlán de Juárez</t>
  </si>
  <si>
    <t>Ixtlahuacán de los Membrillos</t>
  </si>
  <si>
    <t>Degollado</t>
  </si>
  <si>
    <t>Magdalena</t>
  </si>
  <si>
    <t>Tototlán</t>
  </si>
  <si>
    <t>Acatic</t>
  </si>
  <si>
    <t>Mazamitla</t>
  </si>
  <si>
    <t>San Julián</t>
  </si>
  <si>
    <t>Villa Corona</t>
  </si>
  <si>
    <t>Tizapán el Alto</t>
  </si>
  <si>
    <t>San Ignacio Cerro Gordo</t>
  </si>
  <si>
    <t>Tecalitlán</t>
  </si>
  <si>
    <t>Talpa de Allende</t>
  </si>
  <si>
    <t>El Arenal</t>
  </si>
  <si>
    <t>Tapalpa</t>
  </si>
  <si>
    <t>Mascota</t>
  </si>
  <si>
    <t>Gómez Farías</t>
  </si>
  <si>
    <t>Jesús María</t>
  </si>
  <si>
    <t>Tecolotlán</t>
  </si>
  <si>
    <t>Ixtlahuacán del Río</t>
  </si>
  <si>
    <t>Amatitán</t>
  </si>
  <si>
    <t>Ayutla</t>
  </si>
  <si>
    <t>Unión de Tula</t>
  </si>
  <si>
    <t>Huejuquilla el Alto</t>
  </si>
  <si>
    <t>Pihuamo</t>
  </si>
  <si>
    <t>Unión de San Antonio</t>
  </si>
  <si>
    <t>Cuquío</t>
  </si>
  <si>
    <t>Villa Purificación</t>
  </si>
  <si>
    <t>Juanacatlán</t>
  </si>
  <si>
    <t>Tenamaxtlán</t>
  </si>
  <si>
    <t>Cabo Corrientes</t>
  </si>
  <si>
    <t>Valle de Juárez</t>
  </si>
  <si>
    <t>Concepción de Buenos Aires</t>
  </si>
  <si>
    <t>San Gabriel</t>
  </si>
  <si>
    <t>Huejúcar</t>
  </si>
  <si>
    <t>San Juanito de Escobedo</t>
  </si>
  <si>
    <t>Tonila</t>
  </si>
  <si>
    <t>Atoyac</t>
  </si>
  <si>
    <t>Zapotlán del Rey</t>
  </si>
  <si>
    <t>Valle de Guadalupe</t>
  </si>
  <si>
    <t>San Diego de Alejandría</t>
  </si>
  <si>
    <t>Tonaya</t>
  </si>
  <si>
    <t>Teocuitatlán de Corona</t>
  </si>
  <si>
    <t>Villa Guerrero</t>
  </si>
  <si>
    <t>Teuchitlán</t>
  </si>
  <si>
    <t>Atemajac de Brizuela</t>
  </si>
  <si>
    <t>Juchitlán</t>
  </si>
  <si>
    <t>La Manzanilla de la Paz</t>
  </si>
  <si>
    <t>Tuxcueca</t>
  </si>
  <si>
    <t>Mexticacán</t>
  </si>
  <si>
    <t>Tolimán</t>
  </si>
  <si>
    <t>Cuautitlán de García Barragán</t>
  </si>
  <si>
    <t>San Marcos</t>
  </si>
  <si>
    <t>Hostotipaquillo</t>
  </si>
  <si>
    <t>El Limón</t>
  </si>
  <si>
    <t>Mezquitic</t>
  </si>
  <si>
    <t>Zapotitlán de Vadillo</t>
  </si>
  <si>
    <t>Atenguillo</t>
  </si>
  <si>
    <t>Amacueca</t>
  </si>
  <si>
    <t>Chiquilistlán</t>
  </si>
  <si>
    <t>Cañadas de Obregón</t>
  </si>
  <si>
    <t>San Martín de Bolaños</t>
  </si>
  <si>
    <t>Tuxcacuesco</t>
  </si>
  <si>
    <t>Atengo</t>
  </si>
  <si>
    <t>Mixtlán</t>
  </si>
  <si>
    <t>Totatiche</t>
  </si>
  <si>
    <t>Bolaños</t>
  </si>
  <si>
    <t>Guachinango</t>
  </si>
  <si>
    <t>Quitupan</t>
  </si>
  <si>
    <t>Santa María de los Ángeles</t>
  </si>
  <si>
    <t>Cuautla</t>
  </si>
  <si>
    <t>Jilotlán de los Dolores</t>
  </si>
  <si>
    <t>Techaluta de Montenegro</t>
  </si>
  <si>
    <t>San Sebastián del Oeste</t>
  </si>
  <si>
    <t>Ejutla</t>
  </si>
  <si>
    <t>San Cristóbal de la Barranca</t>
  </si>
  <si>
    <t>Santa María del Oro</t>
  </si>
  <si>
    <t>Chimaltitán</t>
  </si>
  <si>
    <t>Figura 48. Municipios con mayor número de Unidades Económicas de Jalisco</t>
  </si>
  <si>
    <t>Figura 49. Municipios con menor número de Unidades Económicas</t>
  </si>
  <si>
    <t>Figura 50. Distribución sectorial de Unidades Económicas</t>
  </si>
  <si>
    <t>Sector SCIAN</t>
  </si>
  <si>
    <t>Número de UE</t>
  </si>
  <si>
    <t xml:space="preserve">% </t>
  </si>
  <si>
    <t>Sector</t>
  </si>
  <si>
    <t>Número UE</t>
  </si>
  <si>
    <t>Grandes Servicios</t>
  </si>
  <si>
    <t>Figura 51. Unidades Económicas por entidad federativa</t>
  </si>
  <si>
    <t>Unidades económicas por entidad federativa</t>
  </si>
  <si>
    <t>Estado de México</t>
  </si>
  <si>
    <t>Ciudad de México</t>
  </si>
  <si>
    <t>Jalisco</t>
  </si>
  <si>
    <t>Puebla</t>
  </si>
  <si>
    <t>Veracruz de Ignacio de la Llave</t>
  </si>
  <si>
    <t>Guanajuato</t>
  </si>
  <si>
    <t>Michoacán de Ocampo</t>
  </si>
  <si>
    <t>Oaxaca</t>
  </si>
  <si>
    <t>Chiapas</t>
  </si>
  <si>
    <t>Nuevo León</t>
  </si>
  <si>
    <t>Promedio</t>
  </si>
  <si>
    <t>Guerrero</t>
  </si>
  <si>
    <t>Tamaulipas</t>
  </si>
  <si>
    <t>Chihuahua</t>
  </si>
  <si>
    <t>Baja California</t>
  </si>
  <si>
    <t>Hidalgo</t>
  </si>
  <si>
    <t>Yucatán</t>
  </si>
  <si>
    <t>Sinaloa</t>
  </si>
  <si>
    <t>Sonora</t>
  </si>
  <si>
    <t>Coahuila de Zaragoza</t>
  </si>
  <si>
    <t>San Luis Potosí</t>
  </si>
  <si>
    <t>Morelos</t>
  </si>
  <si>
    <t>Querétaro</t>
  </si>
  <si>
    <t>Tabasco</t>
  </si>
  <si>
    <t>Tlaxcala</t>
  </si>
  <si>
    <t>Zacatecas</t>
  </si>
  <si>
    <t>Durango</t>
  </si>
  <si>
    <t>Quintana Roo</t>
  </si>
  <si>
    <t>Nayarit</t>
  </si>
  <si>
    <t>Aguascalientes</t>
  </si>
  <si>
    <t>Campeche</t>
  </si>
  <si>
    <t>Colima</t>
  </si>
  <si>
    <t>Baja California Sur</t>
  </si>
  <si>
    <t>.</t>
  </si>
  <si>
    <t>Figura 17. Variación porcentual con respecto al mismo periodo del año anterior del ITAEE: Total de Jalisco, promedio de los últimos cuatro trimestres de total de Jalisco y total nacional, 2016-3T 2018</t>
  </si>
  <si>
    <t>Fuente: IIEG, con información de INEGI, Cuentas Nacionales.</t>
  </si>
  <si>
    <t>Promedio Jalisco</t>
  </si>
  <si>
    <t>Nacional</t>
  </si>
  <si>
    <t>Figura 11. Variación porcentual con respecto al mismo periodo del año anterior del ITAEE de Jalisco por actividad económica, 3T 2018</t>
  </si>
  <si>
    <t>Act. Terciarias</t>
  </si>
  <si>
    <t>Act. Secundarias</t>
  </si>
  <si>
    <t>Act. Primarias</t>
  </si>
  <si>
    <t>Figura 12. Posición del ITAEE Total, 3T 2018</t>
  </si>
  <si>
    <t>Variación porcentual con respecto al mismo periodo del año anterior</t>
  </si>
  <si>
    <t>Entidad Federativa</t>
  </si>
  <si>
    <t>EF</t>
  </si>
  <si>
    <t>Michoacán</t>
  </si>
  <si>
    <t>Coahuila</t>
  </si>
  <si>
    <t>México</t>
  </si>
  <si>
    <t>Veracruz</t>
  </si>
  <si>
    <t>Contribución a la variación nacional del ITAEE total por entidad federativa, 3T 2018</t>
  </si>
  <si>
    <t>Figura 13. Variación porcentual con respecto al mismo periodo del año anterior del ITAEE de Jalisco: Actividades primarias, promedio de los últimos cuatro trimestres de actividades primarias y total, 2016-3T 2018</t>
  </si>
  <si>
    <t>Actividades primarias</t>
  </si>
  <si>
    <t>Promedio actividades primarias</t>
  </si>
  <si>
    <t>Figura 14. Posición del ITAEE de actividades primarias, 3T 2018</t>
  </si>
  <si>
    <t>Figura 15. Variación porcentual con respecto al mismo periodo del año anterior del ITAEE de Jalisco: Actividades secundarias, promedio de los últimos cuatro trimestres de actividades secundarias y total, 2016-3T 2018</t>
  </si>
  <si>
    <t>Figura 23. Posición del ITAEE de actividades secundarias, 3T 2018</t>
  </si>
  <si>
    <t>Contribución porcentual al crecimiento nacional</t>
  </si>
  <si>
    <t>Figura 24. Variación porcentual con respecto al mismo periodo del año anterior del ITAEE de Jalisco: Actividades terciarias, promedio de los últimos cuatro trimestres de actividades terciarias y total, 2016-3T 2018</t>
  </si>
  <si>
    <t>Figura 25. Posición del ITAEE de actividades terciarias, 3T 2018</t>
  </si>
  <si>
    <t>Figura 26. Variación porcentual con respecto al mismo periodo del año anterior del IMAIEF total: Jalisco, promedio de últimos doce meses de Jalisco y nacional, 2017-septiembre 2018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</si>
  <si>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</si>
  <si>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</si>
  <si>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</si>
  <si>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</si>
  <si>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</si>
  <si>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</si>
  <si>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</si>
  <si>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</si>
  <si>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</si>
  <si>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</si>
  <si>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</si>
  <si>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</si>
  <si>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</si>
  <si>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</si>
  <si>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Figura 27. Variación porcentual con respecto al mismo periodo del año anterior del IMAIEF de industrias manufactureras: Jalisco, promedio de últimos doce meses de Jalisco y nacional, 2017-septiembre 2018</t>
  </si>
  <si>
    <t>Figura 28. Ingresos provenientes del mercado extranjero que obtuvieron los establecimientos manufactureros en el programa IMMEX en cifras mensuales en millones de pesos, noviembre 2017-noviembre 2018</t>
  </si>
  <si>
    <t>Fuente: IIEG, con información de INEGI, Registros Administrativos.</t>
  </si>
  <si>
    <t>Exportaciones Totales</t>
  </si>
  <si>
    <t>Figura 29. Ingresos provenientes del mercado extranjero que obtuvieron los establecimientos manufactureros en el programa IMMEX en cifras anuales en millones de pesos, 2013-noviembre 2018</t>
  </si>
  <si>
    <t>Fecha</t>
  </si>
  <si>
    <t>Exportaciones</t>
  </si>
  <si>
    <t>Variación</t>
  </si>
  <si>
    <t>Variación promedio</t>
  </si>
  <si>
    <t>Figura 30. Número de establecimientos manufactureros en el programa IMMEX en Jalisco, noviembre de 2018</t>
  </si>
  <si>
    <t>Establecimientos</t>
  </si>
  <si>
    <t>Figura 31. Distribución porcentual de los establecimientos manufactureros y no manufactureros con programa IMMEX por entidad federativa, noviembre 2018</t>
  </si>
  <si>
    <t>Figura 32. Personal ocupado en establecimientos manufactureros en el programa IMMEX en Jalisco, noviembre de 2018</t>
  </si>
  <si>
    <t>Personal</t>
  </si>
  <si>
    <t>Figura 33. Distribución porcentual del personal ocupado de los establecimientos manufactureros y no manufactureros con programa IMMEX por entidad federativa, noviembre 2018</t>
  </si>
  <si>
    <t>Unidad de medida:Millones de pesos a precios de 2013.</t>
  </si>
  <si>
    <t>Periodicidad: Anual</t>
  </si>
  <si>
    <t xml:space="preserve">Aguascalientes r1 / p1 / </t>
  </si>
  <si>
    <t xml:space="preserve">Baja California r1 / p1 / </t>
  </si>
  <si>
    <t xml:space="preserve">Baja California Sur r1 / p1 / </t>
  </si>
  <si>
    <t xml:space="preserve">Campeche r1 / p1 / </t>
  </si>
  <si>
    <t xml:space="preserve">Colima r1 / p1 / </t>
  </si>
  <si>
    <t xml:space="preserve">Chiapas r1 / p1 / </t>
  </si>
  <si>
    <t xml:space="preserve">Chihuahua r1 / p1 / </t>
  </si>
  <si>
    <t xml:space="preserve">Durango r1 / p1 / </t>
  </si>
  <si>
    <t xml:space="preserve">Guerrero r1 / p1 / </t>
  </si>
  <si>
    <t xml:space="preserve">Hidalgo r1 / p1 / </t>
  </si>
  <si>
    <t xml:space="preserve">Michoacán de Ocampo r1 / p1 / </t>
  </si>
  <si>
    <t xml:space="preserve">Morelos r1 / p1 / </t>
  </si>
  <si>
    <t xml:space="preserve">Nayarit r1 / p1 / </t>
  </si>
  <si>
    <t xml:space="preserve">Oaxaca r1 / p1 / </t>
  </si>
  <si>
    <t xml:space="preserve">Puebla r1 / p1 / </t>
  </si>
  <si>
    <t xml:space="preserve">Querétaro r1 / p1 / </t>
  </si>
  <si>
    <t xml:space="preserve">Quintana Roo r1 / p1 / </t>
  </si>
  <si>
    <t xml:space="preserve">San Luis Potosí r1 / p1 / </t>
  </si>
  <si>
    <t xml:space="preserve">Sinaloa r1 / p1 / </t>
  </si>
  <si>
    <t xml:space="preserve">Sonora r1 / p1 / </t>
  </si>
  <si>
    <t xml:space="preserve">Tabasco r1 / p1 / </t>
  </si>
  <si>
    <t xml:space="preserve">Tamaulipas r1 / p1 / </t>
  </si>
  <si>
    <t xml:space="preserve">Tlaxcala r1 / p1 / </t>
  </si>
  <si>
    <t xml:space="preserve">Yucatán r1 / p1 / </t>
  </si>
  <si>
    <t xml:space="preserve">Zacatecas r1 / p1 / </t>
  </si>
  <si>
    <t>Figura 52. Tasa de crecimiento del PIB de Jalisco, 2013-2017</t>
  </si>
  <si>
    <t>Nota: Crecimiento en términos reales, base 2013.</t>
  </si>
  <si>
    <t>Tasa de crecimiento anual</t>
  </si>
  <si>
    <t>Tasa crecimiento</t>
  </si>
  <si>
    <t>Figura 53. Tasa de crecimiento del PIB por Entidad Federativa, 2017</t>
  </si>
  <si>
    <t>PIB 2016</t>
  </si>
  <si>
    <t>PIB 2017</t>
  </si>
  <si>
    <t>Posición 2016</t>
  </si>
  <si>
    <t>Posición 2017</t>
  </si>
  <si>
    <t xml:space="preserve">Morelos </t>
  </si>
  <si>
    <t xml:space="preserve">Nayarit </t>
  </si>
  <si>
    <t xml:space="preserve">Durango </t>
  </si>
  <si>
    <t>Figura 54. Posición en ranking nacional de acuerdo con la tasa de crecimiento económico, 2012-2017</t>
  </si>
  <si>
    <t xml:space="preserve">Ranking </t>
  </si>
  <si>
    <t>Ranking</t>
  </si>
  <si>
    <t>Figura 55. Participación de Jalisco en el PIB nacional, 2017</t>
  </si>
  <si>
    <t>Participación</t>
  </si>
  <si>
    <t>Resto de las entidades</t>
  </si>
  <si>
    <t>Figura 56. Tasa de crecimiento por actividad económica, 2017</t>
  </si>
  <si>
    <t>Tasa de crecimiento por actividad económica</t>
  </si>
  <si>
    <t xml:space="preserve">Total </t>
  </si>
  <si>
    <t>Actividades secundarias</t>
  </si>
  <si>
    <t>Actividades terciarias</t>
  </si>
  <si>
    <t>Total Nacional</t>
  </si>
  <si>
    <t>Figura 57. Serie histórica de la composición del PIB de Jalisco por actividad económica, millones de pesos a precios de 2013</t>
  </si>
  <si>
    <t xml:space="preserve">Cuentas nacionales &gt; Producto interno bruto por entidad federativa, base 2013 &gt; Por entidad federativa y actividad económica, en valores básicos &gt; Valores a precios constantes de 2013 &gt; Jalisco Total de la actividad económica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</si>
  <si>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primarias Total actividades primarias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</si>
  <si>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Total actividades secundarias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</si>
  <si>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terciarias Total actividades terciarias r1 / p1 / </t>
  </si>
  <si>
    <t>Cifras preliminares:  p1/ A partir de 2017Cifras revisadas:  r1/ A partir de 2016</t>
  </si>
  <si>
    <t>Fuente: INEGI. Sistema de Cuentas Nacionales de México.</t>
  </si>
  <si>
    <t>Fecha de consulta: 10/12/2018 11:46:56</t>
  </si>
  <si>
    <t>Figura 58. Serie histórica del PIB primario, millones de pesos constantes y tasa de crecimiento real, 2003-2017</t>
  </si>
  <si>
    <t>Cuentas nacionales &gt; Producto interno bruto por entidad federativa, base 2013 &gt; Por actividad económica y entidad federativa &gt; Valores a precios constantes de 2013 &gt; Actividades primarias &gt; 11 Agricultura, cría y explotación de animales, aprovechamiento forestal, pesca y caza</t>
  </si>
  <si>
    <t>Millones de pesos</t>
  </si>
  <si>
    <t>Tasa de crecimiento % real</t>
  </si>
  <si>
    <t>Cifras preliminares: p/ A partir de 2017Cifras revisadas: r/ A partir de 2016</t>
  </si>
  <si>
    <t>Fecha de consulta: 24/01/2019 17:13:01</t>
  </si>
  <si>
    <t>Figura 59. Participación porcentual del PIB de las actividades primarias por entidad federativa, 2017</t>
  </si>
  <si>
    <t>Participación %</t>
  </si>
  <si>
    <t>Total nacional</t>
  </si>
  <si>
    <t xml:space="preserve">Veracruz </t>
  </si>
  <si>
    <t xml:space="preserve">Chiapas </t>
  </si>
  <si>
    <t xml:space="preserve">Campeche </t>
  </si>
  <si>
    <t>Figura 60. Participación de Jalisco en el PIB del sector primario nacional, 2003-2017</t>
  </si>
  <si>
    <t>Participación del PIB agrícola de Jalisco en el nacional</t>
  </si>
  <si>
    <t>Figura 61. Serie histórica del PIB de las actividades secundarias, millones de pesos constantes y tasa de crecimiento real, 2003-2017</t>
  </si>
  <si>
    <t>Figura 62. Participación porcentual del PIB de las actividades secundarias por entidad federativa, 2017</t>
  </si>
  <si>
    <t xml:space="preserve">México </t>
  </si>
  <si>
    <t>Figura 63. Participación de Jalisco en el PIB de las actividades secundarias en el nacional, 2003-2017</t>
  </si>
  <si>
    <t>Participación del PIB secundario de Jalisco en el nacional</t>
  </si>
  <si>
    <t>Figura 64. Participación del PIB de las actividades secundarias por sector, 2017</t>
  </si>
  <si>
    <t>Total actividades secundarias</t>
  </si>
  <si>
    <t>21 Minería Total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</si>
  <si>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21 Minería Minería petrolera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</si>
  <si>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21 Minería Minería no petrolera r1 / p1 / </t>
  </si>
  <si>
    <t xml:space="preserve">22 Generación, transmisión y distribución de energía eléctrica, suministro de  agua y de gas por ductos al consumidor final </t>
  </si>
  <si>
    <t>31-33 Industrias manufactureras Total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</si>
  <si>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311 Industria alimentaria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</si>
  <si>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312 Industria de las bebidas y del tabaco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</si>
  <si>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313-314 Fabricación de insumos textiles y acabado de textiles; Fabricación de productos textiles, excepto prendas de vestir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</si>
  <si>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315-316 Fabricación de prendas de vestir; Curtido y acabado de cuero y piel,  y fabricación de productosde cuero, piel y materiales sucedáneos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</si>
  <si>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321 Industria de la madera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</si>
  <si>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322-323 Industrias del papel; Impresión e industrias conexas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</si>
  <si>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324-326 Fabricación de productos derivados del petróleo y carbón; Industria química; Industria del plástico y del hule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</si>
  <si>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327 Fabricación de productos a base de minerales no metálicos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</si>
  <si>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331-332 Industrias metálicas básicas; Fabricación de productos metálicos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</si>
  <si>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333-336 Fabricación de maquinaria y equipo; Fabricación de equipo de computación, comunicación, medición y de otros equipos, componentes y accesorios electrónicos electrónicos; Fabricación de accesorios, aparatos eléctricos y equipo de g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</si>
  <si>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337 Fabricación de muebles, colchones y persianas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</si>
  <si>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339 Otras industrias manufactureras r1 / p1 / </t>
  </si>
  <si>
    <t>Fecha de consulta: 29/01/2019 16:06:33</t>
  </si>
  <si>
    <t>22 Generación, transmisión y distribución de energía, etc</t>
  </si>
  <si>
    <t>Tabla 3. PIB, tasa de crecimiento y porcentaje de participación de las industrias manufactureras por subsector, 2017</t>
  </si>
  <si>
    <t>Fuente: IIEG, con información de INEGI, Cuentas Nacionales</t>
  </si>
  <si>
    <t>Nota: Cifras base 2013.</t>
  </si>
  <si>
    <t xml:space="preserve">PIB de las industrias manufactureras por subsector </t>
  </si>
  <si>
    <t>Millones de pesos constantes</t>
  </si>
  <si>
    <t>Tasa de crecimiento</t>
  </si>
  <si>
    <t>31-33 Industrias manufactureras, total</t>
  </si>
  <si>
    <t>313-314 Fabricación de insumos textiles, acabado de textiles; productos textiles, excepto prendas de vestir</t>
  </si>
  <si>
    <t>322-323 Industrias del papel; Impresión e industrias conexas</t>
  </si>
  <si>
    <t>324-326 Fabricación de productos derivados del petróleo y carbón; Industria química; Industria del plástico y del hule</t>
  </si>
  <si>
    <t>331-332 Industrias metálicas básicas; Fabricación de productos metálicos</t>
  </si>
  <si>
    <t xml:space="preserve"> 337 Fabricación de muebles, colchones y persianas</t>
  </si>
  <si>
    <t xml:space="preserve"> 339 Otras industrias manufactureras </t>
  </si>
  <si>
    <t>Figura 65. Serie histórica del PIB de las actividades terciarias, millones de pesos constantes y tasa de crecimiento real, 2003-2017</t>
  </si>
  <si>
    <t>Figura 66. Participación porcentual del PIB de las actividades terciarias por entidad federativa, 2017</t>
  </si>
  <si>
    <t xml:space="preserve">Chihuahua </t>
  </si>
  <si>
    <t xml:space="preserve">Coahuila de Zaragoza  </t>
  </si>
  <si>
    <t xml:space="preserve">Guerrero </t>
  </si>
  <si>
    <t xml:space="preserve">Tabasco </t>
  </si>
  <si>
    <t xml:space="preserve">Baja California Sur </t>
  </si>
  <si>
    <t xml:space="preserve">Tlaxcala </t>
  </si>
  <si>
    <t>Figura 67. Participación de Jalisco en el PIB de las actividades terciarias en el nacional, 2003-2017</t>
  </si>
  <si>
    <t>Participación del PIB terciario de Jalisco en el nacional</t>
  </si>
  <si>
    <t>Figura 68. Participación del PIB de las actividades terciarias por sector, 2017</t>
  </si>
  <si>
    <t>Total actividades terciarias</t>
  </si>
  <si>
    <t>43 Comercio al por mayor</t>
  </si>
  <si>
    <t>46 Comercio al por menor</t>
  </si>
  <si>
    <t>Servicios</t>
  </si>
  <si>
    <t>48-49 Transportes, correos y almacenamiento</t>
  </si>
  <si>
    <t xml:space="preserve">54 Servicios profesionales, científicos y técnicos </t>
  </si>
  <si>
    <t>55 Corporativos</t>
  </si>
  <si>
    <t xml:space="preserve">56 Servicios de apoyo a negocios y manejo de desechos y servicios de remediación </t>
  </si>
  <si>
    <t xml:space="preserve">61 Servicios educativos </t>
  </si>
  <si>
    <t xml:space="preserve">62 Servicios de salud y de asistencia social </t>
  </si>
  <si>
    <t>93 Actividades legislativas, gubernamentales, justicia, etc</t>
  </si>
  <si>
    <t>Tabla 4. PIB, tasa de crecimiento y porcentaje de participación de las actividades terciarias por sector, 2017</t>
  </si>
  <si>
    <t>93 Actividades legislativas, gubernamentales, justicia, etc.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</si>
  <si>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</si>
  <si>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</si>
  <si>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</si>
  <si>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</si>
  <si>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</si>
  <si>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</si>
  <si>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</si>
  <si>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</si>
  <si>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</si>
  <si>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</si>
  <si>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</si>
  <si>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</si>
  <si>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</si>
  <si>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</si>
  <si>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</si>
  <si>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</si>
  <si>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</si>
  <si>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</si>
  <si>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</si>
  <si>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</si>
  <si>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</si>
  <si>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ESTADO DE MEXICO</t>
  </si>
  <si>
    <t>DURANGO</t>
  </si>
  <si>
    <t>COLIMA</t>
  </si>
  <si>
    <t>COAHUILA</t>
  </si>
  <si>
    <t>CIUDAD DE MEXICO</t>
  </si>
  <si>
    <t>CHIHUAHUA</t>
  </si>
  <si>
    <t>CHIAPAS</t>
  </si>
  <si>
    <t>CAMPECHE</t>
  </si>
  <si>
    <t>BAJA CALIFORNIA SUR</t>
  </si>
  <si>
    <t>BAJA CALIFORNIA</t>
  </si>
  <si>
    <t>AGUASCALIENTES</t>
  </si>
  <si>
    <t>Trabajadores Asegurados</t>
  </si>
  <si>
    <t>Nuevos empleos</t>
  </si>
  <si>
    <t>Figura 1. Trabajadores asegurados registrados en Jalisco, 2013-2018</t>
  </si>
  <si>
    <t>Fuente: IIEG, con información del IMSS.</t>
  </si>
  <si>
    <t>Total de trabajadores</t>
  </si>
  <si>
    <t>Figura 2. Trabajadores asegurados por entidad federativa, 2018</t>
  </si>
  <si>
    <t>Figura 3. Nuevos empleos por entidad federativa, 2018</t>
  </si>
  <si>
    <t>Figura 4. Trabajadores asegurados en Jalisco por sector, 2013-2018</t>
  </si>
  <si>
    <t>Agricultura, ganadería, silvicultura, pesca y caza</t>
  </si>
  <si>
    <t>Industria de la construcción</t>
  </si>
  <si>
    <t>Industria eléctrica, captación y suministro de agua potable</t>
  </si>
  <si>
    <t>Industrias de transformación</t>
  </si>
  <si>
    <t>Industrias extractivas</t>
  </si>
  <si>
    <t>Transportes y comunicaciones</t>
  </si>
  <si>
    <t>Figura 5. Porcentaje de participación de trabajadores asegurados por división de actividad económica en Jalisco, 2018</t>
  </si>
  <si>
    <t>División económica</t>
  </si>
  <si>
    <t>Figura 6. Serie histórica del empleo en Agricultura, ganadería, silvicultura, pesca y caza de Jalisco, 2013-2018</t>
  </si>
  <si>
    <t>Empleos</t>
  </si>
  <si>
    <t>Figura 7. Distribución porcentual del sector agropecuario de Jalisco por subsector, 2018</t>
  </si>
  <si>
    <t>Caza</t>
  </si>
  <si>
    <t>Ganadería</t>
  </si>
  <si>
    <t>Pesca</t>
  </si>
  <si>
    <t>Silvicultura</t>
  </si>
  <si>
    <t>Figura 8. Serie histórica del empleo en el sector industrial de Jalisco, 2013-2018</t>
  </si>
  <si>
    <t>Figura 9. Distribución porcentual del sector industrial de Jalisco por subsector, 2018</t>
  </si>
  <si>
    <t>Elaboración de alimentos.</t>
  </si>
  <si>
    <t>Fabricación y ensamble de maquinaria, equipos, aparatos y accesorios y artículos eléctricos, electrónicos y sus partes.</t>
  </si>
  <si>
    <t>Fabricación de productos metálicos, excepto maquinaria y equipo.</t>
  </si>
  <si>
    <t>Industria química.</t>
  </si>
  <si>
    <t>Fabricación de productos de hule y plástico.</t>
  </si>
  <si>
    <t>Construcción, reconstrucción y ensamble de equipo de transporte y sus partes.</t>
  </si>
  <si>
    <t>Elaboración de bebidas.</t>
  </si>
  <si>
    <t>Otros</t>
  </si>
  <si>
    <t>Figura 10. Serie histórica de los empleos formales en el sector Comercio de Jalisco, 2013-2018</t>
  </si>
  <si>
    <t>Figura 11. Distribución porcentual del sector comercio de Jalisco por subsector, 2018</t>
  </si>
  <si>
    <t>Compraventa de alimentos, bebidas y productos del tabaco.</t>
  </si>
  <si>
    <t>Compraventa de artículos para el hogar.</t>
  </si>
  <si>
    <t>Compraventa de equipo de transporte; sus refacciones y accesorios.</t>
  </si>
  <si>
    <t>Compraventa de gases, combustibles y lubricantes.</t>
  </si>
  <si>
    <t>Compraventa de inmuebles y artículos diversos.</t>
  </si>
  <si>
    <t>Compraventa de maquinaria, equipo, instrumentos, aparatos, herramientas.</t>
  </si>
  <si>
    <t>Compraventa de materias primas, materiales y auxiliares.</t>
  </si>
  <si>
    <t>Compraventa de prendas de vestir y artículos de uso personal.</t>
  </si>
  <si>
    <t>Compraventa en tiendas de autoservicios y departamentos especializados.</t>
  </si>
  <si>
    <t>Figura 12. Serie histórica del sector Servicios de Jalisco, 2013-2018</t>
  </si>
  <si>
    <t>Figura 13. Porcentaje de participación del sector servicios, 2018</t>
  </si>
  <si>
    <t>Agrupaciones mercantiles, profesionales, cívicas, políticas, laborales y religiosas.</t>
  </si>
  <si>
    <t>Preparación y servicio de alimentos y bebidas.</t>
  </si>
  <si>
    <t>Servicios colaterales a Instituciones financieras y de seguros.</t>
  </si>
  <si>
    <t>Servicios de administración pública y seguridad social.</t>
  </si>
  <si>
    <t>Servicios de alojamiento temporal.</t>
  </si>
  <si>
    <t>Servicios de alquiler, excepto de inmuebles.</t>
  </si>
  <si>
    <t>Servicios de enseñanza, investigación científica y difusión cultural.</t>
  </si>
  <si>
    <t>Servicios de organizaciones internacionales y extraterritoriales.</t>
  </si>
  <si>
    <t>Servicios financieros y de seguros (bancos, financieras).</t>
  </si>
  <si>
    <t>Servicios médicos, asistencia social y veterinarios.</t>
  </si>
  <si>
    <t>Servicios personales para el hogar y diversos.</t>
  </si>
  <si>
    <t>Servicios profesionales y técnicos.</t>
  </si>
  <si>
    <t>Servicios recreativos y de esparcimiento.</t>
  </si>
  <si>
    <t>Servicios relacionados con inmuebles.</t>
  </si>
  <si>
    <t>Figura 14. Patrones registrados en Jalisco, 2013-2018</t>
  </si>
  <si>
    <t>Patrones</t>
  </si>
  <si>
    <t>Figura 15. Patrones registrados en Jalisco, por división económica, 2018</t>
  </si>
  <si>
    <t>Industria de la transformación</t>
  </si>
  <si>
    <t>Figura 16. Salario diario asociado a trabajadores asegurados en el IMSS Jalisco, 2013-2018, pesos por día</t>
  </si>
  <si>
    <t>Salario</t>
  </si>
  <si>
    <t>315-316 Fabricación de prendas de vestir; Curtido y acabado de cuero y piel,  y fabricación de productos de cuero, piel y materiales sucedáneos</t>
  </si>
  <si>
    <t>333-336 Fabricación de maquinaria y equipo; Fabricación de equipo de computación, comunicación, medición y de otros equipos, componentes y accesorios electrónicos; Fabricación de accesorios, aparatos eléctricos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</si>
</sst>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;\-&quot;$&quot;#,##0.00"/>
    <numFmt numFmtId="44" formatCode="_-&quot;$&quot;* #,##0.00_-;\-&quot;$&quot;* #,##0.00_-;_-&quot;$&quot;* &quot;-&quot;??_-;_-@_-"/>
    <numFmt numFmtId="164" formatCode="#,##0.0"/>
    <numFmt numFmtId="165" formatCode="0.000%"/>
    <numFmt numFmtId="166" formatCode="0.0"/>
    <numFmt numFmtId="167" formatCode="0.0%"/>
    <numFmt numFmtId="168" formatCode="_(* #,##0.00_);_(* \(#,##0.00\);_(* &quot;-&quot;??_);_(@_)"/>
    <numFmt numFmtId="169" formatCode="_(* #,##0_);_(* \(#,##0\);_(* &quot;-&quot;??_);_(@_)"/>
  </numFmts>
  <fonts count="28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rgb="FF7F6000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0" fontId="7" fillId="5" borderId="2" applyNumberFormat="0" applyAlignment="0" applyProtection="0"/>
    <xf numFmtId="0" fontId="3" fillId="6" borderId="0" applyNumberFormat="0" applyBorder="0" applyAlignment="0" applyProtection="0"/>
    <xf numFmtId="0" fontId="3" fillId="7" borderId="6" applyNumberFormat="0" applyFont="0" applyAlignment="0" applyProtection="0"/>
    <xf numFmtId="0" fontId="3" fillId="8" borderId="0" applyNumberFormat="0" applyBorder="0" applyAlignment="0" applyProtection="0"/>
    <xf numFmtId="0" fontId="13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9" fontId="20" fillId="0" borderId="0"/>
  </cellStyleXfs>
  <cellXfs count="139">
    <xf numFmtId="0" fontId="0" fillId="0" borderId="0" xfId="0"/>
    <xf numFmtId="164" fontId="0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11" fontId="0" fillId="0" borderId="0" xfId="0" applyNumberFormat="1"/>
    <xf numFmtId="0" fontId="0" fillId="0" borderId="0" xfId="0" applyFill="1"/>
    <xf numFmtId="44" fontId="0" fillId="0" borderId="0" xfId="2" applyFont="1"/>
    <xf numFmtId="9" fontId="0" fillId="0" borderId="0" xfId="1" applyFont="1"/>
    <xf numFmtId="164" fontId="1" fillId="0" borderId="0" xfId="0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44" fontId="0" fillId="0" borderId="0" xfId="2" applyFont="1" applyFill="1" applyBorder="1"/>
    <xf numFmtId="10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164" fontId="1" fillId="0" borderId="0" xfId="0" applyNumberFormat="1" applyFont="1" applyBorder="1"/>
    <xf numFmtId="0" fontId="5" fillId="3" borderId="0" xfId="4"/>
    <xf numFmtId="0" fontId="3" fillId="6" borderId="0" xfId="7"/>
    <xf numFmtId="0" fontId="3" fillId="6" borderId="0" xfId="7" applyBorder="1"/>
    <xf numFmtId="164" fontId="3" fillId="6" borderId="0" xfId="7" applyNumberFormat="1" applyBorder="1"/>
    <xf numFmtId="0" fontId="4" fillId="2" borderId="0" xfId="3"/>
    <xf numFmtId="0" fontId="6" fillId="4" borderId="1" xfId="5"/>
    <xf numFmtId="0" fontId="7" fillId="5" borderId="2" xfId="6"/>
    <xf numFmtId="2" fontId="3" fillId="6" borderId="0" xfId="7" applyNumberFormat="1"/>
    <xf numFmtId="165" fontId="3" fillId="6" borderId="0" xfId="7" applyNumberFormat="1"/>
    <xf numFmtId="0" fontId="5" fillId="3" borderId="0" xfId="4" applyAlignment="1">
      <alignment horizontal="center"/>
    </xf>
    <xf numFmtId="7" fontId="3" fillId="6" borderId="0" xfId="7" applyNumberFormat="1" applyAlignment="1">
      <alignment horizontal="center"/>
    </xf>
    <xf numFmtId="0" fontId="5" fillId="3" borderId="0" xfId="4" applyAlignment="1"/>
    <xf numFmtId="166" fontId="3" fillId="6" borderId="0" xfId="7" applyNumberFormat="1"/>
    <xf numFmtId="0" fontId="5" fillId="3" borderId="0" xfId="4" applyAlignment="1">
      <alignment horizontal="center"/>
    </xf>
    <xf numFmtId="0" fontId="6" fillId="4" borderId="3" xfId="5" applyBorder="1" applyAlignment="1">
      <alignment vertical="center"/>
    </xf>
    <xf numFmtId="0" fontId="6" fillId="4" borderId="4" xfId="5" applyBorder="1" applyAlignment="1">
      <alignment vertical="center"/>
    </xf>
    <xf numFmtId="0" fontId="6" fillId="4" borderId="5" xfId="5" applyBorder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4" applyFill="1" applyBorder="1"/>
    <xf numFmtId="0" fontId="4" fillId="0" borderId="0" xfId="3" applyFill="1" applyBorder="1"/>
    <xf numFmtId="2" fontId="3" fillId="0" borderId="0" xfId="7" applyNumberFormat="1" applyFill="1" applyBorder="1"/>
    <xf numFmtId="7" fontId="3" fillId="0" borderId="0" xfId="7" applyNumberFormat="1" applyFill="1" applyAlignment="1">
      <alignment horizontal="center"/>
    </xf>
    <xf numFmtId="0" fontId="3" fillId="0" borderId="0" xfId="7" applyFill="1" applyBorder="1"/>
    <xf numFmtId="0" fontId="11" fillId="0" borderId="0" xfId="0" applyFont="1" applyAlignment="1">
      <alignment horizontal="left" vertical="center"/>
    </xf>
    <xf numFmtId="0" fontId="12" fillId="7" borderId="6" xfId="8" applyFont="1" applyAlignment="1">
      <alignment horizontal="left"/>
    </xf>
    <xf numFmtId="0" fontId="10" fillId="0" borderId="0" xfId="0" applyFont="1" applyFill="1"/>
    <xf numFmtId="0" fontId="0" fillId="7" borderId="6" xfId="8" applyFont="1"/>
    <xf numFmtId="0" fontId="4" fillId="2" borderId="0" xfId="3" applyAlignment="1">
      <alignment horizontal="left"/>
    </xf>
    <xf numFmtId="3" fontId="3" fillId="6" borderId="0" xfId="7" applyNumberFormat="1"/>
    <xf numFmtId="0" fontId="2" fillId="0" borderId="0" xfId="0" applyFont="1" applyFill="1" applyBorder="1" applyAlignment="1"/>
    <xf numFmtId="0" fontId="12" fillId="0" borderId="0" xfId="0" applyFont="1" applyAlignment="1">
      <alignment horizontal="left" vertical="center"/>
    </xf>
    <xf numFmtId="0" fontId="5" fillId="3" borderId="6" xfId="4" applyBorder="1" applyAlignment="1">
      <alignment horizontal="center"/>
    </xf>
    <xf numFmtId="0" fontId="3" fillId="8" borderId="0" xfId="9"/>
    <xf numFmtId="3" fontId="3" fillId="8" borderId="0" xfId="9" applyNumberFormat="1"/>
    <xf numFmtId="10" fontId="3" fillId="8" borderId="0" xfId="9" applyNumberFormat="1"/>
    <xf numFmtId="3" fontId="4" fillId="2" borderId="0" xfId="3" applyNumberFormat="1"/>
    <xf numFmtId="0" fontId="3" fillId="8" borderId="0" xfId="9" applyBorder="1" applyAlignment="1">
      <alignment horizontal="left"/>
    </xf>
    <xf numFmtId="0" fontId="4" fillId="2" borderId="0" xfId="3" applyBorder="1" applyAlignment="1"/>
    <xf numFmtId="0" fontId="3" fillId="8" borderId="0" xfId="9" applyBorder="1" applyAlignment="1"/>
    <xf numFmtId="0" fontId="4" fillId="2" borderId="0" xfId="3" applyBorder="1" applyAlignment="1">
      <alignment horizontal="left"/>
    </xf>
    <xf numFmtId="0" fontId="9" fillId="0" borderId="0" xfId="0" applyFont="1" applyFill="1"/>
    <xf numFmtId="1" fontId="3" fillId="6" borderId="0" xfId="7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1" applyNumberFormat="1" applyFont="1"/>
    <xf numFmtId="2" fontId="0" fillId="0" borderId="0" xfId="0" applyNumberFormat="1"/>
    <xf numFmtId="166" fontId="0" fillId="0" borderId="0" xfId="0" applyNumberFormat="1"/>
    <xf numFmtId="0" fontId="13" fillId="0" borderId="0" xfId="10"/>
    <xf numFmtId="2" fontId="13" fillId="0" borderId="0" xfId="10" applyNumberFormat="1"/>
    <xf numFmtId="17" fontId="0" fillId="0" borderId="0" xfId="0" applyNumberFormat="1"/>
    <xf numFmtId="2" fontId="0" fillId="0" borderId="0" xfId="1" applyNumberFormat="1" applyFont="1"/>
    <xf numFmtId="0" fontId="0" fillId="0" borderId="0" xfId="0" applyAlignment="1">
      <alignment vertical="center"/>
    </xf>
    <xf numFmtId="10" fontId="0" fillId="0" borderId="0" xfId="0" applyNumberFormat="1"/>
    <xf numFmtId="0" fontId="0" fillId="0" borderId="0" xfId="0" applyBorder="1" applyAlignment="1">
      <alignment horizontal="center" vertical="center"/>
    </xf>
    <xf numFmtId="3" fontId="0" fillId="0" borderId="0" xfId="0" applyNumberFormat="1"/>
    <xf numFmtId="9" fontId="0" fillId="0" borderId="0" xfId="1" applyNumberFormat="1" applyFont="1"/>
    <xf numFmtId="9" fontId="0" fillId="0" borderId="0" xfId="0" applyNumberFormat="1"/>
    <xf numFmtId="0" fontId="0" fillId="0" borderId="0" xfId="0" applyBorder="1" applyAlignment="1">
      <alignment vertical="center"/>
    </xf>
    <xf numFmtId="167" fontId="0" fillId="0" borderId="0" xfId="1" applyNumberFormat="1" applyFont="1"/>
    <xf numFmtId="167" fontId="0" fillId="0" borderId="0" xfId="0" applyNumberFormat="1"/>
    <xf numFmtId="0" fontId="14" fillId="0" borderId="0" xfId="11"/>
    <xf numFmtId="0" fontId="15" fillId="9" borderId="9" xfId="11" applyFont="1" applyFill="1" applyBorder="1" applyAlignment="1">
      <alignment horizontal="left" vertical="center" wrapText="1"/>
    </xf>
    <xf numFmtId="169" fontId="0" fillId="0" borderId="0" xfId="12" applyNumberFormat="1" applyFont="1"/>
    <xf numFmtId="167" fontId="0" fillId="0" borderId="0" xfId="13" applyNumberFormat="1" applyFont="1"/>
    <xf numFmtId="0" fontId="16" fillId="0" borderId="0" xfId="11" applyFont="1"/>
    <xf numFmtId="0" fontId="14" fillId="0" borderId="0" xfId="11" applyFont="1"/>
    <xf numFmtId="4" fontId="0" fillId="0" borderId="0" xfId="12" applyNumberFormat="1" applyFont="1"/>
    <xf numFmtId="168" fontId="0" fillId="0" borderId="0" xfId="12" applyFont="1"/>
    <xf numFmtId="0" fontId="11" fillId="0" borderId="0" xfId="11" applyFont="1" applyAlignment="1">
      <alignment horizontal="left" vertical="center"/>
    </xf>
    <xf numFmtId="0" fontId="17" fillId="0" borderId="0" xfId="11" applyFont="1"/>
    <xf numFmtId="0" fontId="18" fillId="0" borderId="0" xfId="11" applyFont="1" applyAlignment="1">
      <alignment horizontal="justify" vertical="center"/>
    </xf>
    <xf numFmtId="0" fontId="16" fillId="0" borderId="0" xfId="11" applyFont="1" applyAlignment="1">
      <alignment horizontal="center"/>
    </xf>
    <xf numFmtId="169" fontId="14" fillId="0" borderId="0" xfId="11" applyNumberFormat="1"/>
    <xf numFmtId="10" fontId="0" fillId="0" borderId="0" xfId="13" applyNumberFormat="1" applyFont="1" applyFill="1"/>
    <xf numFmtId="0" fontId="15" fillId="9" borderId="9" xfId="1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/>
    <xf numFmtId="0" fontId="21" fillId="0" borderId="0" xfId="14" applyNumberFormat="1" applyFont="1" applyBorder="1" applyAlignment="1">
      <alignment vertical="center"/>
    </xf>
    <xf numFmtId="166" fontId="21" fillId="0" borderId="0" xfId="14" applyNumberFormat="1" applyFont="1" applyBorder="1" applyAlignment="1">
      <alignment vertical="center"/>
    </xf>
    <xf numFmtId="0" fontId="22" fillId="10" borderId="10" xfId="0" applyFont="1" applyFill="1" applyBorder="1" applyAlignment="1">
      <alignment horizontal="left" vertical="center"/>
    </xf>
    <xf numFmtId="0" fontId="22" fillId="10" borderId="11" xfId="0" applyFont="1" applyFill="1" applyBorder="1" applyAlignment="1">
      <alignment horizontal="center" vertical="center" wrapText="1"/>
    </xf>
    <xf numFmtId="0" fontId="22" fillId="11" borderId="0" xfId="0" applyFont="1" applyFill="1" applyAlignment="1">
      <alignment horizontal="left" vertical="center" wrapText="1"/>
    </xf>
    <xf numFmtId="4" fontId="23" fillId="12" borderId="0" xfId="0" applyNumberFormat="1" applyFont="1" applyFill="1" applyAlignment="1">
      <alignment horizontal="center" vertical="center"/>
    </xf>
    <xf numFmtId="10" fontId="23" fillId="12" borderId="0" xfId="0" applyNumberFormat="1" applyFont="1" applyFill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0" fontId="24" fillId="0" borderId="0" xfId="0" applyNumberFormat="1" applyFont="1" applyAlignment="1">
      <alignment horizontal="center" vertical="center"/>
    </xf>
    <xf numFmtId="4" fontId="24" fillId="12" borderId="0" xfId="0" applyNumberFormat="1" applyFont="1" applyFill="1" applyAlignment="1">
      <alignment horizontal="center" vertical="center"/>
    </xf>
    <xf numFmtId="10" fontId="24" fillId="12" borderId="0" xfId="0" applyNumberFormat="1" applyFont="1" applyFill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 wrapText="1"/>
    </xf>
    <xf numFmtId="0" fontId="25" fillId="11" borderId="0" xfId="0" applyFont="1" applyFill="1" applyAlignment="1">
      <alignment horizontal="center" vertical="center" wrapText="1"/>
    </xf>
    <xf numFmtId="4" fontId="26" fillId="12" borderId="0" xfId="0" applyNumberFormat="1" applyFont="1" applyFill="1" applyAlignment="1">
      <alignment horizontal="center" vertical="center"/>
    </xf>
    <xf numFmtId="10" fontId="26" fillId="12" borderId="0" xfId="0" applyNumberFormat="1" applyFont="1" applyFill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4" fontId="27" fillId="12" borderId="0" xfId="0" applyNumberFormat="1" applyFont="1" applyFill="1" applyAlignment="1">
      <alignment horizontal="center" vertical="center"/>
    </xf>
    <xf numFmtId="10" fontId="27" fillId="12" borderId="0" xfId="0" applyNumberFormat="1" applyFont="1" applyFill="1" applyAlignment="1">
      <alignment horizontal="center" vertical="center"/>
    </xf>
    <xf numFmtId="0" fontId="25" fillId="11" borderId="12" xfId="0" applyFont="1" applyFill="1" applyBorder="1" applyAlignment="1">
      <alignment horizontal="center" vertical="center" wrapText="1"/>
    </xf>
    <xf numFmtId="4" fontId="27" fillId="12" borderId="12" xfId="0" applyNumberFormat="1" applyFont="1" applyFill="1" applyBorder="1" applyAlignment="1">
      <alignment horizontal="center" vertical="center"/>
    </xf>
    <xf numFmtId="10" fontId="27" fillId="12" borderId="12" xfId="0" applyNumberFormat="1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left" vertical="center" wrapText="1"/>
    </xf>
    <xf numFmtId="4" fontId="24" fillId="12" borderId="12" xfId="0" applyNumberFormat="1" applyFont="1" applyFill="1" applyBorder="1" applyAlignment="1">
      <alignment horizontal="center" vertical="center"/>
    </xf>
    <xf numFmtId="10" fontId="24" fillId="1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4" borderId="1" xfId="5" applyAlignment="1">
      <alignment horizontal="center" vertical="center"/>
    </xf>
    <xf numFmtId="0" fontId="5" fillId="3" borderId="0" xfId="4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7" borderId="7" xfId="8" applyFont="1" applyBorder="1" applyAlignment="1">
      <alignment horizontal="center" vertical="center"/>
    </xf>
    <xf numFmtId="0" fontId="10" fillId="7" borderId="8" xfId="8" applyFont="1" applyBorder="1" applyAlignment="1">
      <alignment horizontal="center" vertical="center"/>
    </xf>
    <xf numFmtId="0" fontId="0" fillId="7" borderId="6" xfId="8" applyFont="1" applyAlignment="1">
      <alignment horizontal="center" wrapText="1"/>
    </xf>
    <xf numFmtId="0" fontId="0" fillId="7" borderId="6" xfId="8" applyFont="1" applyAlignment="1">
      <alignment horizontal="center"/>
    </xf>
    <xf numFmtId="0" fontId="12" fillId="7" borderId="6" xfId="8" applyFont="1" applyAlignment="1">
      <alignment horizontal="center"/>
    </xf>
    <xf numFmtId="0" fontId="0" fillId="7" borderId="7" xfId="8" applyFont="1" applyBorder="1" applyAlignment="1">
      <alignment horizontal="center" vertical="center"/>
    </xf>
    <xf numFmtId="0" fontId="0" fillId="7" borderId="8" xfId="8" applyFont="1" applyBorder="1" applyAlignment="1">
      <alignment horizontal="center" vertical="center"/>
    </xf>
    <xf numFmtId="0" fontId="5" fillId="3" borderId="0" xfId="4" applyAlignment="1">
      <alignment horizontal="center" wrapText="1"/>
    </xf>
  </cellXfs>
  <cellStyles count="15">
    <cellStyle name="20% - Énfasis2" xfId="9" builtinId="34"/>
    <cellStyle name="20% - Énfasis5" xfId="7" builtinId="46"/>
    <cellStyle name="Bueno" xfId="3" builtinId="26"/>
    <cellStyle name="Celda de comprobación" xfId="6" builtinId="23"/>
    <cellStyle name="Millares 2" xfId="12"/>
    <cellStyle name="Moneda" xfId="2" builtinId="4"/>
    <cellStyle name="Neutral" xfId="4" builtinId="28"/>
    <cellStyle name="Normal" xfId="0" builtinId="0"/>
    <cellStyle name="Normal 2" xfId="10"/>
    <cellStyle name="Normal 2 2" xfId="14"/>
    <cellStyle name="Normal 3" xfId="11"/>
    <cellStyle name="Notas" xfId="8" builtinId="10"/>
    <cellStyle name="Porcentaje" xfId="1" builtinId="5"/>
    <cellStyle name="Porcentaje 2" xfId="13"/>
    <cellStyle name="Salida" xfId="5" builtinId="21"/>
  </cellStyles>
  <dxfs count="0"/>
  <tableStyles count="0" defaultTableStyle="TableStyleMedium2" defaultPivotStyle="PivotStyleLight16"/>
  <colors>
    <mruColors>
      <color rgb="FFE6B9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'F01'!$B$5</c:f>
              <c:strCache>
                <c:ptCount val="1"/>
                <c:pt idx="0">
                  <c:v>Total de trabajadores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2F-445D-BFDB-DAFB92CDFE17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2F-445D-BFDB-DAFB92CDFE1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42F-445D-BFDB-DAFB92CDFE1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42F-445D-BFDB-DAFB92CDFE17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'F01'!$A$7:$A$12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'F01'!$B$7:$B$12</c:f>
              <c:numCache>
                <c:formatCode>#,##0</c:formatCode>
                <c:ptCount val="6"/>
                <c:pt idx="0">
                  <c:v>1397248</c:v>
                </c:pt>
                <c:pt idx="1">
                  <c:v>1463340</c:v>
                </c:pt>
                <c:pt idx="2">
                  <c:v>1535255</c:v>
                </c:pt>
                <c:pt idx="3">
                  <c:v>1624237</c:v>
                </c:pt>
                <c:pt idx="4">
                  <c:v>1717868</c:v>
                </c:pt>
                <c:pt idx="5">
                  <c:v>1761000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2F-445D-BFDB-DAFB92CDF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56458112"/>
        <c:axId val="256472192"/>
      </c:barChart>
      <c:lineChart>
        <c:grouping val="standard"/>
        <c:varyColors val="0"/>
        <c:ser>
          <c:idx val="1"/>
          <c:order val="1"/>
          <c:tx>
            <c:strRef>
              <c:f>'F01'!$C$5</c:f>
              <c:strCache>
                <c:ptCount val="1"/>
                <c:pt idx="0">
                  <c:v>Nuevos empleos</c:v>
                </c:pt>
              </c:strCache>
            </c:strRef>
          </c:tx>
          <c:spPr>
            <a:ln>
              <a:solidFill>
                <a:srgbClr val="BF9000"/>
              </a:solidFill>
            </a:ln>
          </c:spPr>
          <c:marker>
            <c:spPr>
              <a:solidFill>
                <a:srgbClr val="FFE699"/>
              </a:solidFill>
              <a:ln>
                <a:solidFill>
                  <a:srgbClr val="BF9000"/>
                </a:solidFill>
              </a:ln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'F01'!$C$7:$C$12</c:f>
              <c:numCache>
                <c:formatCode>#,##0</c:formatCode>
                <c:ptCount val="6"/>
                <c:pt idx="0">
                  <c:v>47591</c:v>
                </c:pt>
                <c:pt idx="1">
                  <c:v>66092</c:v>
                </c:pt>
                <c:pt idx="2">
                  <c:v>71915</c:v>
                </c:pt>
                <c:pt idx="3">
                  <c:v>88982</c:v>
                </c:pt>
                <c:pt idx="4">
                  <c:v>93631</c:v>
                </c:pt>
                <c:pt idx="5">
                  <c:v>43132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2F-445D-BFDB-DAFB92CDF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58112"/>
        <c:axId val="256472192"/>
      </c:lineChart>
      <c:catAx>
        <c:axId val="25645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256472192"/>
        <c:crosses val="autoZero"/>
        <c:auto val="1"/>
        <c:lblAlgn val="ctr"/>
        <c:lblOffset val="100"/>
        <c:noMultiLvlLbl val="0"/>
      </c:catAx>
      <c:valAx>
        <c:axId val="256472192"/>
        <c:scaling>
          <c:orientation val="minMax"/>
          <c:max val="2200000"/>
        </c:scaling>
        <c:delete val="1"/>
        <c:axPos val="l"/>
        <c:numFmt formatCode="#,##0" sourceLinked="1"/>
        <c:majorTickMark val="out"/>
        <c:minorTickMark val="none"/>
        <c:tickLblPos val="nextTo"/>
        <c:crossAx val="256458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D9-43E8-8A8A-20F66B4B781F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D9-43E8-8A8A-20F66B4B781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3D9-43E8-8A8A-20F66B4B781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D9-43E8-8A8A-20F66B4B78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'F10'!$A$6:$A$11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'F10'!$B$6:$B$11</c:f>
              <c:numCache>
                <c:formatCode>#,##0</c:formatCode>
                <c:ptCount val="6"/>
                <c:pt idx="0">
                  <c:v>282499</c:v>
                </c:pt>
                <c:pt idx="1">
                  <c:v>295797</c:v>
                </c:pt>
                <c:pt idx="2">
                  <c:v>312586</c:v>
                </c:pt>
                <c:pt idx="3">
                  <c:v>334254</c:v>
                </c:pt>
                <c:pt idx="4">
                  <c:v>343480</c:v>
                </c:pt>
                <c:pt idx="5">
                  <c:v>354114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D9-43E8-8A8A-20F66B4B78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266378240"/>
        <c:axId val="266390144"/>
      </c:barChart>
      <c:catAx>
        <c:axId val="2663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6390144"/>
        <c:crosses val="autoZero"/>
        <c:auto val="1"/>
        <c:lblAlgn val="ctr"/>
        <c:lblOffset val="100"/>
        <c:noMultiLvlLbl val="0"/>
      </c:catAx>
      <c:valAx>
        <c:axId val="2663901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637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219682716651569"/>
          <c:y val="9.8803565395909676E-2"/>
          <c:w val="0.48598363257690136"/>
          <c:h val="0.745468106079500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C99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50C-4A2B-B3A7-19212266244F}"/>
              </c:ext>
            </c:extLst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B50C-4A2B-B3A7-19212266244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B50C-4A2B-B3A7-19212266244F}"/>
              </c:ext>
            </c:extLst>
          </c:dPt>
          <c:dPt>
            <c:idx val="3"/>
            <c:bubble3D val="0"/>
            <c:spPr>
              <a:solidFill>
                <a:srgbClr val="DAC99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B50C-4A2B-B3A7-19212266244F}"/>
              </c:ext>
            </c:extLst>
          </c:dPt>
          <c:dPt>
            <c:idx val="4"/>
            <c:bubble3D val="0"/>
            <c:spPr>
              <a:solidFill>
                <a:srgbClr val="FFE6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B50C-4A2B-B3A7-19212266244F}"/>
              </c:ext>
            </c:extLst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B50C-4A2B-B3A7-19212266244F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B50C-4A2B-B3A7-19212266244F}"/>
              </c:ext>
            </c:extLst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B50C-4A2B-B3A7-19212266244F}"/>
              </c:ext>
            </c:extLst>
          </c:dPt>
          <c:dPt>
            <c:idx val="8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B50C-4A2B-B3A7-19212266244F}"/>
              </c:ext>
            </c:extLst>
          </c:dPt>
          <c:dLbls>
            <c:dLbl>
              <c:idx val="0"/>
              <c:layout>
                <c:manualLayout>
                  <c:x val="1.7594296040097792E-2"/>
                  <c:y val="8.2508250825082509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alimentos, bebidas y productos del tabaco,18.7%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0C-4A2B-B3A7-19212266244F}"/>
                </c:ext>
              </c:extLst>
            </c:dLbl>
            <c:dLbl>
              <c:idx val="1"/>
              <c:layout>
                <c:manualLayout>
                  <c:x val="2.0914465131110949E-2"/>
                  <c:y val="-9.44073698708453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artículos para el hogar, 5.1%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0C-4A2B-B3A7-19212266244F}"/>
                </c:ext>
              </c:extLst>
            </c:dLbl>
            <c:dLbl>
              <c:idx val="2"/>
              <c:layout>
                <c:manualLayout>
                  <c:x val="2.5187038536070842E-2"/>
                  <c:y val="-9.5686442660014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equipo de transporte; sus refacciones y accesorios, 8.1%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0C-4A2B-B3A7-19212266244F}"/>
                </c:ext>
              </c:extLst>
            </c:dLbl>
            <c:dLbl>
              <c:idx val="3"/>
              <c:layout>
                <c:manualLayout>
                  <c:x val="8.4707974587288737E-2"/>
                  <c:y val="-8.10506483719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gases, combustibles y lubricantes, 5.6%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0C-4A2B-B3A7-19212266244F}"/>
                </c:ext>
              </c:extLst>
            </c:dLbl>
            <c:dLbl>
              <c:idx val="4"/>
              <c:layout>
                <c:manualLayout>
                  <c:x val="0.10404880805828474"/>
                  <c:y val="-8.211778957494565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inmuebles y artículos diversos, 3.0%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0C-4A2B-B3A7-19212266244F}"/>
                </c:ext>
              </c:extLst>
            </c:dLbl>
            <c:dLbl>
              <c:idx val="5"/>
              <c:layout>
                <c:manualLayout>
                  <c:x val="5.5157131907184166E-2"/>
                  <c:y val="-2.3752687022719444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maquinaria, equipo, instrumentos, aparatos, herramientas, 12.3%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0C-4A2B-B3A7-19212266244F}"/>
                </c:ext>
              </c:extLst>
            </c:dLbl>
            <c:dLbl>
              <c:idx val="6"/>
              <c:layout>
                <c:manualLayout>
                  <c:x val="4.8027407788979268E-3"/>
                  <c:y val="9.2491879109170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materias primas, materiales y auxiliares, 14.3%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0C-4A2B-B3A7-19212266244F}"/>
                </c:ext>
              </c:extLst>
            </c:dLbl>
            <c:dLbl>
              <c:idx val="7"/>
              <c:layout>
                <c:manualLayout>
                  <c:x val="-4.3505776731179627E-2"/>
                  <c:y val="2.17787999272368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prendas de vestir y artículos de uso personal, 18.9%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0C-4A2B-B3A7-19212266244F}"/>
                </c:ext>
              </c:extLst>
            </c:dLbl>
            <c:dLbl>
              <c:idx val="8"/>
              <c:layout>
                <c:manualLayout>
                  <c:x val="-0.10098003236321124"/>
                  <c:y val="4.44947209653092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en tiendas de autoservicios y departamentos especializados, 14.0%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0C-4A2B-B3A7-1921226624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'F11'!$A$6:$A$14</c:f>
              <c:strCache>
                <c:ptCount val="9"/>
                <c:pt idx="0">
                  <c:v>Compraventa de alimentos, bebidas y productos del tabaco.</c:v>
                </c:pt>
                <c:pt idx="1">
                  <c:v>Compraventa de artículos para el hogar.</c:v>
                </c:pt>
                <c:pt idx="2">
                  <c:v>Compraventa de equipo de transporte; sus refacciones y accesorios.</c:v>
                </c:pt>
                <c:pt idx="3">
                  <c:v>Compraventa de gases, combustibles y lubricantes.</c:v>
                </c:pt>
                <c:pt idx="4">
                  <c:v>Compraventa de inmuebles y artículos diversos.</c:v>
                </c:pt>
                <c:pt idx="5">
                  <c:v>Compraventa de maquinaria, equipo, instrumentos, aparatos, herramientas.</c:v>
                </c:pt>
                <c:pt idx="6">
                  <c:v>Compraventa de materias primas, materiales y auxiliares.</c:v>
                </c:pt>
                <c:pt idx="7">
                  <c:v>Compraventa de prendas de vestir y artículos de uso personal.</c:v>
                </c:pt>
                <c:pt idx="8">
                  <c:v>Compraventa en tiendas de autoservicios y departamentos especializados.</c:v>
                </c:pt>
              </c:strCache>
            </c:strRef>
          </c:cat>
          <c:val>
            <c:numRef>
              <c:f>'F11'!$B$6:$B$14</c:f>
              <c:numCache>
                <c:formatCode>0.0%</c:formatCode>
                <c:ptCount val="9"/>
                <c:pt idx="0">
                  <c:v>0.18701039778150538</c:v>
                </c:pt>
                <c:pt idx="1">
                  <c:v>5.0828264344250723E-2</c:v>
                </c:pt>
                <c:pt idx="2">
                  <c:v>8.0680232919342357E-2</c:v>
                </c:pt>
                <c:pt idx="3">
                  <c:v>5.6425331955246051E-2</c:v>
                </c:pt>
                <c:pt idx="4">
                  <c:v>2.9795489588098748E-2</c:v>
                </c:pt>
                <c:pt idx="5">
                  <c:v>0.12330774835222555</c:v>
                </c:pt>
                <c:pt idx="6">
                  <c:v>0.14338885217754735</c:v>
                </c:pt>
                <c:pt idx="7">
                  <c:v>0.1888911480483686</c:v>
                </c:pt>
                <c:pt idx="8">
                  <c:v>0.13967253483341524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50C-4A2B-B3A7-192122662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0A-4D86-9390-6FE96718F5FF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0A-4D86-9390-6FE96718F5F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C0A-4D86-9390-6FE96718F5F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C0A-4D86-9390-6FE96718F5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'F12'!$A$6:$A$11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'F12'!$B$6:$B$11</c:f>
              <c:numCache>
                <c:formatCode>#,##0</c:formatCode>
                <c:ptCount val="6"/>
                <c:pt idx="0">
                  <c:v>523456</c:v>
                </c:pt>
                <c:pt idx="1">
                  <c:v>540644</c:v>
                </c:pt>
                <c:pt idx="2">
                  <c:v>551836</c:v>
                </c:pt>
                <c:pt idx="3">
                  <c:v>575641</c:v>
                </c:pt>
                <c:pt idx="4">
                  <c:v>605107</c:v>
                </c:pt>
                <c:pt idx="5">
                  <c:v>614655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0A-4D86-9390-6FE96718F5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266537600"/>
        <c:axId val="266549504"/>
      </c:barChart>
      <c:catAx>
        <c:axId val="26653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6549504"/>
        <c:crosses val="autoZero"/>
        <c:auto val="1"/>
        <c:lblAlgn val="ctr"/>
        <c:lblOffset val="100"/>
        <c:noMultiLvlLbl val="0"/>
      </c:catAx>
      <c:valAx>
        <c:axId val="2665495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653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287-47EF-B317-2463B1DB1E0A}"/>
              </c:ext>
            </c:extLst>
          </c:dPt>
          <c:dPt>
            <c:idx val="1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287-47EF-B317-2463B1DB1E0A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287-47EF-B317-2463B1DB1E0A}"/>
              </c:ext>
            </c:extLst>
          </c:dPt>
          <c:dPt>
            <c:idx val="3"/>
            <c:bubble3D val="0"/>
            <c:spPr>
              <a:solidFill>
                <a:srgbClr val="BF9000"/>
              </a:solidFill>
            </c:spPr>
            <c:extLst>
              <c:ext xmlns:c16="http://schemas.microsoft.com/office/drawing/2014/chart" uri="{C3380CC4-5D6E-409C-BE32-E72D297353CC}">
                <c16:uniqueId val="{00000007-9287-47EF-B317-2463B1DB1E0A}"/>
              </c:ext>
            </c:extLst>
          </c:dPt>
          <c:dPt>
            <c:idx val="4"/>
            <c:bubble3D val="0"/>
            <c:spPr>
              <a:solidFill>
                <a:srgbClr val="FFC301"/>
              </a:solidFill>
            </c:spPr>
            <c:extLst>
              <c:ext xmlns:c16="http://schemas.microsoft.com/office/drawing/2014/chart" uri="{C3380CC4-5D6E-409C-BE32-E72D297353CC}">
                <c16:uniqueId val="{00000009-9287-47EF-B317-2463B1DB1E0A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9287-47EF-B317-2463B1DB1E0A}"/>
              </c:ext>
            </c:extLst>
          </c:dPt>
          <c:dPt>
            <c:idx val="6"/>
            <c:bubble3D val="0"/>
            <c:spPr>
              <a:solidFill>
                <a:srgbClr val="FFE699"/>
              </a:solidFill>
            </c:spPr>
            <c:extLst>
              <c:ext xmlns:c16="http://schemas.microsoft.com/office/drawing/2014/chart" uri="{C3380CC4-5D6E-409C-BE32-E72D297353CC}">
                <c16:uniqueId val="{0000000D-9287-47EF-B317-2463B1DB1E0A}"/>
              </c:ext>
            </c:extLst>
          </c:dPt>
          <c:dPt>
            <c:idx val="8"/>
            <c:bubble3D val="0"/>
            <c:spPr>
              <a:solidFill>
                <a:srgbClr val="FFFEA8"/>
              </a:solidFill>
            </c:spPr>
            <c:extLst>
              <c:ext xmlns:c16="http://schemas.microsoft.com/office/drawing/2014/chart" uri="{C3380CC4-5D6E-409C-BE32-E72D297353CC}">
                <c16:uniqueId val="{0000000F-9287-47EF-B317-2463B1DB1E0A}"/>
              </c:ext>
            </c:extLst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9287-47EF-B317-2463B1DB1E0A}"/>
              </c:ext>
            </c:extLst>
          </c:dPt>
          <c:dPt>
            <c:idx val="1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9287-47EF-B317-2463B1DB1E0A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9287-47EF-B317-2463B1DB1E0A}"/>
              </c:ext>
            </c:extLst>
          </c:dPt>
          <c:dPt>
            <c:idx val="1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9287-47EF-B317-2463B1DB1E0A}"/>
              </c:ext>
            </c:extLst>
          </c:dPt>
          <c:dPt>
            <c:idx val="13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9287-47EF-B317-2463B1DB1E0A}"/>
              </c:ext>
            </c:extLst>
          </c:dPt>
          <c:dLbls>
            <c:dLbl>
              <c:idx val="0"/>
              <c:layout>
                <c:manualLayout>
                  <c:x val="0"/>
                  <c:y val="0.1139840035233015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87-47EF-B317-2463B1DB1E0A}"/>
                </c:ext>
              </c:extLst>
            </c:dLbl>
            <c:dLbl>
              <c:idx val="1"/>
              <c:layout>
                <c:manualLayout>
                  <c:x val="0"/>
                  <c:y val="0.119715917439810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87-47EF-B317-2463B1DB1E0A}"/>
                </c:ext>
              </c:extLst>
            </c:dLbl>
            <c:dLbl>
              <c:idx val="2"/>
              <c:layout>
                <c:manualLayout>
                  <c:x val="1.2461910729627265E-2"/>
                  <c:y val="0.138990931018519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87-47EF-B317-2463B1DB1E0A}"/>
                </c:ext>
              </c:extLst>
            </c:dLbl>
            <c:dLbl>
              <c:idx val="3"/>
              <c:layout>
                <c:manualLayout>
                  <c:x val="-4.2671963301884559E-2"/>
                  <c:y val="-0.22614577905772149"/>
                </c:manualLayout>
              </c:layout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87-47EF-B317-2463B1DB1E0A}"/>
                </c:ext>
              </c:extLst>
            </c:dLbl>
            <c:dLbl>
              <c:idx val="4"/>
              <c:layout>
                <c:manualLayout>
                  <c:x val="6.0851087307780223E-2"/>
                  <c:y val="0.183117949968954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87-47EF-B317-2463B1DB1E0A}"/>
                </c:ext>
              </c:extLst>
            </c:dLbl>
            <c:dLbl>
              <c:idx val="5"/>
              <c:layout>
                <c:manualLayout>
                  <c:x val="-3.2995515200239613E-2"/>
                  <c:y val="0.1291422226024215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87-47EF-B317-2463B1DB1E0A}"/>
                </c:ext>
              </c:extLst>
            </c:dLbl>
            <c:dLbl>
              <c:idx val="6"/>
              <c:layout>
                <c:manualLayout>
                  <c:x val="0"/>
                  <c:y val="8.24081324086849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87-47EF-B317-2463B1DB1E0A}"/>
                </c:ext>
              </c:extLst>
            </c:dLbl>
            <c:dLbl>
              <c:idx val="7"/>
              <c:layout>
                <c:manualLayout>
                  <c:x val="-1.9052280627083779E-2"/>
                  <c:y val="1.01505712062600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287-47EF-B317-2463B1DB1E0A}"/>
                </c:ext>
              </c:extLst>
            </c:dLbl>
            <c:dLbl>
              <c:idx val="8"/>
              <c:layout>
                <c:manualLayout>
                  <c:x val="1.8169350452815021E-3"/>
                  <c:y val="-0.1185839831398887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287-47EF-B317-2463B1DB1E0A}"/>
                </c:ext>
              </c:extLst>
            </c:dLbl>
            <c:dLbl>
              <c:idx val="9"/>
              <c:layout>
                <c:manualLayout>
                  <c:x val="-7.7670583969796569E-3"/>
                  <c:y val="-0.140640432095607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87-47EF-B317-2463B1DB1E0A}"/>
                </c:ext>
              </c:extLst>
            </c:dLbl>
            <c:dLbl>
              <c:idx val="10"/>
              <c:layout>
                <c:manualLayout>
                  <c:x val="1.2996697484886461E-2"/>
                  <c:y val="-8.75952607337291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87-47EF-B317-2463B1DB1E0A}"/>
                </c:ext>
              </c:extLst>
            </c:dLbl>
            <c:dLbl>
              <c:idx val="11"/>
              <c:spPr/>
              <c:txPr>
                <a:bodyPr rot="0" vert="horz"/>
                <a:lstStyle/>
                <a:p>
                  <a:pPr>
                    <a:defRPr b="1"/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9287-47EF-B317-2463B1DB1E0A}"/>
                </c:ext>
              </c:extLst>
            </c:dLbl>
            <c:dLbl>
              <c:idx val="12"/>
              <c:layout>
                <c:manualLayout>
                  <c:x val="3.9858835213165925E-2"/>
                  <c:y val="-0.171431050650325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87-47EF-B317-2463B1DB1E0A}"/>
                </c:ext>
              </c:extLst>
            </c:dLbl>
            <c:dLbl>
              <c:idx val="13"/>
              <c:layout>
                <c:manualLayout>
                  <c:x val="-1.3362969268481079E-3"/>
                  <c:y val="-8.01929711607453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287-47EF-B317-2463B1DB1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'F13'!$A$6:$A$19</c:f>
              <c:strCache>
                <c:ptCount val="14"/>
                <c:pt idx="0">
                  <c:v>Agrupaciones mercantiles, profesionales, cívicas, políticas, laborales y religiosas.</c:v>
                </c:pt>
                <c:pt idx="1">
                  <c:v>Preparación y servicio de alimentos y bebidas.</c:v>
                </c:pt>
                <c:pt idx="2">
                  <c:v>Servicios colaterales a Instituciones financieras y de seguros.</c:v>
                </c:pt>
                <c:pt idx="3">
                  <c:v>Servicios de administración pública y seguridad social.</c:v>
                </c:pt>
                <c:pt idx="4">
                  <c:v>Servicios de alojamiento temporal.</c:v>
                </c:pt>
                <c:pt idx="5">
                  <c:v>Servicios de alquiler, excepto de inmuebles.</c:v>
                </c:pt>
                <c:pt idx="6">
                  <c:v>Servicios de enseñanza, investigación científica y difusión cultural.</c:v>
                </c:pt>
                <c:pt idx="7">
                  <c:v>Servicios de organizaciones internacionales y extraterritoriales.</c:v>
                </c:pt>
                <c:pt idx="8">
                  <c:v>Servicios financieros y de seguros (bancos, financieras).</c:v>
                </c:pt>
                <c:pt idx="9">
                  <c:v>Servicios médicos, asistencia social y veterinarios.</c:v>
                </c:pt>
                <c:pt idx="10">
                  <c:v>Servicios personales para el hogar y diversos.</c:v>
                </c:pt>
                <c:pt idx="11">
                  <c:v>Servicios profesionales y técnicos.</c:v>
                </c:pt>
                <c:pt idx="12">
                  <c:v>Servicios recreativos y de esparcimiento.</c:v>
                </c:pt>
                <c:pt idx="13">
                  <c:v>Servicios relacionados con inmuebles.</c:v>
                </c:pt>
              </c:strCache>
            </c:strRef>
          </c:cat>
          <c:val>
            <c:numRef>
              <c:f>'F13'!$B$6:$B$19</c:f>
              <c:numCache>
                <c:formatCode>0.0%</c:formatCode>
                <c:ptCount val="14"/>
                <c:pt idx="0">
                  <c:v>1.0140648005791867E-2</c:v>
                </c:pt>
                <c:pt idx="1">
                  <c:v>8.4198452790589837E-2</c:v>
                </c:pt>
                <c:pt idx="2">
                  <c:v>1.0124378716515768E-2</c:v>
                </c:pt>
                <c:pt idx="3">
                  <c:v>0.29742050418527466</c:v>
                </c:pt>
                <c:pt idx="4">
                  <c:v>4.8466212753495864E-2</c:v>
                </c:pt>
                <c:pt idx="5">
                  <c:v>9.4524570694129225E-3</c:v>
                </c:pt>
                <c:pt idx="6">
                  <c:v>7.7173373681170734E-2</c:v>
                </c:pt>
                <c:pt idx="7">
                  <c:v>2.0336611595122466E-4</c:v>
                </c:pt>
                <c:pt idx="8">
                  <c:v>2.4128982925380904E-2</c:v>
                </c:pt>
                <c:pt idx="9">
                  <c:v>4.0517038013194395E-2</c:v>
                </c:pt>
                <c:pt idx="10">
                  <c:v>7.6224874116374228E-2</c:v>
                </c:pt>
                <c:pt idx="11">
                  <c:v>0.28513556385289307</c:v>
                </c:pt>
                <c:pt idx="12">
                  <c:v>2.9125281662070592E-2</c:v>
                </c:pt>
                <c:pt idx="13">
                  <c:v>7.6888661118839022E-3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287-47EF-B317-2463B1DB1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A1-454E-874B-E58E5D9A9550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A1-454E-874B-E58E5D9A95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7A1-454E-874B-E58E5D9A955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7A1-454E-874B-E58E5D9A955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'F14'!$A$6:$A$11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'F14'!$B$6:$B$11</c:f>
              <c:numCache>
                <c:formatCode>#,##0</c:formatCode>
                <c:ptCount val="6"/>
                <c:pt idx="0">
                  <c:v>78051</c:v>
                </c:pt>
                <c:pt idx="1">
                  <c:v>79961</c:v>
                </c:pt>
                <c:pt idx="2">
                  <c:v>82957</c:v>
                </c:pt>
                <c:pt idx="3">
                  <c:v>86097</c:v>
                </c:pt>
                <c:pt idx="4">
                  <c:v>90125</c:v>
                </c:pt>
                <c:pt idx="5">
                  <c:v>93370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A1-454E-874B-E58E5D9A9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66708864"/>
        <c:axId val="266710400"/>
      </c:barChart>
      <c:catAx>
        <c:axId val="2667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6710400"/>
        <c:crosses val="autoZero"/>
        <c:auto val="1"/>
        <c:lblAlgn val="ctr"/>
        <c:lblOffset val="100"/>
        <c:noMultiLvlLbl val="0"/>
      </c:catAx>
      <c:valAx>
        <c:axId val="2667104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670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752089577095909"/>
          <c:y val="0.22628076521009405"/>
          <c:w val="0.52955940741258989"/>
          <c:h val="0.55760795974803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AC99A"/>
              </a:solidFill>
            </c:spPr>
            <c:extLst>
              <c:ext xmlns:c16="http://schemas.microsoft.com/office/drawing/2014/chart" uri="{C3380CC4-5D6E-409C-BE32-E72D297353CC}">
                <c16:uniqueId val="{00000001-EA55-41FB-8B7B-10E30C81C316}"/>
              </c:ext>
            </c:extLst>
          </c:dPt>
          <c:dPt>
            <c:idx val="1"/>
            <c:bubble3D val="0"/>
            <c:spPr>
              <a:solidFill>
                <a:srgbClr val="CC9900"/>
              </a:solidFill>
            </c:spPr>
            <c:extLst>
              <c:ext xmlns:c16="http://schemas.microsoft.com/office/drawing/2014/chart" uri="{C3380CC4-5D6E-409C-BE32-E72D297353CC}">
                <c16:uniqueId val="{00000003-EA55-41FB-8B7B-10E30C81C316}"/>
              </c:ext>
            </c:extLst>
          </c:dPt>
          <c:dPt>
            <c:idx val="3"/>
            <c:bubble3D val="0"/>
            <c:spPr>
              <a:solidFill>
                <a:srgbClr val="BA9B44"/>
              </a:solidFill>
            </c:spPr>
            <c:extLst>
              <c:ext xmlns:c16="http://schemas.microsoft.com/office/drawing/2014/chart" uri="{C3380CC4-5D6E-409C-BE32-E72D297353CC}">
                <c16:uniqueId val="{00000005-EA55-41FB-8B7B-10E30C81C316}"/>
              </c:ext>
            </c:extLst>
          </c:dPt>
          <c:dPt>
            <c:idx val="4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A55-41FB-8B7B-10E30C81C316}"/>
              </c:ext>
            </c:extLst>
          </c:dPt>
          <c:dPt>
            <c:idx val="5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EA55-41FB-8B7B-10E30C81C316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A55-41FB-8B7B-10E30C81C316}"/>
              </c:ext>
            </c:extLst>
          </c:dPt>
          <c:dPt>
            <c:idx val="7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EA55-41FB-8B7B-10E30C81C316}"/>
              </c:ext>
            </c:extLst>
          </c:dPt>
          <c:dLbls>
            <c:dLbl>
              <c:idx val="0"/>
              <c:layout>
                <c:manualLayout>
                  <c:x val="9.272125258274086E-2"/>
                  <c:y val="-6.743046507675749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55-41FB-8B7B-10E30C81C316}"/>
                </c:ext>
              </c:extLst>
            </c:dLbl>
            <c:dLbl>
              <c:idx val="1"/>
              <c:layout>
                <c:manualLayout>
                  <c:x val="-0.17201863354037267"/>
                  <c:y val="5.48584005551219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55-41FB-8B7B-10E30C81C316}"/>
                </c:ext>
              </c:extLst>
            </c:dLbl>
            <c:dLbl>
              <c:idx val="2"/>
              <c:layout>
                <c:manualLayout>
                  <c:x val="8.8832407209544786E-2"/>
                  <c:y val="3.53461850598978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55-41FB-8B7B-10E30C81C316}"/>
                </c:ext>
              </c:extLst>
            </c:dLbl>
            <c:dLbl>
              <c:idx val="3"/>
              <c:layout>
                <c:manualLayout>
                  <c:x val="-2.8377449373716234E-2"/>
                  <c:y val="5.32960403330878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55-41FB-8B7B-10E30C81C316}"/>
                </c:ext>
              </c:extLst>
            </c:dLbl>
            <c:dLbl>
              <c:idx val="4"/>
              <c:layout>
                <c:manualLayout>
                  <c:x val="7.36049861973775E-2"/>
                  <c:y val="-0.1431942275999653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/>
                    </a:pPr>
                    <a:r>
                      <a:rPr lang="en-US" b="1"/>
                      <a:t>Industria de la transformación,</a:t>
                    </a:r>
                    <a:r>
                      <a:rPr lang="en-US" b="1" baseline="0"/>
                      <a:t> 16.1%</a:t>
                    </a: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02018633540371"/>
                      <c:h val="0.11123102610807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A55-41FB-8B7B-10E30C81C316}"/>
                </c:ext>
              </c:extLst>
            </c:dLbl>
            <c:dLbl>
              <c:idx val="5"/>
              <c:layout>
                <c:manualLayout>
                  <c:x val="-3.6028617187042533E-2"/>
                  <c:y val="2.03721747011839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Industrias extractivas, 0.1%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55-41FB-8B7B-10E30C81C316}"/>
                </c:ext>
              </c:extLst>
            </c:dLbl>
            <c:dLbl>
              <c:idx val="6"/>
              <c:layout>
                <c:manualLayout>
                  <c:x val="0.16855693581780537"/>
                  <c:y val="-6.07576546101136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55-41FB-8B7B-10E30C81C316}"/>
                </c:ext>
              </c:extLst>
            </c:dLbl>
            <c:dLbl>
              <c:idx val="7"/>
              <c:layout>
                <c:manualLayout>
                  <c:x val="-7.8044877522758918E-2"/>
                  <c:y val="1.355407012972299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55-41FB-8B7B-10E30C81C3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'F15'!$A$6:$A$13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eléctrica, captación y suministro de agua potable</c:v>
                </c:pt>
                <c:pt idx="3">
                  <c:v>Industria de la construcción</c:v>
                </c:pt>
                <c:pt idx="4">
                  <c:v>Industria de la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'F15'!$B$6:$B$13</c:f>
              <c:numCache>
                <c:formatCode>0.0%</c:formatCode>
                <c:ptCount val="8"/>
                <c:pt idx="0">
                  <c:v>3.2215915176180783E-2</c:v>
                </c:pt>
                <c:pt idx="1">
                  <c:v>0.30495876619899326</c:v>
                </c:pt>
                <c:pt idx="2">
                  <c:v>1.3708900074970547E-3</c:v>
                </c:pt>
                <c:pt idx="3">
                  <c:v>0.11685766306094035</c:v>
                </c:pt>
                <c:pt idx="4">
                  <c:v>0.16077969369176395</c:v>
                </c:pt>
                <c:pt idx="5">
                  <c:v>1.3280496947627718E-3</c:v>
                </c:pt>
                <c:pt idx="6">
                  <c:v>0.31564742422619685</c:v>
                </c:pt>
                <c:pt idx="7">
                  <c:v>6.6841597943664982E-2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55-41FB-8B7B-10E30C81C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D9D9D9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A6A6A6">
                  <a:alpha val="89000"/>
                </a:srgbClr>
              </a:solidFill>
            </a:ln>
            <a:effectLst/>
          </c:spPr>
          <c:marker>
            <c:symbol val="diamond"/>
            <c:size val="8"/>
            <c:spPr>
              <a:solidFill>
                <a:srgbClr val="FFD966"/>
              </a:solidFill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B5-48DF-B57E-2B8734B4AC0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7B5-48DF-B57E-2B8734B4AC0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2-77B5-48DF-B57E-2B8734B4AC0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3-77B5-48DF-B57E-2B8734B4AC09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'F16'!$A$6:$A$11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'F16'!$B$6:$B$11</c:f>
              <c:numCache>
                <c:formatCode>0.0</c:formatCode>
                <c:ptCount val="6"/>
                <c:pt idx="0">
                  <c:v>280.6928576581559</c:v>
                </c:pt>
                <c:pt idx="1">
                  <c:v>291.6513941218588</c:v>
                </c:pt>
                <c:pt idx="2">
                  <c:v>302.84059104271347</c:v>
                </c:pt>
                <c:pt idx="3">
                  <c:v>313.56126239024422</c:v>
                </c:pt>
                <c:pt idx="4">
                  <c:v>328.99172802908777</c:v>
                </c:pt>
                <c:pt idx="5">
                  <c:v>346.39336314229104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B5-48DF-B57E-2B8734B4A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337088"/>
        <c:axId val="267342976"/>
      </c:lineChart>
      <c:catAx>
        <c:axId val="26733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7342976"/>
        <c:crosses val="autoZero"/>
        <c:auto val="1"/>
        <c:lblAlgn val="ctr"/>
        <c:lblOffset val="100"/>
        <c:noMultiLvlLbl val="0"/>
      </c:catAx>
      <c:valAx>
        <c:axId val="267342976"/>
        <c:scaling>
          <c:orientation val="minMax"/>
          <c:min val="280"/>
        </c:scaling>
        <c:delete val="1"/>
        <c:axPos val="l"/>
        <c:numFmt formatCode="0.0" sourceLinked="1"/>
        <c:majorTickMark val="out"/>
        <c:minorTickMark val="none"/>
        <c:tickLblPos val="nextTo"/>
        <c:crossAx val="26733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'F17'!$C$5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FB-4935-BD4A-E68D7DB9AE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'F17'!$A$6:$B$16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'F17'!$C$6:$C$16</c:f>
              <c:numCache>
                <c:formatCode>0.0</c:formatCode>
                <c:ptCount val="11"/>
                <c:pt idx="0">
                  <c:v>5.3994928848608827</c:v>
                </c:pt>
                <c:pt idx="1">
                  <c:v>4.4616564799371456</c:v>
                </c:pt>
                <c:pt idx="2">
                  <c:v>3.8683065491367596</c:v>
                </c:pt>
                <c:pt idx="3">
                  <c:v>5.8860196549441479</c:v>
                </c:pt>
                <c:pt idx="4">
                  <c:v>4.473622280541405</c:v>
                </c:pt>
                <c:pt idx="5">
                  <c:v>1.4125515803365705</c:v>
                </c:pt>
                <c:pt idx="6">
                  <c:v>2.3638766221227234</c:v>
                </c:pt>
                <c:pt idx="7">
                  <c:v>2.3315944206313421</c:v>
                </c:pt>
                <c:pt idx="8">
                  <c:v>3.7107234800438809</c:v>
                </c:pt>
                <c:pt idx="9">
                  <c:v>4.8636733460128658</c:v>
                </c:pt>
                <c:pt idx="10">
                  <c:v>2.5121507760967638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B-4935-BD4A-E68D7DB9A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441280"/>
        <c:axId val="267442816"/>
      </c:barChart>
      <c:lineChart>
        <c:grouping val="standard"/>
        <c:varyColors val="0"/>
        <c:ser>
          <c:idx val="1"/>
          <c:order val="1"/>
          <c:tx>
            <c:strRef>
              <c:f>'F17'!$D$5</c:f>
              <c:strCache>
                <c:ptCount val="1"/>
                <c:pt idx="0">
                  <c:v>Promedio Jalisco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'F17'!$A$6:$B$16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'F17'!$D$6:$D$16</c:f>
              <c:numCache>
                <c:formatCode>0.0</c:formatCode>
                <c:ptCount val="11"/>
                <c:pt idx="0">
                  <c:v>4.3051168939346836</c:v>
                </c:pt>
                <c:pt idx="1">
                  <c:v>4.4194274528656585</c:v>
                </c:pt>
                <c:pt idx="2">
                  <c:v>3.6980986950121828</c:v>
                </c:pt>
                <c:pt idx="3">
                  <c:v>4.9038688922197338</c:v>
                </c:pt>
                <c:pt idx="4">
                  <c:v>4.6724012411398643</c:v>
                </c:pt>
                <c:pt idx="5">
                  <c:v>3.910125016239721</c:v>
                </c:pt>
                <c:pt idx="6">
                  <c:v>3.5340175344862113</c:v>
                </c:pt>
                <c:pt idx="7">
                  <c:v>2.6454112259080103</c:v>
                </c:pt>
                <c:pt idx="8">
                  <c:v>2.4546865257836292</c:v>
                </c:pt>
                <c:pt idx="9">
                  <c:v>3.3174669672027033</c:v>
                </c:pt>
                <c:pt idx="10">
                  <c:v>3.3545355056962132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FB-4935-BD4A-E68D7DB9AEA9}"/>
            </c:ext>
          </c:extLst>
        </c:ser>
        <c:ser>
          <c:idx val="2"/>
          <c:order val="2"/>
          <c:tx>
            <c:strRef>
              <c:f>'F17'!$E$5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'F17'!$A$6:$B$16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'F17'!$E$6:$E$16</c:f>
              <c:numCache>
                <c:formatCode>0.0</c:formatCode>
                <c:ptCount val="11"/>
                <c:pt idx="0">
                  <c:v>2.8127946133941992</c:v>
                </c:pt>
                <c:pt idx="1">
                  <c:v>3.1386744149589543</c:v>
                </c:pt>
                <c:pt idx="2">
                  <c:v>1.8508732898671985</c:v>
                </c:pt>
                <c:pt idx="3">
                  <c:v>3.1276312490635276</c:v>
                </c:pt>
                <c:pt idx="4">
                  <c:v>3.3574299811742669</c:v>
                </c:pt>
                <c:pt idx="5">
                  <c:v>1.7718436703950611</c:v>
                </c:pt>
                <c:pt idx="6">
                  <c:v>1.4420561405613199</c:v>
                </c:pt>
                <c:pt idx="7">
                  <c:v>1.4584051355753036</c:v>
                </c:pt>
                <c:pt idx="8">
                  <c:v>1.1544371006670713</c:v>
                </c:pt>
                <c:pt idx="9">
                  <c:v>2.5934765097506247</c:v>
                </c:pt>
                <c:pt idx="10">
                  <c:v>2.4955795539533985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FB-4935-BD4A-E68D7DB9A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41280"/>
        <c:axId val="267442816"/>
      </c:lineChart>
      <c:catAx>
        <c:axId val="26744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67442816"/>
        <c:crosses val="autoZero"/>
        <c:auto val="1"/>
        <c:lblAlgn val="ctr"/>
        <c:lblOffset val="100"/>
        <c:noMultiLvlLbl val="0"/>
      </c:catAx>
      <c:valAx>
        <c:axId val="26744281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6744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9C9C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ED-496A-BCEB-140303388FAB}"/>
              </c:ext>
            </c:extLst>
          </c:dPt>
          <c:dPt>
            <c:idx val="2"/>
            <c:invertIfNegative val="0"/>
            <c:bubble3D val="0"/>
            <c:spPr>
              <a:solidFill>
                <a:srgbClr val="52525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ED-496A-BCEB-140303388F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ED-496A-BCEB-140303388F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'F18'!$A$5:$A$8</c:f>
              <c:strCache>
                <c:ptCount val="4"/>
                <c:pt idx="0">
                  <c:v>Act. Terciarias</c:v>
                </c:pt>
                <c:pt idx="1">
                  <c:v>Act. Secundarias</c:v>
                </c:pt>
                <c:pt idx="2">
                  <c:v>Act. Primarias</c:v>
                </c:pt>
                <c:pt idx="3">
                  <c:v>Total</c:v>
                </c:pt>
              </c:strCache>
            </c:strRef>
          </c:cat>
          <c:val>
            <c:numRef>
              <c:f>'F18'!$B$5:$B$8</c:f>
              <c:numCache>
                <c:formatCode>0.0</c:formatCode>
                <c:ptCount val="4"/>
                <c:pt idx="0">
                  <c:v>2.2992135721332128</c:v>
                </c:pt>
                <c:pt idx="1">
                  <c:v>2.9247967864076636</c:v>
                </c:pt>
                <c:pt idx="2">
                  <c:v>2.5813258945662052</c:v>
                </c:pt>
                <c:pt idx="3">
                  <c:v>2.5121507760967638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ED-496A-BCEB-140303388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6971008"/>
        <c:axId val="266972544"/>
      </c:barChart>
      <c:catAx>
        <c:axId val="266971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66972544"/>
        <c:crosses val="autoZero"/>
        <c:auto val="1"/>
        <c:lblAlgn val="ctr"/>
        <c:lblOffset val="100"/>
        <c:noMultiLvlLbl val="0"/>
      </c:catAx>
      <c:valAx>
        <c:axId val="26697254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6697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67-4420-91A7-A39CC39396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67-4420-91A7-A39CC39396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67-4420-91A7-A39CC39396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67-4420-91A7-A39CC39396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867-4420-91A7-A39CC39396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867-4420-91A7-A39CC39396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867-4420-91A7-A39CC39396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867-4420-91A7-A39CC39396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867-4420-91A7-A39CC39396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867-4420-91A7-A39CC39396A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867-4420-91A7-A39CC39396A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867-4420-91A7-A39CC39396A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867-4420-91A7-A39CC39396A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867-4420-91A7-A39CC39396A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867-4420-91A7-A39CC39396A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867-4420-91A7-A39CC39396A4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867-4420-91A7-A39CC39396A4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7867-4420-91A7-A39CC39396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'F19.1'!$D$7:$D$39</c:f>
              <c:strCache>
                <c:ptCount val="33"/>
                <c:pt idx="0">
                  <c:v>Tabasco</c:v>
                </c:pt>
                <c:pt idx="1">
                  <c:v>Tlaxcala</c:v>
                </c:pt>
                <c:pt idx="2">
                  <c:v>Michoacán</c:v>
                </c:pt>
                <c:pt idx="3">
                  <c:v>Sonora</c:v>
                </c:pt>
                <c:pt idx="4">
                  <c:v>Sinaloa</c:v>
                </c:pt>
                <c:pt idx="5">
                  <c:v>Coahuila</c:v>
                </c:pt>
                <c:pt idx="6">
                  <c:v>Guanajuato</c:v>
                </c:pt>
                <c:pt idx="7">
                  <c:v>Durango</c:v>
                </c:pt>
                <c:pt idx="8">
                  <c:v>Zacatecas</c:v>
                </c:pt>
                <c:pt idx="9">
                  <c:v>Nayarit</c:v>
                </c:pt>
                <c:pt idx="10">
                  <c:v>Chiapas</c:v>
                </c:pt>
                <c:pt idx="11">
                  <c:v>Tamaulipas</c:v>
                </c:pt>
                <c:pt idx="12">
                  <c:v>Chihuahua</c:v>
                </c:pt>
                <c:pt idx="13">
                  <c:v>Guerrero</c:v>
                </c:pt>
                <c:pt idx="14">
                  <c:v>Baja California</c:v>
                </c:pt>
                <c:pt idx="15">
                  <c:v>Colima</c:v>
                </c:pt>
                <c:pt idx="16">
                  <c:v>Nacional</c:v>
                </c:pt>
                <c:pt idx="17">
                  <c:v>Jalisco</c:v>
                </c:pt>
                <c:pt idx="18">
                  <c:v>Querétaro</c:v>
                </c:pt>
                <c:pt idx="19">
                  <c:v>Hidalgo</c:v>
                </c:pt>
                <c:pt idx="20">
                  <c:v>Puebla</c:v>
                </c:pt>
                <c:pt idx="21">
                  <c:v>México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Morelos</c:v>
                </c:pt>
                <c:pt idx="25">
                  <c:v>Ciudad de México</c:v>
                </c:pt>
                <c:pt idx="26">
                  <c:v>Nuevo León</c:v>
                </c:pt>
                <c:pt idx="27">
                  <c:v>Campeche</c:v>
                </c:pt>
                <c:pt idx="28">
                  <c:v>Yucatán</c:v>
                </c:pt>
                <c:pt idx="29">
                  <c:v>Oaxaca</c:v>
                </c:pt>
                <c:pt idx="30">
                  <c:v>Veracruz</c:v>
                </c:pt>
                <c:pt idx="31">
                  <c:v>Aguascalientes</c:v>
                </c:pt>
                <c:pt idx="32">
                  <c:v>Baja California Sur</c:v>
                </c:pt>
              </c:strCache>
            </c:strRef>
          </c:cat>
          <c:val>
            <c:numRef>
              <c:f>'F19.1'!$E$7:$E$39</c:f>
              <c:numCache>
                <c:formatCode>0.00</c:formatCode>
                <c:ptCount val="33"/>
                <c:pt idx="0">
                  <c:v>-6.4309673230115898</c:v>
                </c:pt>
                <c:pt idx="1">
                  <c:v>-2.6672938216314601</c:v>
                </c:pt>
                <c:pt idx="2">
                  <c:v>-1.6736148765726999</c:v>
                </c:pt>
                <c:pt idx="3">
                  <c:v>-0.37103551509613902</c:v>
                </c:pt>
                <c:pt idx="4">
                  <c:v>-3.23784919650194E-2</c:v>
                </c:pt>
                <c:pt idx="5">
                  <c:v>0.44241099621969199</c:v>
                </c:pt>
                <c:pt idx="6">
                  <c:v>0.44886857801546398</c:v>
                </c:pt>
                <c:pt idx="7">
                  <c:v>0.59920545512841294</c:v>
                </c:pt>
                <c:pt idx="8">
                  <c:v>0.81682388698800401</c:v>
                </c:pt>
                <c:pt idx="9">
                  <c:v>0.87994236012987403</c:v>
                </c:pt>
                <c:pt idx="10">
                  <c:v>1.4098747891940799</c:v>
                </c:pt>
                <c:pt idx="11">
                  <c:v>1.6024627719400999</c:v>
                </c:pt>
                <c:pt idx="12">
                  <c:v>1.67118220150361</c:v>
                </c:pt>
                <c:pt idx="13">
                  <c:v>1.93703566398848</c:v>
                </c:pt>
                <c:pt idx="14">
                  <c:v>2.0487312132036402</c:v>
                </c:pt>
                <c:pt idx="15">
                  <c:v>2.2575959625180801</c:v>
                </c:pt>
                <c:pt idx="16">
                  <c:v>2.4955795539537999</c:v>
                </c:pt>
                <c:pt idx="17">
                  <c:v>2.5121507760967501</c:v>
                </c:pt>
                <c:pt idx="18">
                  <c:v>2.9501518429142499</c:v>
                </c:pt>
                <c:pt idx="19">
                  <c:v>2.99233682702965</c:v>
                </c:pt>
                <c:pt idx="20">
                  <c:v>3.0881355160847601</c:v>
                </c:pt>
                <c:pt idx="21">
                  <c:v>3.1229146128379202</c:v>
                </c:pt>
                <c:pt idx="22">
                  <c:v>3.6551118157544802</c:v>
                </c:pt>
                <c:pt idx="23">
                  <c:v>3.7286694953456299</c:v>
                </c:pt>
                <c:pt idx="24">
                  <c:v>3.7525314994824699</c:v>
                </c:pt>
                <c:pt idx="25">
                  <c:v>4.0284366600446999</c:v>
                </c:pt>
                <c:pt idx="26">
                  <c:v>4.24423951976358</c:v>
                </c:pt>
                <c:pt idx="27">
                  <c:v>4.3133872874004</c:v>
                </c:pt>
                <c:pt idx="28">
                  <c:v>4.31828887576245</c:v>
                </c:pt>
                <c:pt idx="29">
                  <c:v>4.6703356300081103</c:v>
                </c:pt>
                <c:pt idx="30">
                  <c:v>5.0163350954003096</c:v>
                </c:pt>
                <c:pt idx="31">
                  <c:v>5.0363725972631999</c:v>
                </c:pt>
                <c:pt idx="32">
                  <c:v>5.6153923127651497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867-4420-91A7-A39CC3939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7094272"/>
        <c:axId val="267096064"/>
      </c:barChart>
      <c:catAx>
        <c:axId val="26709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67096064"/>
        <c:crosses val="autoZero"/>
        <c:auto val="1"/>
        <c:lblAlgn val="ctr"/>
        <c:lblOffset val="100"/>
        <c:noMultiLvlLbl val="0"/>
      </c:catAx>
      <c:valAx>
        <c:axId val="26709606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26709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CD-427E-BB60-B680D728E9B4}"/>
              </c:ext>
            </c:extLst>
          </c:dPt>
          <c:dPt>
            <c:idx val="1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CD-427E-BB60-B680D728E9B4}"/>
              </c:ext>
            </c:extLst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CD-427E-BB60-B680D728E9B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CD-427E-BB60-B680D728E9B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CD-427E-BB60-B680D728E9B4}"/>
              </c:ext>
            </c:extLst>
          </c:dPt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/>
                <a:lstStyle/>
                <a:p>
                  <a:pPr>
                    <a:defRPr sz="750"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9CD-427E-BB60-B680D728E9B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'F02'!$A$6:$A$37</c:f>
              <c:strCache>
                <c:ptCount val="32"/>
                <c:pt idx="0">
                  <c:v>CIUDAD DE MEXICO</c:v>
                </c:pt>
                <c:pt idx="1">
                  <c:v>JALISCO</c:v>
                </c:pt>
                <c:pt idx="2">
                  <c:v>ESTADO DE MEXICO</c:v>
                </c:pt>
                <c:pt idx="3">
                  <c:v>NUEVO LEON</c:v>
                </c:pt>
                <c:pt idx="4">
                  <c:v>GUANAJUATO</c:v>
                </c:pt>
                <c:pt idx="5">
                  <c:v>CHIHUAHUA</c:v>
                </c:pt>
                <c:pt idx="6">
                  <c:v>BAJA CALIFORNIA</c:v>
                </c:pt>
                <c:pt idx="7">
                  <c:v>COAHUILA</c:v>
                </c:pt>
                <c:pt idx="8">
                  <c:v>VERACRUZ</c:v>
                </c:pt>
                <c:pt idx="9">
                  <c:v>TAMAULIPAS</c:v>
                </c:pt>
                <c:pt idx="10">
                  <c:v>PUEBLA</c:v>
                </c:pt>
                <c:pt idx="11">
                  <c:v>SONORA</c:v>
                </c:pt>
                <c:pt idx="12">
                  <c:v>QUERETARO</c:v>
                </c:pt>
                <c:pt idx="13">
                  <c:v>SINALOA</c:v>
                </c:pt>
                <c:pt idx="14">
                  <c:v>MICHOACAN</c:v>
                </c:pt>
                <c:pt idx="15">
                  <c:v>QUINTANA ROO</c:v>
                </c:pt>
                <c:pt idx="16">
                  <c:v>SAN LUIS POTOSI</c:v>
                </c:pt>
                <c:pt idx="17">
                  <c:v>YUCATAN</c:v>
                </c:pt>
                <c:pt idx="18">
                  <c:v>AGUASCALIENTES</c:v>
                </c:pt>
                <c:pt idx="19">
                  <c:v>DURANGO</c:v>
                </c:pt>
                <c:pt idx="20">
                  <c:v>HIDALGO</c:v>
                </c:pt>
                <c:pt idx="21">
                  <c:v>CHIAPAS</c:v>
                </c:pt>
                <c:pt idx="22">
                  <c:v>OAXACA</c:v>
                </c:pt>
                <c:pt idx="23">
                  <c:v>MORELOS</c:v>
                </c:pt>
                <c:pt idx="24">
                  <c:v>ZACATECAS</c:v>
                </c:pt>
                <c:pt idx="25">
                  <c:v>BAJA CALIFORNIA SUR</c:v>
                </c:pt>
                <c:pt idx="26">
                  <c:v>TABASCO</c:v>
                </c:pt>
                <c:pt idx="27">
                  <c:v>GUERRERO</c:v>
                </c:pt>
                <c:pt idx="28">
                  <c:v>NAYARIT</c:v>
                </c:pt>
                <c:pt idx="29">
                  <c:v>COLIMA</c:v>
                </c:pt>
                <c:pt idx="30">
                  <c:v>CAMPECHE</c:v>
                </c:pt>
                <c:pt idx="31">
                  <c:v>TLAXCALA</c:v>
                </c:pt>
              </c:strCache>
            </c:strRef>
          </c:cat>
          <c:val>
            <c:numRef>
              <c:f>'F02'!$B$6:$B$37</c:f>
              <c:numCache>
                <c:formatCode>#,##0</c:formatCode>
                <c:ptCount val="32"/>
                <c:pt idx="0">
                  <c:v>3410841</c:v>
                </c:pt>
                <c:pt idx="1">
                  <c:v>1761000</c:v>
                </c:pt>
                <c:pt idx="2">
                  <c:v>1627196</c:v>
                </c:pt>
                <c:pt idx="3">
                  <c:v>1608191</c:v>
                </c:pt>
                <c:pt idx="4">
                  <c:v>994870</c:v>
                </c:pt>
                <c:pt idx="5">
                  <c:v>882868</c:v>
                </c:pt>
                <c:pt idx="6">
                  <c:v>877445</c:v>
                </c:pt>
                <c:pt idx="7">
                  <c:v>779580</c:v>
                </c:pt>
                <c:pt idx="8">
                  <c:v>752659</c:v>
                </c:pt>
                <c:pt idx="9">
                  <c:v>674263</c:v>
                </c:pt>
                <c:pt idx="10">
                  <c:v>620188</c:v>
                </c:pt>
                <c:pt idx="11">
                  <c:v>607140</c:v>
                </c:pt>
                <c:pt idx="12">
                  <c:v>576858</c:v>
                </c:pt>
                <c:pt idx="13">
                  <c:v>562199</c:v>
                </c:pt>
                <c:pt idx="14">
                  <c:v>447924</c:v>
                </c:pt>
                <c:pt idx="15">
                  <c:v>447348</c:v>
                </c:pt>
                <c:pt idx="16">
                  <c:v>439816</c:v>
                </c:pt>
                <c:pt idx="17">
                  <c:v>374432</c:v>
                </c:pt>
                <c:pt idx="18">
                  <c:v>321298</c:v>
                </c:pt>
                <c:pt idx="19">
                  <c:v>243651</c:v>
                </c:pt>
                <c:pt idx="20">
                  <c:v>226929</c:v>
                </c:pt>
                <c:pt idx="21">
                  <c:v>225667</c:v>
                </c:pt>
                <c:pt idx="22">
                  <c:v>215491</c:v>
                </c:pt>
                <c:pt idx="23">
                  <c:v>212112</c:v>
                </c:pt>
                <c:pt idx="24">
                  <c:v>185244</c:v>
                </c:pt>
                <c:pt idx="25">
                  <c:v>181598</c:v>
                </c:pt>
                <c:pt idx="26">
                  <c:v>165576</c:v>
                </c:pt>
                <c:pt idx="27">
                  <c:v>157793</c:v>
                </c:pt>
                <c:pt idx="28">
                  <c:v>138808</c:v>
                </c:pt>
                <c:pt idx="29">
                  <c:v>134121</c:v>
                </c:pt>
                <c:pt idx="30">
                  <c:v>125280</c:v>
                </c:pt>
                <c:pt idx="31">
                  <c:v>100979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CD-427E-BB60-B680D728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65686400"/>
        <c:axId val="265696384"/>
      </c:barChart>
      <c:catAx>
        <c:axId val="26568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265696384"/>
        <c:crosses val="autoZero"/>
        <c:auto val="1"/>
        <c:lblAlgn val="ctr"/>
        <c:lblOffset val="100"/>
        <c:noMultiLvlLbl val="0"/>
      </c:catAx>
      <c:valAx>
        <c:axId val="2656963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568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F1-4681-8D20-EAD02D6699EE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F1-4681-8D20-EAD02D6699EE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F1-4681-8D20-EAD02D6699EE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F1-4681-8D20-EAD02D6699E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EF1-4681-8D20-EAD02D6699E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EF1-4681-8D20-EAD02D6699E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EF1-4681-8D20-EAD02D6699E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EF1-4681-8D20-EAD02D6699E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EF1-4681-8D20-EAD02D6699E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EF1-4681-8D20-EAD02D6699E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EF1-4681-8D20-EAD02D6699E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EF1-4681-8D20-EAD02D6699E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EF1-4681-8D20-EAD02D6699E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EF1-4681-8D20-EAD02D6699E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EF1-4681-8D20-EAD02D6699E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EF1-4681-8D20-EAD02D6699E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EF1-4681-8D20-EAD02D6699E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EF1-4681-8D20-EAD02D6699EE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EF1-4681-8D20-EAD02D6699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'F19.2'!$D$7:$D$38</c:f>
              <c:strCache>
                <c:ptCount val="32"/>
                <c:pt idx="0">
                  <c:v>Tabasco</c:v>
                </c:pt>
                <c:pt idx="1">
                  <c:v>Michoacán</c:v>
                </c:pt>
                <c:pt idx="2">
                  <c:v>Tlaxcala</c:v>
                </c:pt>
                <c:pt idx="3">
                  <c:v>Sonora</c:v>
                </c:pt>
                <c:pt idx="4">
                  <c:v>Sinaloa</c:v>
                </c:pt>
                <c:pt idx="5">
                  <c:v>Nayarit</c:v>
                </c:pt>
                <c:pt idx="6">
                  <c:v>Durango</c:v>
                </c:pt>
                <c:pt idx="7">
                  <c:v>Zacatecas</c:v>
                </c:pt>
                <c:pt idx="8">
                  <c:v>Colima</c:v>
                </c:pt>
                <c:pt idx="9">
                  <c:v>Coahuila</c:v>
                </c:pt>
                <c:pt idx="10">
                  <c:v>Guanajuato</c:v>
                </c:pt>
                <c:pt idx="11">
                  <c:v>Chiapas</c:v>
                </c:pt>
                <c:pt idx="12">
                  <c:v>Guerrero</c:v>
                </c:pt>
                <c:pt idx="13">
                  <c:v>Morelos</c:v>
                </c:pt>
                <c:pt idx="14">
                  <c:v>Hidalgo</c:v>
                </c:pt>
                <c:pt idx="15">
                  <c:v>Tamaulipas</c:v>
                </c:pt>
                <c:pt idx="16">
                  <c:v>Baja California Sur</c:v>
                </c:pt>
                <c:pt idx="17">
                  <c:v>Chihuahua</c:v>
                </c:pt>
                <c:pt idx="18">
                  <c:v>Quintana Roo</c:v>
                </c:pt>
                <c:pt idx="19">
                  <c:v>Yucatán</c:v>
                </c:pt>
                <c:pt idx="20">
                  <c:v>Oaxaca</c:v>
                </c:pt>
                <c:pt idx="21">
                  <c:v>Baja California</c:v>
                </c:pt>
                <c:pt idx="22">
                  <c:v>Aguascalientes</c:v>
                </c:pt>
                <c:pt idx="23">
                  <c:v>Querétaro</c:v>
                </c:pt>
                <c:pt idx="24">
                  <c:v>San Luis Potosí</c:v>
                </c:pt>
                <c:pt idx="25">
                  <c:v>Puebla</c:v>
                </c:pt>
                <c:pt idx="26">
                  <c:v>Campeche</c:v>
                </c:pt>
                <c:pt idx="27">
                  <c:v>Jalisco</c:v>
                </c:pt>
                <c:pt idx="28">
                  <c:v>Veracruz</c:v>
                </c:pt>
                <c:pt idx="29">
                  <c:v>México</c:v>
                </c:pt>
                <c:pt idx="30">
                  <c:v>Nuevo León</c:v>
                </c:pt>
                <c:pt idx="31">
                  <c:v>Ciudad de México</c:v>
                </c:pt>
              </c:strCache>
            </c:strRef>
          </c:cat>
          <c:val>
            <c:numRef>
              <c:f>'F19.2'!$E$7:$E$38</c:f>
              <c:numCache>
                <c:formatCode>0.00</c:formatCode>
                <c:ptCount val="32"/>
                <c:pt idx="0">
                  <c:v>-0.18698800670920701</c:v>
                </c:pt>
                <c:pt idx="1">
                  <c:v>-3.9799045515659E-2</c:v>
                </c:pt>
                <c:pt idx="2">
                  <c:v>-1.48152892601659E-2</c:v>
                </c:pt>
                <c:pt idx="3">
                  <c:v>-1.2067213716687401E-2</c:v>
                </c:pt>
                <c:pt idx="4">
                  <c:v>-6.8637722076897402E-4</c:v>
                </c:pt>
                <c:pt idx="5">
                  <c:v>6.0859067537014904E-3</c:v>
                </c:pt>
                <c:pt idx="6">
                  <c:v>7.0911364398267398E-3</c:v>
                </c:pt>
                <c:pt idx="7">
                  <c:v>7.7393793577271103E-3</c:v>
                </c:pt>
                <c:pt idx="8">
                  <c:v>1.3903033850484201E-2</c:v>
                </c:pt>
                <c:pt idx="9">
                  <c:v>1.5815587524584E-2</c:v>
                </c:pt>
                <c:pt idx="10">
                  <c:v>1.8839479671330199E-2</c:v>
                </c:pt>
                <c:pt idx="11">
                  <c:v>2.2469978168532599E-2</c:v>
                </c:pt>
                <c:pt idx="12">
                  <c:v>2.63916644066979E-2</c:v>
                </c:pt>
                <c:pt idx="13">
                  <c:v>4.1876360958375498E-2</c:v>
                </c:pt>
                <c:pt idx="14">
                  <c:v>4.5701485250978398E-2</c:v>
                </c:pt>
                <c:pt idx="15">
                  <c:v>4.60849326166387E-2</c:v>
                </c:pt>
                <c:pt idx="16">
                  <c:v>5.1484970311263298E-2</c:v>
                </c:pt>
                <c:pt idx="17">
                  <c:v>5.42162518707879E-2</c:v>
                </c:pt>
                <c:pt idx="18">
                  <c:v>5.9556825202397502E-2</c:v>
                </c:pt>
                <c:pt idx="19">
                  <c:v>6.3006047973329704E-2</c:v>
                </c:pt>
                <c:pt idx="20">
                  <c:v>6.4538165740645304E-2</c:v>
                </c:pt>
                <c:pt idx="21">
                  <c:v>6.5358416204046699E-2</c:v>
                </c:pt>
                <c:pt idx="22">
                  <c:v>6.5826918993297998E-2</c:v>
                </c:pt>
                <c:pt idx="23">
                  <c:v>6.8451084496527204E-2</c:v>
                </c:pt>
                <c:pt idx="24">
                  <c:v>7.6937788254718503E-2</c:v>
                </c:pt>
                <c:pt idx="25">
                  <c:v>0.1052208925883</c:v>
                </c:pt>
                <c:pt idx="26">
                  <c:v>0.12939363933202599</c:v>
                </c:pt>
                <c:pt idx="27">
                  <c:v>0.176018585914336</c:v>
                </c:pt>
                <c:pt idx="28">
                  <c:v>0.22503850234399</c:v>
                </c:pt>
                <c:pt idx="29">
                  <c:v>0.27701413159456501</c:v>
                </c:pt>
                <c:pt idx="30">
                  <c:v>0.316157460024732</c:v>
                </c:pt>
                <c:pt idx="31">
                  <c:v>0.69971685992599797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EF1-4681-8D20-EAD02D669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7163904"/>
        <c:axId val="267169792"/>
      </c:barChart>
      <c:catAx>
        <c:axId val="26716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67169792"/>
        <c:crosses val="autoZero"/>
        <c:auto val="1"/>
        <c:lblAlgn val="ctr"/>
        <c:lblOffset val="100"/>
        <c:noMultiLvlLbl val="0"/>
      </c:catAx>
      <c:valAx>
        <c:axId val="26716979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26716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'F20'!$C$5</c:f>
              <c:strCache>
                <c:ptCount val="1"/>
                <c:pt idx="0">
                  <c:v>Actividades primarias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DE-4F07-9C7A-8CF3AA5ABE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'F20'!$A$6:$B$16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'F20'!$C$6:$C$16</c:f>
              <c:numCache>
                <c:formatCode>0.0</c:formatCode>
                <c:ptCount val="11"/>
                <c:pt idx="0">
                  <c:v>-4.2822651445529374</c:v>
                </c:pt>
                <c:pt idx="1">
                  <c:v>-2.7279357221241822</c:v>
                </c:pt>
                <c:pt idx="2">
                  <c:v>14.27538254838791</c:v>
                </c:pt>
                <c:pt idx="3">
                  <c:v>2.6486405770819914</c:v>
                </c:pt>
                <c:pt idx="4">
                  <c:v>11.283830625133188</c:v>
                </c:pt>
                <c:pt idx="5">
                  <c:v>4.6100669184378997</c:v>
                </c:pt>
                <c:pt idx="6">
                  <c:v>5.9232725961003618</c:v>
                </c:pt>
                <c:pt idx="7">
                  <c:v>5.2930471317994439</c:v>
                </c:pt>
                <c:pt idx="8">
                  <c:v>6.4075357062190657</c:v>
                </c:pt>
                <c:pt idx="9">
                  <c:v>5.4385444060845174</c:v>
                </c:pt>
                <c:pt idx="10">
                  <c:v>2.5813258945662052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DE-4F07-9C7A-8CF3AA5A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054144"/>
        <c:axId val="267719808"/>
      </c:barChart>
      <c:lineChart>
        <c:grouping val="standard"/>
        <c:varyColors val="0"/>
        <c:ser>
          <c:idx val="1"/>
          <c:order val="1"/>
          <c:tx>
            <c:strRef>
              <c:f>'F20'!$D$5</c:f>
              <c:strCache>
                <c:ptCount val="1"/>
                <c:pt idx="0">
                  <c:v>Promedio actividades primarias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'F20'!$A$6:$B$16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'F20'!$D$6:$D$16</c:f>
              <c:numCache>
                <c:formatCode>0.0</c:formatCode>
                <c:ptCount val="11"/>
                <c:pt idx="0">
                  <c:v>-2.9500250065729494</c:v>
                </c:pt>
                <c:pt idx="1">
                  <c:v>-2.0026656857110599</c:v>
                </c:pt>
                <c:pt idx="2">
                  <c:v>1.700966169973642</c:v>
                </c:pt>
                <c:pt idx="3">
                  <c:v>2.4784555646981952</c:v>
                </c:pt>
                <c:pt idx="4">
                  <c:v>6.3699795071197265</c:v>
                </c:pt>
                <c:pt idx="5">
                  <c:v>8.2044801672602468</c:v>
                </c:pt>
                <c:pt idx="6">
                  <c:v>6.1164526791883596</c:v>
                </c:pt>
                <c:pt idx="7">
                  <c:v>6.7775543178677236</c:v>
                </c:pt>
                <c:pt idx="8">
                  <c:v>5.5584805881391928</c:v>
                </c:pt>
                <c:pt idx="9">
                  <c:v>5.7655999600508467</c:v>
                </c:pt>
                <c:pt idx="10">
                  <c:v>4.9301132846673079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DE-4F07-9C7A-8CF3AA5ABE94}"/>
            </c:ext>
          </c:extLst>
        </c:ser>
        <c:ser>
          <c:idx val="2"/>
          <c:order val="2"/>
          <c:tx>
            <c:strRef>
              <c:f>'F20'!$E$5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'F20'!$A$6:$B$16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'F20'!$E$6:$E$16</c:f>
              <c:numCache>
                <c:formatCode>0.0</c:formatCode>
                <c:ptCount val="11"/>
                <c:pt idx="0">
                  <c:v>5.3994928848608827</c:v>
                </c:pt>
                <c:pt idx="1">
                  <c:v>4.4616564799371456</c:v>
                </c:pt>
                <c:pt idx="2">
                  <c:v>3.8683065491367596</c:v>
                </c:pt>
                <c:pt idx="3">
                  <c:v>5.8860196549441479</c:v>
                </c:pt>
                <c:pt idx="4">
                  <c:v>4.473622280541405</c:v>
                </c:pt>
                <c:pt idx="5">
                  <c:v>1.4125515803365705</c:v>
                </c:pt>
                <c:pt idx="6">
                  <c:v>2.3638766221227234</c:v>
                </c:pt>
                <c:pt idx="7">
                  <c:v>2.3315944206313421</c:v>
                </c:pt>
                <c:pt idx="8">
                  <c:v>3.7107234800438809</c:v>
                </c:pt>
                <c:pt idx="9">
                  <c:v>4.8636733460128658</c:v>
                </c:pt>
                <c:pt idx="10">
                  <c:v>2.5121507760967638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DE-4F07-9C7A-8CF3AA5A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54144"/>
        <c:axId val="267719808"/>
      </c:lineChart>
      <c:catAx>
        <c:axId val="36005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67719808"/>
        <c:crosses val="autoZero"/>
        <c:auto val="1"/>
        <c:lblAlgn val="ctr"/>
        <c:lblOffset val="100"/>
        <c:noMultiLvlLbl val="0"/>
      </c:catAx>
      <c:valAx>
        <c:axId val="26771980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6005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63-4B60-AA30-5A6A37E38F93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63-4B60-AA30-5A6A37E38F93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63-4B60-AA30-5A6A37E38F93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63-4B60-AA30-5A6A37E38F93}"/>
              </c:ext>
            </c:extLst>
          </c:dPt>
          <c:dPt>
            <c:idx val="4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63-4B60-AA30-5A6A37E38F93}"/>
              </c:ext>
            </c:extLst>
          </c:dPt>
          <c:dPt>
            <c:idx val="5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63-4B60-AA30-5A6A37E38F93}"/>
              </c:ext>
            </c:extLst>
          </c:dPt>
          <c:dPt>
            <c:idx val="6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63-4B60-AA30-5A6A37E38F93}"/>
              </c:ext>
            </c:extLst>
          </c:dPt>
          <c:dPt>
            <c:idx val="7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C63-4B60-AA30-5A6A37E38F93}"/>
              </c:ext>
            </c:extLst>
          </c:dPt>
          <c:dPt>
            <c:idx val="8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C63-4B60-AA30-5A6A37E38F93}"/>
              </c:ext>
            </c:extLst>
          </c:dPt>
          <c:dPt>
            <c:idx val="9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C63-4B60-AA30-5A6A37E38F93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C63-4B60-AA30-5A6A37E38F9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C63-4B60-AA30-5A6A37E38F9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C63-4B60-AA30-5A6A37E38F93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C63-4B60-AA30-5A6A37E38F9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C63-4B60-AA30-5A6A37E38F9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C63-4B60-AA30-5A6A37E38F9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C63-4B60-AA30-5A6A37E38F9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C63-4B60-AA30-5A6A37E38F93}"/>
              </c:ext>
            </c:extLst>
          </c:dPt>
          <c:dLbls>
            <c:dLbl>
              <c:idx val="0"/>
              <c:layout>
                <c:manualLayout>
                  <c:x val="-0.3571874999999999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63-4B60-AA30-5A6A37E38F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'F21.1'!$D$7:$D$39</c:f>
              <c:strCache>
                <c:ptCount val="33"/>
                <c:pt idx="0">
                  <c:v>Baja California</c:v>
                </c:pt>
                <c:pt idx="1">
                  <c:v>Sinaloa</c:v>
                </c:pt>
                <c:pt idx="2">
                  <c:v>Michoacán</c:v>
                </c:pt>
                <c:pt idx="3">
                  <c:v>Guanajuato</c:v>
                </c:pt>
                <c:pt idx="4">
                  <c:v>México</c:v>
                </c:pt>
                <c:pt idx="5">
                  <c:v>Querétaro</c:v>
                </c:pt>
                <c:pt idx="6">
                  <c:v>Coahuila</c:v>
                </c:pt>
                <c:pt idx="7">
                  <c:v>Tabasco</c:v>
                </c:pt>
                <c:pt idx="8">
                  <c:v>Durango</c:v>
                </c:pt>
                <c:pt idx="9">
                  <c:v>Guerrero</c:v>
                </c:pt>
                <c:pt idx="10">
                  <c:v>Nacional</c:v>
                </c:pt>
                <c:pt idx="11">
                  <c:v>Chihuahua</c:v>
                </c:pt>
                <c:pt idx="12">
                  <c:v>Aguascalientes</c:v>
                </c:pt>
                <c:pt idx="13">
                  <c:v>Jalisco</c:v>
                </c:pt>
                <c:pt idx="14">
                  <c:v>Oaxaca</c:v>
                </c:pt>
                <c:pt idx="15">
                  <c:v>Veracruz</c:v>
                </c:pt>
                <c:pt idx="16">
                  <c:v>Baja California Sur</c:v>
                </c:pt>
                <c:pt idx="17">
                  <c:v>Campeche</c:v>
                </c:pt>
                <c:pt idx="18">
                  <c:v>Hidalgo</c:v>
                </c:pt>
                <c:pt idx="19">
                  <c:v>Puebla</c:v>
                </c:pt>
                <c:pt idx="20">
                  <c:v>Yucatán</c:v>
                </c:pt>
                <c:pt idx="21">
                  <c:v>Chiapas</c:v>
                </c:pt>
                <c:pt idx="22">
                  <c:v>Nayarit</c:v>
                </c:pt>
                <c:pt idx="23">
                  <c:v>Tamaulipas</c:v>
                </c:pt>
                <c:pt idx="24">
                  <c:v>Nuevo León</c:v>
                </c:pt>
                <c:pt idx="25">
                  <c:v>Tlaxcala</c:v>
                </c:pt>
                <c:pt idx="26">
                  <c:v>Ciudad de México</c:v>
                </c:pt>
                <c:pt idx="27">
                  <c:v>Quintana Roo</c:v>
                </c:pt>
                <c:pt idx="28">
                  <c:v>Sonora</c:v>
                </c:pt>
                <c:pt idx="29">
                  <c:v>Colima</c:v>
                </c:pt>
                <c:pt idx="30">
                  <c:v>Zacatecas</c:v>
                </c:pt>
                <c:pt idx="31">
                  <c:v>Morelos</c:v>
                </c:pt>
                <c:pt idx="32">
                  <c:v>San Luis Potosí</c:v>
                </c:pt>
              </c:strCache>
            </c:strRef>
          </c:cat>
          <c:val>
            <c:numRef>
              <c:f>'F21.1'!$E$7:$E$39</c:f>
              <c:numCache>
                <c:formatCode>0.00</c:formatCode>
                <c:ptCount val="33"/>
                <c:pt idx="0">
                  <c:v>-17.9224789114567</c:v>
                </c:pt>
                <c:pt idx="1">
                  <c:v>-10.6968497915767</c:v>
                </c:pt>
                <c:pt idx="2">
                  <c:v>-8.8660200044774893</c:v>
                </c:pt>
                <c:pt idx="3">
                  <c:v>-7.8088073451483702</c:v>
                </c:pt>
                <c:pt idx="4">
                  <c:v>-3.5220267884835299</c:v>
                </c:pt>
                <c:pt idx="5">
                  <c:v>-1.4113027644135301</c:v>
                </c:pt>
                <c:pt idx="6">
                  <c:v>-0.684373380003649</c:v>
                </c:pt>
                <c:pt idx="7">
                  <c:v>0.377502097612464</c:v>
                </c:pt>
                <c:pt idx="8">
                  <c:v>0.57037167667120103</c:v>
                </c:pt>
                <c:pt idx="9">
                  <c:v>1.6772166479444599</c:v>
                </c:pt>
                <c:pt idx="10">
                  <c:v>2.1792587817556202</c:v>
                </c:pt>
                <c:pt idx="11">
                  <c:v>2.4671097064877601</c:v>
                </c:pt>
                <c:pt idx="12">
                  <c:v>2.5347147889924</c:v>
                </c:pt>
                <c:pt idx="13">
                  <c:v>2.58132589456635</c:v>
                </c:pt>
                <c:pt idx="14">
                  <c:v>3.0246021592078298</c:v>
                </c:pt>
                <c:pt idx="15">
                  <c:v>3.5066693238090401</c:v>
                </c:pt>
                <c:pt idx="16">
                  <c:v>4.8366664506342101</c:v>
                </c:pt>
                <c:pt idx="17">
                  <c:v>5.2133517415938497</c:v>
                </c:pt>
                <c:pt idx="18">
                  <c:v>5.2331594178107297</c:v>
                </c:pt>
                <c:pt idx="19">
                  <c:v>5.8950586528061999</c:v>
                </c:pt>
                <c:pt idx="20">
                  <c:v>6.3295215796395903</c:v>
                </c:pt>
                <c:pt idx="21">
                  <c:v>7.87078582608068</c:v>
                </c:pt>
                <c:pt idx="22">
                  <c:v>8.2670446307274705</c:v>
                </c:pt>
                <c:pt idx="23">
                  <c:v>9.3890581824314303</c:v>
                </c:pt>
                <c:pt idx="24">
                  <c:v>9.7956750870226994</c:v>
                </c:pt>
                <c:pt idx="25">
                  <c:v>9.8785791873660305</c:v>
                </c:pt>
                <c:pt idx="26">
                  <c:v>10.6064388701538</c:v>
                </c:pt>
                <c:pt idx="27">
                  <c:v>11.884048554156699</c:v>
                </c:pt>
                <c:pt idx="28">
                  <c:v>12.8563577489826</c:v>
                </c:pt>
                <c:pt idx="29">
                  <c:v>13.781749337946099</c:v>
                </c:pt>
                <c:pt idx="30">
                  <c:v>15.650213546228199</c:v>
                </c:pt>
                <c:pt idx="31">
                  <c:v>15.945148975335201</c:v>
                </c:pt>
                <c:pt idx="32">
                  <c:v>21.157912334412799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C63-4B60-AA30-5A6A37E38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0336000"/>
        <c:axId val="360345984"/>
      </c:barChart>
      <c:catAx>
        <c:axId val="360336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0345984"/>
        <c:crosses val="autoZero"/>
        <c:auto val="1"/>
        <c:lblAlgn val="ctr"/>
        <c:lblOffset val="100"/>
        <c:noMultiLvlLbl val="0"/>
      </c:catAx>
      <c:valAx>
        <c:axId val="36034598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6033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42-413B-94C9-2384D8D51902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42-413B-94C9-2384D8D51902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42-413B-94C9-2384D8D51902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42-413B-94C9-2384D8D51902}"/>
              </c:ext>
            </c:extLst>
          </c:dPt>
          <c:dPt>
            <c:idx val="4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42-413B-94C9-2384D8D51902}"/>
              </c:ext>
            </c:extLst>
          </c:dPt>
          <c:dPt>
            <c:idx val="5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42-413B-94C9-2384D8D51902}"/>
              </c:ext>
            </c:extLst>
          </c:dPt>
          <c:dPt>
            <c:idx val="6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42-413B-94C9-2384D8D5190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142-413B-94C9-2384D8D5190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142-413B-94C9-2384D8D5190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142-413B-94C9-2384D8D5190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142-413B-94C9-2384D8D5190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142-413B-94C9-2384D8D5190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0142-413B-94C9-2384D8D519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0142-413B-94C9-2384D8D519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0142-413B-94C9-2384D8D5190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0142-413B-94C9-2384D8D5190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0142-413B-94C9-2384D8D5190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0142-413B-94C9-2384D8D51902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142-413B-94C9-2384D8D519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'F21.2'!$D$7:$D$38</c:f>
              <c:strCache>
                <c:ptCount val="32"/>
                <c:pt idx="0">
                  <c:v>Michoacán</c:v>
                </c:pt>
                <c:pt idx="1">
                  <c:v>Guanajuato</c:v>
                </c:pt>
                <c:pt idx="2">
                  <c:v>Sinaloa</c:v>
                </c:pt>
                <c:pt idx="3">
                  <c:v>Baja California</c:v>
                </c:pt>
                <c:pt idx="4">
                  <c:v>México</c:v>
                </c:pt>
                <c:pt idx="5">
                  <c:v>Querétaro</c:v>
                </c:pt>
                <c:pt idx="6">
                  <c:v>Coahuila</c:v>
                </c:pt>
                <c:pt idx="7">
                  <c:v>Tabasco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Guerrero</c:v>
                </c:pt>
                <c:pt idx="11">
                  <c:v>Quintana Roo</c:v>
                </c:pt>
                <c:pt idx="12">
                  <c:v>Baja California Sur</c:v>
                </c:pt>
                <c:pt idx="13">
                  <c:v>Tlaxcala</c:v>
                </c:pt>
                <c:pt idx="14">
                  <c:v>Aguascalientes</c:v>
                </c:pt>
                <c:pt idx="15">
                  <c:v>Campeche</c:v>
                </c:pt>
                <c:pt idx="16">
                  <c:v>Oaxaca</c:v>
                </c:pt>
                <c:pt idx="17">
                  <c:v>Colima</c:v>
                </c:pt>
                <c:pt idx="18">
                  <c:v>Nayarit</c:v>
                </c:pt>
                <c:pt idx="19">
                  <c:v>Nuevo León</c:v>
                </c:pt>
                <c:pt idx="20">
                  <c:v>Hidalgo</c:v>
                </c:pt>
                <c:pt idx="21">
                  <c:v>Yucatán</c:v>
                </c:pt>
                <c:pt idx="22">
                  <c:v>Morelos</c:v>
                </c:pt>
                <c:pt idx="23">
                  <c:v>Chihuahua</c:v>
                </c:pt>
                <c:pt idx="24">
                  <c:v>Tamaulipas</c:v>
                </c:pt>
                <c:pt idx="25">
                  <c:v>Veracruz</c:v>
                </c:pt>
                <c:pt idx="26">
                  <c:v>Chiapas</c:v>
                </c:pt>
                <c:pt idx="27">
                  <c:v>Puebla</c:v>
                </c:pt>
                <c:pt idx="28">
                  <c:v>Jalisco</c:v>
                </c:pt>
                <c:pt idx="29">
                  <c:v>Sonora</c:v>
                </c:pt>
                <c:pt idx="30">
                  <c:v>San Luis Potosí</c:v>
                </c:pt>
                <c:pt idx="31">
                  <c:v>Zacatecas</c:v>
                </c:pt>
              </c:strCache>
            </c:strRef>
          </c:cat>
          <c:val>
            <c:numRef>
              <c:f>'F21.2'!$E$7:$E$38</c:f>
              <c:numCache>
                <c:formatCode>0.00</c:formatCode>
                <c:ptCount val="32"/>
                <c:pt idx="0">
                  <c:v>-0.72568544543912805</c:v>
                </c:pt>
                <c:pt idx="1">
                  <c:v>-0.41574870140692499</c:v>
                </c:pt>
                <c:pt idx="2">
                  <c:v>-0.40408087422324201</c:v>
                </c:pt>
                <c:pt idx="3">
                  <c:v>-0.394224255258045</c:v>
                </c:pt>
                <c:pt idx="4">
                  <c:v>-0.12804554647036201</c:v>
                </c:pt>
                <c:pt idx="5">
                  <c:v>-3.0202984358594798E-2</c:v>
                </c:pt>
                <c:pt idx="6">
                  <c:v>-2.05748277816491E-2</c:v>
                </c:pt>
                <c:pt idx="7">
                  <c:v>5.66846916706639E-3</c:v>
                </c:pt>
                <c:pt idx="8">
                  <c:v>2.73294879069623E-2</c:v>
                </c:pt>
                <c:pt idx="9">
                  <c:v>2.7826310587512299E-2</c:v>
                </c:pt>
                <c:pt idx="10">
                  <c:v>4.2347355890106103E-2</c:v>
                </c:pt>
                <c:pt idx="11">
                  <c:v>4.4097131706235602E-2</c:v>
                </c:pt>
                <c:pt idx="12">
                  <c:v>4.4878789495083102E-2</c:v>
                </c:pt>
                <c:pt idx="13">
                  <c:v>4.61806875070895E-2</c:v>
                </c:pt>
                <c:pt idx="14">
                  <c:v>5.1359337278272299E-2</c:v>
                </c:pt>
                <c:pt idx="15">
                  <c:v>5.1846665449294997E-2</c:v>
                </c:pt>
                <c:pt idx="16">
                  <c:v>6.6219101084575904E-2</c:v>
                </c:pt>
                <c:pt idx="17">
                  <c:v>9.6673434125953195E-2</c:v>
                </c:pt>
                <c:pt idx="18">
                  <c:v>0.105260538056116</c:v>
                </c:pt>
                <c:pt idx="19">
                  <c:v>0.107537107579061</c:v>
                </c:pt>
                <c:pt idx="20">
                  <c:v>0.10887334274969999</c:v>
                </c:pt>
                <c:pt idx="21">
                  <c:v>0.122081495221308</c:v>
                </c:pt>
                <c:pt idx="22">
                  <c:v>0.157891498741387</c:v>
                </c:pt>
                <c:pt idx="23">
                  <c:v>0.181407573458299</c:v>
                </c:pt>
                <c:pt idx="24">
                  <c:v>0.20645318838971399</c:v>
                </c:pt>
                <c:pt idx="25">
                  <c:v>0.21065940521958099</c:v>
                </c:pt>
                <c:pt idx="26">
                  <c:v>0.22587447173636599</c:v>
                </c:pt>
                <c:pt idx="27">
                  <c:v>0.28431639238937301</c:v>
                </c:pt>
                <c:pt idx="28">
                  <c:v>0.34387249122749203</c:v>
                </c:pt>
                <c:pt idx="29">
                  <c:v>0.55367553994470797</c:v>
                </c:pt>
                <c:pt idx="30">
                  <c:v>0.561915936903705</c:v>
                </c:pt>
                <c:pt idx="31">
                  <c:v>0.62357566438766099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142-413B-94C9-2384D8D51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0448000"/>
        <c:axId val="360449536"/>
      </c:barChart>
      <c:catAx>
        <c:axId val="36044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0449536"/>
        <c:crosses val="autoZero"/>
        <c:auto val="1"/>
        <c:lblAlgn val="ctr"/>
        <c:lblOffset val="100"/>
        <c:noMultiLvlLbl val="0"/>
      </c:catAx>
      <c:valAx>
        <c:axId val="3604495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6044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'F22'!$C$5</c:f>
              <c:strCache>
                <c:ptCount val="1"/>
                <c:pt idx="0">
                  <c:v>Actividades primarias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BB-4041-A9E0-26DA26CDCF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'F22'!$A$6:$B$16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'F22'!$C$6:$C$16</c:f>
              <c:numCache>
                <c:formatCode>0.0</c:formatCode>
                <c:ptCount val="11"/>
                <c:pt idx="0">
                  <c:v>4.9070409302748743</c:v>
                </c:pt>
                <c:pt idx="1">
                  <c:v>5.1177790456207823</c:v>
                </c:pt>
                <c:pt idx="2">
                  <c:v>-2.5219661351592357</c:v>
                </c:pt>
                <c:pt idx="3">
                  <c:v>2.3548124044210419</c:v>
                </c:pt>
                <c:pt idx="4">
                  <c:v>3.4213049853580673</c:v>
                </c:pt>
                <c:pt idx="5">
                  <c:v>1.3947207307360856</c:v>
                </c:pt>
                <c:pt idx="6">
                  <c:v>3.4472457354923893</c:v>
                </c:pt>
                <c:pt idx="7">
                  <c:v>2.2037247074115509</c:v>
                </c:pt>
                <c:pt idx="8">
                  <c:v>2.9367468726705623</c:v>
                </c:pt>
                <c:pt idx="9">
                  <c:v>1.8604666849389748</c:v>
                </c:pt>
                <c:pt idx="10">
                  <c:v>2.9247967864076636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B-4041-A9E0-26DA26CDC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510592"/>
        <c:axId val="360512128"/>
      </c:barChart>
      <c:lineChart>
        <c:grouping val="standard"/>
        <c:varyColors val="0"/>
        <c:ser>
          <c:idx val="1"/>
          <c:order val="1"/>
          <c:tx>
            <c:strRef>
              <c:f>'F22'!$D$5</c:f>
              <c:strCache>
                <c:ptCount val="1"/>
                <c:pt idx="0">
                  <c:v>Promedio actividades primarias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'F22'!$A$6:$B$16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'F22'!$D$6:$D$16</c:f>
              <c:numCache>
                <c:formatCode>0.0</c:formatCode>
                <c:ptCount val="11"/>
                <c:pt idx="0">
                  <c:v>6.0162870031562727</c:v>
                </c:pt>
                <c:pt idx="1">
                  <c:v>6.3450140898633984</c:v>
                </c:pt>
                <c:pt idx="2">
                  <c:v>2.6492969965111919</c:v>
                </c:pt>
                <c:pt idx="3">
                  <c:v>2.4644165612893656</c:v>
                </c:pt>
                <c:pt idx="4">
                  <c:v>2.0929825750601641</c:v>
                </c:pt>
                <c:pt idx="5">
                  <c:v>1.1622179963389898</c:v>
                </c:pt>
                <c:pt idx="6">
                  <c:v>2.6545209640018959</c:v>
                </c:pt>
                <c:pt idx="7">
                  <c:v>2.6167490397495232</c:v>
                </c:pt>
                <c:pt idx="8">
                  <c:v>2.4956095115776469</c:v>
                </c:pt>
                <c:pt idx="9">
                  <c:v>2.6120460001283696</c:v>
                </c:pt>
                <c:pt idx="10">
                  <c:v>2.4814337628571881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BB-4041-A9E0-26DA26CDCFCB}"/>
            </c:ext>
          </c:extLst>
        </c:ser>
        <c:ser>
          <c:idx val="2"/>
          <c:order val="2"/>
          <c:tx>
            <c:strRef>
              <c:f>'F22'!$E$5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'F22'!$A$6:$B$16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'F22'!$E$6:$E$16</c:f>
              <c:numCache>
                <c:formatCode>0.0</c:formatCode>
                <c:ptCount val="11"/>
                <c:pt idx="0">
                  <c:v>5.3994928848608827</c:v>
                </c:pt>
                <c:pt idx="1">
                  <c:v>4.4616564799371456</c:v>
                </c:pt>
                <c:pt idx="2">
                  <c:v>3.8683065491367596</c:v>
                </c:pt>
                <c:pt idx="3">
                  <c:v>5.8860196549441479</c:v>
                </c:pt>
                <c:pt idx="4">
                  <c:v>4.473622280541405</c:v>
                </c:pt>
                <c:pt idx="5">
                  <c:v>1.4125515803365705</c:v>
                </c:pt>
                <c:pt idx="6">
                  <c:v>2.3638766221227234</c:v>
                </c:pt>
                <c:pt idx="7">
                  <c:v>2.3315944206313421</c:v>
                </c:pt>
                <c:pt idx="8">
                  <c:v>3.7107234800438809</c:v>
                </c:pt>
                <c:pt idx="9">
                  <c:v>4.8636733460128658</c:v>
                </c:pt>
                <c:pt idx="10">
                  <c:v>2.5121507760967638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BB-4041-A9E0-26DA26CDC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510592"/>
        <c:axId val="360512128"/>
      </c:lineChart>
      <c:catAx>
        <c:axId val="3605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0512128"/>
        <c:crosses val="autoZero"/>
        <c:auto val="1"/>
        <c:lblAlgn val="ctr"/>
        <c:lblOffset val="100"/>
        <c:noMultiLvlLbl val="0"/>
      </c:catAx>
      <c:valAx>
        <c:axId val="36051212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6051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2E-48C0-9290-B32FC9089DF7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2E-48C0-9290-B32FC9089DF7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2E-48C0-9290-B32FC9089DF7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C2E-48C0-9290-B32FC9089DF7}"/>
              </c:ext>
            </c:extLst>
          </c:dPt>
          <c:dPt>
            <c:idx val="4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C2E-48C0-9290-B32FC9089DF7}"/>
              </c:ext>
            </c:extLst>
          </c:dPt>
          <c:dPt>
            <c:idx val="5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C2E-48C0-9290-B32FC9089DF7}"/>
              </c:ext>
            </c:extLst>
          </c:dPt>
          <c:dPt>
            <c:idx val="6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C2E-48C0-9290-B32FC9089DF7}"/>
              </c:ext>
            </c:extLst>
          </c:dPt>
          <c:dPt>
            <c:idx val="7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C2E-48C0-9290-B32FC9089DF7}"/>
              </c:ext>
            </c:extLst>
          </c:dPt>
          <c:dPt>
            <c:idx val="8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C2E-48C0-9290-B32FC9089DF7}"/>
              </c:ext>
            </c:extLst>
          </c:dPt>
          <c:dPt>
            <c:idx val="9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C2E-48C0-9290-B32FC9089DF7}"/>
              </c:ext>
            </c:extLst>
          </c:dPt>
          <c:dPt>
            <c:idx val="1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C2E-48C0-9290-B32FC9089DF7}"/>
              </c:ext>
            </c:extLst>
          </c:dPt>
          <c:dPt>
            <c:idx val="1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C2E-48C0-9290-B32FC9089DF7}"/>
              </c:ext>
            </c:extLst>
          </c:dPt>
          <c:dPt>
            <c:idx val="12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C2E-48C0-9290-B32FC9089DF7}"/>
              </c:ext>
            </c:extLst>
          </c:dPt>
          <c:dPt>
            <c:idx val="13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C2E-48C0-9290-B32FC9089DF7}"/>
              </c:ext>
            </c:extLst>
          </c:dPt>
          <c:dPt>
            <c:idx val="14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C2E-48C0-9290-B32FC9089DF7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C2E-48C0-9290-B32FC9089DF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2C2E-48C0-9290-B32FC9089DF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2C2E-48C0-9290-B32FC9089DF7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2C2E-48C0-9290-B32FC9089DF7}"/>
              </c:ext>
            </c:extLst>
          </c:dPt>
          <c:dLbls>
            <c:dLbl>
              <c:idx val="0"/>
              <c:layout>
                <c:manualLayout>
                  <c:x val="-2.20475694444444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2E-48C0-9290-B32FC9089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'F23.1'!$D$7:$D$39</c:f>
              <c:strCache>
                <c:ptCount val="33"/>
                <c:pt idx="0">
                  <c:v>Tabasco</c:v>
                </c:pt>
                <c:pt idx="1">
                  <c:v>Tlaxcala</c:v>
                </c:pt>
                <c:pt idx="2">
                  <c:v>Durango</c:v>
                </c:pt>
                <c:pt idx="3">
                  <c:v>Michoacán</c:v>
                </c:pt>
                <c:pt idx="4">
                  <c:v>Colima</c:v>
                </c:pt>
                <c:pt idx="5">
                  <c:v>Zacatecas</c:v>
                </c:pt>
                <c:pt idx="6">
                  <c:v>Sonora</c:v>
                </c:pt>
                <c:pt idx="7">
                  <c:v>Hidalgo</c:v>
                </c:pt>
                <c:pt idx="8">
                  <c:v>Guerrero</c:v>
                </c:pt>
                <c:pt idx="9">
                  <c:v>Chihuahua</c:v>
                </c:pt>
                <c:pt idx="10">
                  <c:v>Coahuila</c:v>
                </c:pt>
                <c:pt idx="11">
                  <c:v>Guanajuato</c:v>
                </c:pt>
                <c:pt idx="12">
                  <c:v>Puebla</c:v>
                </c:pt>
                <c:pt idx="13">
                  <c:v>Chiapas</c:v>
                </c:pt>
                <c:pt idx="14">
                  <c:v>México</c:v>
                </c:pt>
                <c:pt idx="15">
                  <c:v>Nacional</c:v>
                </c:pt>
                <c:pt idx="16">
                  <c:v>Ciudad de México</c:v>
                </c:pt>
                <c:pt idx="17">
                  <c:v>Tamaulipas</c:v>
                </c:pt>
                <c:pt idx="18">
                  <c:v>Nayarit</c:v>
                </c:pt>
                <c:pt idx="19">
                  <c:v>San Luis Potosí</c:v>
                </c:pt>
                <c:pt idx="20">
                  <c:v>Querétaro</c:v>
                </c:pt>
                <c:pt idx="21">
                  <c:v>Aguascalientes</c:v>
                </c:pt>
                <c:pt idx="22">
                  <c:v>Jalisco</c:v>
                </c:pt>
                <c:pt idx="23">
                  <c:v>Baja California</c:v>
                </c:pt>
                <c:pt idx="24">
                  <c:v>Sinaloa</c:v>
                </c:pt>
                <c:pt idx="25">
                  <c:v>Quintana Roo</c:v>
                </c:pt>
                <c:pt idx="26">
                  <c:v>Campeche</c:v>
                </c:pt>
                <c:pt idx="27">
                  <c:v>Nuevo León</c:v>
                </c:pt>
                <c:pt idx="28">
                  <c:v>Yucatán</c:v>
                </c:pt>
                <c:pt idx="29">
                  <c:v>Morelos</c:v>
                </c:pt>
                <c:pt idx="30">
                  <c:v>Baja California Sur</c:v>
                </c:pt>
                <c:pt idx="31">
                  <c:v>Oaxaca</c:v>
                </c:pt>
                <c:pt idx="32">
                  <c:v>Veracruz</c:v>
                </c:pt>
              </c:strCache>
            </c:strRef>
          </c:cat>
          <c:val>
            <c:numRef>
              <c:f>'F23.1'!$E$7:$E$39</c:f>
              <c:numCache>
                <c:formatCode>0.00</c:formatCode>
                <c:ptCount val="33"/>
                <c:pt idx="0">
                  <c:v>-11.308732187971801</c:v>
                </c:pt>
                <c:pt idx="1">
                  <c:v>-9.5481935221032792</c:v>
                </c:pt>
                <c:pt idx="2">
                  <c:v>-7.4576049216386302</c:v>
                </c:pt>
                <c:pt idx="3">
                  <c:v>-5.75206129452783</c:v>
                </c:pt>
                <c:pt idx="4">
                  <c:v>-3.6651139966292399</c:v>
                </c:pt>
                <c:pt idx="5">
                  <c:v>-3.6402458809798799</c:v>
                </c:pt>
                <c:pt idx="6">
                  <c:v>-3.3569253593642698</c:v>
                </c:pt>
                <c:pt idx="7">
                  <c:v>-2.9065339845696299</c:v>
                </c:pt>
                <c:pt idx="8">
                  <c:v>-2.4121398675521299</c:v>
                </c:pt>
                <c:pt idx="9">
                  <c:v>-1.8199869968684901</c:v>
                </c:pt>
                <c:pt idx="10">
                  <c:v>-1.2945734764316701</c:v>
                </c:pt>
                <c:pt idx="11">
                  <c:v>-0.67836039527384195</c:v>
                </c:pt>
                <c:pt idx="12">
                  <c:v>0.13720721722319201</c:v>
                </c:pt>
                <c:pt idx="13">
                  <c:v>0.65407145804439903</c:v>
                </c:pt>
                <c:pt idx="14">
                  <c:v>1.00531955838017</c:v>
                </c:pt>
                <c:pt idx="15">
                  <c:v>1.1206503838149799</c:v>
                </c:pt>
                <c:pt idx="16">
                  <c:v>1.1926231725676899</c:v>
                </c:pt>
                <c:pt idx="17">
                  <c:v>1.3399557809585201</c:v>
                </c:pt>
                <c:pt idx="18">
                  <c:v>1.39185166441342</c:v>
                </c:pt>
                <c:pt idx="19">
                  <c:v>1.9397357034073099</c:v>
                </c:pt>
                <c:pt idx="20">
                  <c:v>2.1097255952245302</c:v>
                </c:pt>
                <c:pt idx="21">
                  <c:v>2.9002605805084301</c:v>
                </c:pt>
                <c:pt idx="22">
                  <c:v>2.9247967864075499</c:v>
                </c:pt>
                <c:pt idx="23">
                  <c:v>3.18116273057485</c:v>
                </c:pt>
                <c:pt idx="24">
                  <c:v>3.5509688183494501</c:v>
                </c:pt>
                <c:pt idx="25">
                  <c:v>4.3536920899965699</c:v>
                </c:pt>
                <c:pt idx="26">
                  <c:v>4.7391437800463603</c:v>
                </c:pt>
                <c:pt idx="27">
                  <c:v>4.9727067845556503</c:v>
                </c:pt>
                <c:pt idx="28">
                  <c:v>5.9693299056704099</c:v>
                </c:pt>
                <c:pt idx="29">
                  <c:v>8.6698988572159692</c:v>
                </c:pt>
                <c:pt idx="30">
                  <c:v>8.8898081092605903</c:v>
                </c:pt>
                <c:pt idx="31">
                  <c:v>11.8728072254622</c:v>
                </c:pt>
                <c:pt idx="32">
                  <c:v>12.447943522700299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2C2E-48C0-9290-B32FC9089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0634624"/>
        <c:axId val="360636416"/>
      </c:barChart>
      <c:catAx>
        <c:axId val="360634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0636416"/>
        <c:crosses val="autoZero"/>
        <c:auto val="1"/>
        <c:lblAlgn val="ctr"/>
        <c:lblOffset val="100"/>
        <c:noMultiLvlLbl val="0"/>
      </c:catAx>
      <c:valAx>
        <c:axId val="36063641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6063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8D-478A-B293-F6D2A11D4E64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8D-478A-B293-F6D2A11D4E64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8D-478A-B293-F6D2A11D4E64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8D-478A-B293-F6D2A11D4E64}"/>
              </c:ext>
            </c:extLst>
          </c:dPt>
          <c:dPt>
            <c:idx val="4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18D-478A-B293-F6D2A11D4E64}"/>
              </c:ext>
            </c:extLst>
          </c:dPt>
          <c:dPt>
            <c:idx val="5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18D-478A-B293-F6D2A11D4E64}"/>
              </c:ext>
            </c:extLst>
          </c:dPt>
          <c:dPt>
            <c:idx val="6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18D-478A-B293-F6D2A11D4E64}"/>
              </c:ext>
            </c:extLst>
          </c:dPt>
          <c:dPt>
            <c:idx val="7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18D-478A-B293-F6D2A11D4E64}"/>
              </c:ext>
            </c:extLst>
          </c:dPt>
          <c:dPt>
            <c:idx val="8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18D-478A-B293-F6D2A11D4E64}"/>
              </c:ext>
            </c:extLst>
          </c:dPt>
          <c:dPt>
            <c:idx val="9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18D-478A-B293-F6D2A11D4E64}"/>
              </c:ext>
            </c:extLst>
          </c:dPt>
          <c:dPt>
            <c:idx val="1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18D-478A-B293-F6D2A11D4E64}"/>
              </c:ext>
            </c:extLst>
          </c:dPt>
          <c:dPt>
            <c:idx val="1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18D-478A-B293-F6D2A11D4E6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18D-478A-B293-F6D2A11D4E6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18D-478A-B293-F6D2A11D4E6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18D-478A-B293-F6D2A11D4E6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18D-478A-B293-F6D2A11D4E6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918D-478A-B293-F6D2A11D4E6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918D-478A-B293-F6D2A11D4E64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18D-478A-B293-F6D2A11D4E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'F23.2'!$D$7:$D$38</c:f>
              <c:strCache>
                <c:ptCount val="32"/>
                <c:pt idx="0">
                  <c:v>Tabasco</c:v>
                </c:pt>
                <c:pt idx="1">
                  <c:v>Sonora</c:v>
                </c:pt>
                <c:pt idx="2">
                  <c:v>Durango</c:v>
                </c:pt>
                <c:pt idx="3">
                  <c:v>Coahuila</c:v>
                </c:pt>
                <c:pt idx="4">
                  <c:v>Chihuahua</c:v>
                </c:pt>
                <c:pt idx="5">
                  <c:v>Michoacán</c:v>
                </c:pt>
                <c:pt idx="6">
                  <c:v>Tlaxcala</c:v>
                </c:pt>
                <c:pt idx="7">
                  <c:v>Hidalgo</c:v>
                </c:pt>
                <c:pt idx="8">
                  <c:v>Zacatecas</c:v>
                </c:pt>
                <c:pt idx="9">
                  <c:v>Guanajuato</c:v>
                </c:pt>
                <c:pt idx="10">
                  <c:v>Guerrero</c:v>
                </c:pt>
                <c:pt idx="11">
                  <c:v>Colima</c:v>
                </c:pt>
                <c:pt idx="12">
                  <c:v>Puebla</c:v>
                </c:pt>
                <c:pt idx="13">
                  <c:v>Nayarit</c:v>
                </c:pt>
                <c:pt idx="14">
                  <c:v>Chiapas</c:v>
                </c:pt>
                <c:pt idx="15">
                  <c:v>Quintana Roo</c:v>
                </c:pt>
                <c:pt idx="16">
                  <c:v>Tamaulipas</c:v>
                </c:pt>
                <c:pt idx="17">
                  <c:v>Aguascalientes</c:v>
                </c:pt>
                <c:pt idx="18">
                  <c:v>San Luis Potosí</c:v>
                </c:pt>
                <c:pt idx="19">
                  <c:v>Sinaloa</c:v>
                </c:pt>
                <c:pt idx="20">
                  <c:v>Querétaro</c:v>
                </c:pt>
                <c:pt idx="21">
                  <c:v>Ciudad de México</c:v>
                </c:pt>
                <c:pt idx="22">
                  <c:v>Yucatán</c:v>
                </c:pt>
                <c:pt idx="23">
                  <c:v>México</c:v>
                </c:pt>
                <c:pt idx="24">
                  <c:v>Morelos</c:v>
                </c:pt>
                <c:pt idx="25">
                  <c:v>Baja California Sur</c:v>
                </c:pt>
                <c:pt idx="26">
                  <c:v>Oaxaca</c:v>
                </c:pt>
                <c:pt idx="27">
                  <c:v>Baja California</c:v>
                </c:pt>
                <c:pt idx="28">
                  <c:v>Jalisco</c:v>
                </c:pt>
                <c:pt idx="29">
                  <c:v>Campeche</c:v>
                </c:pt>
                <c:pt idx="30">
                  <c:v>Nuevo León</c:v>
                </c:pt>
                <c:pt idx="31">
                  <c:v>Veracruz</c:v>
                </c:pt>
              </c:strCache>
            </c:strRef>
          </c:cat>
          <c:val>
            <c:numRef>
              <c:f>'F23.2'!$E$7:$E$38</c:f>
              <c:numCache>
                <c:formatCode>0.00</c:formatCode>
                <c:ptCount val="32"/>
                <c:pt idx="0">
                  <c:v>-0.67987878933872303</c:v>
                </c:pt>
                <c:pt idx="1">
                  <c:v>-0.16465398597611899</c:v>
                </c:pt>
                <c:pt idx="2">
                  <c:v>-8.5489276735188899E-2</c:v>
                </c:pt>
                <c:pt idx="3">
                  <c:v>-7.7066586414680102E-2</c:v>
                </c:pt>
                <c:pt idx="4">
                  <c:v>-7.65646713302192E-2</c:v>
                </c:pt>
                <c:pt idx="5">
                  <c:v>-7.5565577557764205E-2</c:v>
                </c:pt>
                <c:pt idx="6">
                  <c:v>-5.57753767395473E-2</c:v>
                </c:pt>
                <c:pt idx="7">
                  <c:v>-4.7032902918846799E-2</c:v>
                </c:pt>
                <c:pt idx="8">
                  <c:v>-3.6515494454259903E-2</c:v>
                </c:pt>
                <c:pt idx="9">
                  <c:v>-3.2820447218499901E-2</c:v>
                </c:pt>
                <c:pt idx="10">
                  <c:v>-1.9504871836074401E-2</c:v>
                </c:pt>
                <c:pt idx="11">
                  <c:v>-1.68048126286259E-2</c:v>
                </c:pt>
                <c:pt idx="12">
                  <c:v>5.2511884318279002E-3</c:v>
                </c:pt>
                <c:pt idx="13">
                  <c:v>6.08311447825467E-3</c:v>
                </c:pt>
                <c:pt idx="14">
                  <c:v>6.9280320567910196E-3</c:v>
                </c:pt>
                <c:pt idx="15">
                  <c:v>2.5051414020564398E-2</c:v>
                </c:pt>
                <c:pt idx="16">
                  <c:v>4.4169070968769798E-2</c:v>
                </c:pt>
                <c:pt idx="17">
                  <c:v>4.8289653331506303E-2</c:v>
                </c:pt>
                <c:pt idx="18">
                  <c:v>4.9603428286167602E-2</c:v>
                </c:pt>
                <c:pt idx="19">
                  <c:v>5.03626503624761E-2</c:v>
                </c:pt>
                <c:pt idx="20">
                  <c:v>6.2128767503679398E-2</c:v>
                </c:pt>
                <c:pt idx="21">
                  <c:v>6.5685104716135798E-2</c:v>
                </c:pt>
                <c:pt idx="22">
                  <c:v>7.4922795483917601E-2</c:v>
                </c:pt>
                <c:pt idx="23">
                  <c:v>7.7008680734359305E-2</c:v>
                </c:pt>
                <c:pt idx="24">
                  <c:v>8.8887404609043499E-2</c:v>
                </c:pt>
                <c:pt idx="25">
                  <c:v>9.3236207732957294E-2</c:v>
                </c:pt>
                <c:pt idx="26">
                  <c:v>0.113297848882345</c:v>
                </c:pt>
                <c:pt idx="27">
                  <c:v>0.12584882322313401</c:v>
                </c:pt>
                <c:pt idx="28">
                  <c:v>0.206298718023015</c:v>
                </c:pt>
                <c:pt idx="29">
                  <c:v>0.38291435154556402</c:v>
                </c:pt>
                <c:pt idx="30">
                  <c:v>0.42233751932758201</c:v>
                </c:pt>
                <c:pt idx="31">
                  <c:v>0.54001839990617395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18D-478A-B293-F6D2A11D4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0060416"/>
        <c:axId val="360061952"/>
      </c:barChart>
      <c:catAx>
        <c:axId val="36006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0061952"/>
        <c:crosses val="autoZero"/>
        <c:auto val="1"/>
        <c:lblAlgn val="ctr"/>
        <c:lblOffset val="100"/>
        <c:noMultiLvlLbl val="0"/>
      </c:catAx>
      <c:valAx>
        <c:axId val="36006195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6006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'F24'!$C$5</c:f>
              <c:strCache>
                <c:ptCount val="1"/>
                <c:pt idx="0">
                  <c:v>Actividades primarias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5B-4105-90AB-EDDD783094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'F24'!$A$6:$B$16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'F24'!$C$6:$C$16</c:f>
              <c:numCache>
                <c:formatCode>0.0</c:formatCode>
                <c:ptCount val="11"/>
                <c:pt idx="0">
                  <c:v>6.617705081814278</c:v>
                </c:pt>
                <c:pt idx="1">
                  <c:v>4.7424017728683561</c:v>
                </c:pt>
                <c:pt idx="2">
                  <c:v>6.5209735949205694</c:v>
                </c:pt>
                <c:pt idx="3">
                  <c:v>8.0356290298113482</c:v>
                </c:pt>
                <c:pt idx="4">
                  <c:v>4.3837626575101023</c:v>
                </c:pt>
                <c:pt idx="5">
                  <c:v>1.1706227616183649</c:v>
                </c:pt>
                <c:pt idx="6">
                  <c:v>1.5413958912429631</c:v>
                </c:pt>
                <c:pt idx="7">
                  <c:v>2.1091737236570309</c:v>
                </c:pt>
                <c:pt idx="8">
                  <c:v>3.8329581040640472</c:v>
                </c:pt>
                <c:pt idx="9">
                  <c:v>6.3205063726060082</c:v>
                </c:pt>
                <c:pt idx="10">
                  <c:v>2.2992135721332128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B-4105-90AB-EDDD78309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155776"/>
        <c:axId val="360169856"/>
      </c:barChart>
      <c:lineChart>
        <c:grouping val="standard"/>
        <c:varyColors val="0"/>
        <c:ser>
          <c:idx val="1"/>
          <c:order val="1"/>
          <c:tx>
            <c:strRef>
              <c:f>'F24'!$D$5</c:f>
              <c:strCache>
                <c:ptCount val="1"/>
                <c:pt idx="0">
                  <c:v>Promedio actividades primarias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'F24'!$A$6:$B$16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'F24'!$D$6:$D$16</c:f>
              <c:numCache>
                <c:formatCode>0.0</c:formatCode>
                <c:ptCount val="11"/>
                <c:pt idx="0">
                  <c:v>4.123697936490677</c:v>
                </c:pt>
                <c:pt idx="1">
                  <c:v>4.0329777198620151</c:v>
                </c:pt>
                <c:pt idx="2">
                  <c:v>4.5201979897741307</c:v>
                </c:pt>
                <c:pt idx="3">
                  <c:v>6.4791773698536375</c:v>
                </c:pt>
                <c:pt idx="4">
                  <c:v>5.9206917637775938</c:v>
                </c:pt>
                <c:pt idx="5">
                  <c:v>5.0277470109650961</c:v>
                </c:pt>
                <c:pt idx="6">
                  <c:v>3.7828525850456947</c:v>
                </c:pt>
                <c:pt idx="7">
                  <c:v>2.3012387585071155</c:v>
                </c:pt>
                <c:pt idx="8">
                  <c:v>2.1635376201456018</c:v>
                </c:pt>
                <c:pt idx="9">
                  <c:v>3.4510085228925123</c:v>
                </c:pt>
                <c:pt idx="10">
                  <c:v>3.6404629431150743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5B-4105-90AB-EDDD7830943A}"/>
            </c:ext>
          </c:extLst>
        </c:ser>
        <c:ser>
          <c:idx val="2"/>
          <c:order val="2"/>
          <c:tx>
            <c:strRef>
              <c:f>'F24'!$E$5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'F24'!$A$6:$B$16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'F24'!$E$6:$E$16</c:f>
              <c:numCache>
                <c:formatCode>0.0</c:formatCode>
                <c:ptCount val="11"/>
                <c:pt idx="0">
                  <c:v>5.3994928848608827</c:v>
                </c:pt>
                <c:pt idx="1">
                  <c:v>4.4616564799371456</c:v>
                </c:pt>
                <c:pt idx="2">
                  <c:v>3.8683065491367596</c:v>
                </c:pt>
                <c:pt idx="3">
                  <c:v>5.8860196549441479</c:v>
                </c:pt>
                <c:pt idx="4">
                  <c:v>4.473622280541405</c:v>
                </c:pt>
                <c:pt idx="5">
                  <c:v>1.4125515803365705</c:v>
                </c:pt>
                <c:pt idx="6">
                  <c:v>2.3638766221227234</c:v>
                </c:pt>
                <c:pt idx="7">
                  <c:v>2.3315944206313421</c:v>
                </c:pt>
                <c:pt idx="8">
                  <c:v>3.7107234800438809</c:v>
                </c:pt>
                <c:pt idx="9">
                  <c:v>4.8636733460128658</c:v>
                </c:pt>
                <c:pt idx="10">
                  <c:v>2.5121507760967638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5B-4105-90AB-EDDD78309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155776"/>
        <c:axId val="360169856"/>
      </c:lineChart>
      <c:catAx>
        <c:axId val="3601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0169856"/>
        <c:crosses val="autoZero"/>
        <c:auto val="1"/>
        <c:lblAlgn val="ctr"/>
        <c:lblOffset val="100"/>
        <c:noMultiLvlLbl val="0"/>
      </c:catAx>
      <c:valAx>
        <c:axId val="36016985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6015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BA-4573-94BA-BC0B17F5D318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BA-4573-94BA-BC0B17F5D318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BA-4573-94BA-BC0B17F5D318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EBA-4573-94BA-BC0B17F5D318}"/>
              </c:ext>
            </c:extLst>
          </c:dPt>
          <c:dPt>
            <c:idx val="4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EBA-4573-94BA-BC0B17F5D318}"/>
              </c:ext>
            </c:extLst>
          </c:dPt>
          <c:dPt>
            <c:idx val="5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EBA-4573-94BA-BC0B17F5D318}"/>
              </c:ext>
            </c:extLst>
          </c:dPt>
          <c:dPt>
            <c:idx val="6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EBA-4573-94BA-BC0B17F5D318}"/>
              </c:ext>
            </c:extLst>
          </c:dPt>
          <c:dPt>
            <c:idx val="7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EBA-4573-94BA-BC0B17F5D318}"/>
              </c:ext>
            </c:extLst>
          </c:dPt>
          <c:dPt>
            <c:idx val="8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EBA-4573-94BA-BC0B17F5D318}"/>
              </c:ext>
            </c:extLst>
          </c:dPt>
          <c:dPt>
            <c:idx val="9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EBA-4573-94BA-BC0B17F5D318}"/>
              </c:ext>
            </c:extLst>
          </c:dPt>
          <c:dPt>
            <c:idx val="10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EBA-4573-94BA-BC0B17F5D318}"/>
              </c:ext>
            </c:extLst>
          </c:dPt>
          <c:dPt>
            <c:idx val="11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EBA-4573-94BA-BC0B17F5D318}"/>
              </c:ext>
            </c:extLst>
          </c:dPt>
          <c:dPt>
            <c:idx val="12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EBA-4573-94BA-BC0B17F5D318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EBA-4573-94BA-BC0B17F5D318}"/>
              </c:ext>
            </c:extLst>
          </c:dPt>
          <c:dPt>
            <c:idx val="14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EBA-4573-94BA-BC0B17F5D318}"/>
              </c:ext>
            </c:extLst>
          </c:dPt>
          <c:dPt>
            <c:idx val="15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EBA-4573-94BA-BC0B17F5D318}"/>
              </c:ext>
            </c:extLst>
          </c:dPt>
          <c:dPt>
            <c:idx val="16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EBA-4573-94BA-BC0B17F5D318}"/>
              </c:ext>
            </c:extLst>
          </c:dPt>
          <c:dPt>
            <c:idx val="17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7EBA-4573-94BA-BC0B17F5D318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7EBA-4573-94BA-BC0B17F5D3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'F25.1'!$D$7:$D$39</c:f>
              <c:strCache>
                <c:ptCount val="33"/>
                <c:pt idx="0">
                  <c:v>Sinaloa</c:v>
                </c:pt>
                <c:pt idx="1">
                  <c:v>Nayarit</c:v>
                </c:pt>
                <c:pt idx="2">
                  <c:v>Michoacán</c:v>
                </c:pt>
                <c:pt idx="3">
                  <c:v>Zacatecas</c:v>
                </c:pt>
                <c:pt idx="4">
                  <c:v>Tlaxcala</c:v>
                </c:pt>
                <c:pt idx="5">
                  <c:v>Chiapas</c:v>
                </c:pt>
                <c:pt idx="6">
                  <c:v>Morelos</c:v>
                </c:pt>
                <c:pt idx="7">
                  <c:v>Tamaulipas</c:v>
                </c:pt>
                <c:pt idx="8">
                  <c:v>Sonora</c:v>
                </c:pt>
                <c:pt idx="9">
                  <c:v>Guanajuato</c:v>
                </c:pt>
                <c:pt idx="10">
                  <c:v>Veracruz</c:v>
                </c:pt>
                <c:pt idx="11">
                  <c:v>Campeche</c:v>
                </c:pt>
                <c:pt idx="12">
                  <c:v>Baja California</c:v>
                </c:pt>
                <c:pt idx="13">
                  <c:v>Jalisco</c:v>
                </c:pt>
                <c:pt idx="14">
                  <c:v>Coahuila</c:v>
                </c:pt>
                <c:pt idx="15">
                  <c:v>Oaxaca</c:v>
                </c:pt>
                <c:pt idx="16">
                  <c:v>Tabasco</c:v>
                </c:pt>
                <c:pt idx="17">
                  <c:v>Guerrero</c:v>
                </c:pt>
                <c:pt idx="18">
                  <c:v>Nacional</c:v>
                </c:pt>
                <c:pt idx="19">
                  <c:v>Quintana Roo</c:v>
                </c:pt>
                <c:pt idx="20">
                  <c:v>Yucatán</c:v>
                </c:pt>
                <c:pt idx="21">
                  <c:v>Colima</c:v>
                </c:pt>
                <c:pt idx="22">
                  <c:v>Baja California Sur</c:v>
                </c:pt>
                <c:pt idx="23">
                  <c:v>Querétaro</c:v>
                </c:pt>
                <c:pt idx="24">
                  <c:v>Nuevo León</c:v>
                </c:pt>
                <c:pt idx="25">
                  <c:v>San Luis Potosí</c:v>
                </c:pt>
                <c:pt idx="26">
                  <c:v>México</c:v>
                </c:pt>
                <c:pt idx="27">
                  <c:v>Chihuahua</c:v>
                </c:pt>
                <c:pt idx="28">
                  <c:v>Ciudad de México</c:v>
                </c:pt>
                <c:pt idx="29">
                  <c:v>Puebla</c:v>
                </c:pt>
                <c:pt idx="30">
                  <c:v>Durango</c:v>
                </c:pt>
                <c:pt idx="31">
                  <c:v>Hidalgo</c:v>
                </c:pt>
                <c:pt idx="32">
                  <c:v>Aguascalientes</c:v>
                </c:pt>
              </c:strCache>
            </c:strRef>
          </c:cat>
          <c:val>
            <c:numRef>
              <c:f>'F25.1'!$E$7:$E$39</c:f>
              <c:numCache>
                <c:formatCode>0.00</c:formatCode>
                <c:ptCount val="33"/>
                <c:pt idx="0">
                  <c:v>-0.32981851167960502</c:v>
                </c:pt>
                <c:pt idx="1">
                  <c:v>0.235380498027737</c:v>
                </c:pt>
                <c:pt idx="2">
                  <c:v>0.24833227140280201</c:v>
                </c:pt>
                <c:pt idx="3">
                  <c:v>0.32941439105597697</c:v>
                </c:pt>
                <c:pt idx="4">
                  <c:v>0.394346778232531</c:v>
                </c:pt>
                <c:pt idx="5">
                  <c:v>1.1821899647151499</c:v>
                </c:pt>
                <c:pt idx="6">
                  <c:v>1.2421482724489299</c:v>
                </c:pt>
                <c:pt idx="7">
                  <c:v>1.48518108178695</c:v>
                </c:pt>
                <c:pt idx="8">
                  <c:v>1.5176515754936999</c:v>
                </c:pt>
                <c:pt idx="9">
                  <c:v>1.6150632090613499</c:v>
                </c:pt>
                <c:pt idx="10">
                  <c:v>1.6734467834014599</c:v>
                </c:pt>
                <c:pt idx="11">
                  <c:v>1.7591169523472701</c:v>
                </c:pt>
                <c:pt idx="12">
                  <c:v>1.9559224237067201</c:v>
                </c:pt>
                <c:pt idx="13">
                  <c:v>2.29921357213327</c:v>
                </c:pt>
                <c:pt idx="14">
                  <c:v>2.5068960642998102</c:v>
                </c:pt>
                <c:pt idx="15">
                  <c:v>2.6532765807313301</c:v>
                </c:pt>
                <c:pt idx="16">
                  <c:v>2.7129068025882601</c:v>
                </c:pt>
                <c:pt idx="17">
                  <c:v>3.0198646193481999</c:v>
                </c:pt>
                <c:pt idx="18">
                  <c:v>3.1659542035266499</c:v>
                </c:pt>
                <c:pt idx="19">
                  <c:v>3.50770826444746</c:v>
                </c:pt>
                <c:pt idx="20">
                  <c:v>3.56619271561833</c:v>
                </c:pt>
                <c:pt idx="21">
                  <c:v>3.6433494492069198</c:v>
                </c:pt>
                <c:pt idx="22">
                  <c:v>3.7288478928912099</c:v>
                </c:pt>
                <c:pt idx="23">
                  <c:v>3.7289823305787499</c:v>
                </c:pt>
                <c:pt idx="24">
                  <c:v>3.7989084539407298</c:v>
                </c:pt>
                <c:pt idx="25">
                  <c:v>3.8455291548685602</c:v>
                </c:pt>
                <c:pt idx="26">
                  <c:v>4.0307387931795704</c:v>
                </c:pt>
                <c:pt idx="27">
                  <c:v>4.2649673117410503</c:v>
                </c:pt>
                <c:pt idx="28">
                  <c:v>4.33935750402755</c:v>
                </c:pt>
                <c:pt idx="29">
                  <c:v>4.6195048363683497</c:v>
                </c:pt>
                <c:pt idx="30">
                  <c:v>4.8335491861236903</c:v>
                </c:pt>
                <c:pt idx="31">
                  <c:v>5.9791122670971504</c:v>
                </c:pt>
                <c:pt idx="32">
                  <c:v>6.7693392832125001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EBA-4573-94BA-BC0B17F5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0251776"/>
        <c:axId val="360253312"/>
      </c:barChart>
      <c:catAx>
        <c:axId val="360251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0253312"/>
        <c:crosses val="autoZero"/>
        <c:auto val="1"/>
        <c:lblAlgn val="ctr"/>
        <c:lblOffset val="100"/>
        <c:noMultiLvlLbl val="0"/>
      </c:catAx>
      <c:valAx>
        <c:axId val="36025331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6025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0F-43CF-81A7-18FCBCAD7FD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0F-43CF-81A7-18FCBCAD7FD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0F-43CF-81A7-18FCBCAD7FD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F0F-43CF-81A7-18FCBCAD7FD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F0F-43CF-81A7-18FCBCAD7FD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0F-43CF-81A7-18FCBCAD7FD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0F-43CF-81A7-18FCBCAD7FD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F0F-43CF-81A7-18FCBCAD7FD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F0F-43CF-81A7-18FCBCAD7FD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F0F-43CF-81A7-18FCBCAD7FD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F0F-43CF-81A7-18FCBCAD7FD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F0F-43CF-81A7-18FCBCAD7FD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F0F-43CF-81A7-18FCBCAD7FD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F0F-43CF-81A7-18FCBCAD7FD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F0F-43CF-81A7-18FCBCAD7FD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BF0F-43CF-81A7-18FCBCAD7FD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F0F-43CF-81A7-18FCBCAD7FD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BF0F-43CF-81A7-18FCBCAD7FDB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BF0F-43CF-81A7-18FCBCAD7FDB}"/>
              </c:ext>
            </c:extLst>
          </c:dPt>
          <c:dLbls>
            <c:dLbl>
              <c:idx val="0"/>
              <c:layout>
                <c:manualLayout>
                  <c:x val="-8.81944444444448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0F-43CF-81A7-18FCBCAD7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'F25.2'!$D$7:$D$38</c:f>
              <c:strCache>
                <c:ptCount val="32"/>
                <c:pt idx="0">
                  <c:v>Sinaloa</c:v>
                </c:pt>
                <c:pt idx="1">
                  <c:v>Nayarit</c:v>
                </c:pt>
                <c:pt idx="2">
                  <c:v>Tlaxcala</c:v>
                </c:pt>
                <c:pt idx="3">
                  <c:v>Zacatecas</c:v>
                </c:pt>
                <c:pt idx="4">
                  <c:v>Michoacán</c:v>
                </c:pt>
                <c:pt idx="5">
                  <c:v>Campeche</c:v>
                </c:pt>
                <c:pt idx="6">
                  <c:v>Morelos</c:v>
                </c:pt>
                <c:pt idx="7">
                  <c:v>Chiapas</c:v>
                </c:pt>
                <c:pt idx="8">
                  <c:v>Colima</c:v>
                </c:pt>
                <c:pt idx="9">
                  <c:v>Baja California Sur</c:v>
                </c:pt>
                <c:pt idx="10">
                  <c:v>Sonora</c:v>
                </c:pt>
                <c:pt idx="11">
                  <c:v>Tamaulipas</c:v>
                </c:pt>
                <c:pt idx="12">
                  <c:v>Tabasco</c:v>
                </c:pt>
                <c:pt idx="13">
                  <c:v>Oaxaca</c:v>
                </c:pt>
                <c:pt idx="14">
                  <c:v>Guerrero</c:v>
                </c:pt>
                <c:pt idx="15">
                  <c:v>Durango</c:v>
                </c:pt>
                <c:pt idx="16">
                  <c:v>Yucatán</c:v>
                </c:pt>
                <c:pt idx="17">
                  <c:v>Baja California</c:v>
                </c:pt>
                <c:pt idx="18">
                  <c:v>Coahuila</c:v>
                </c:pt>
                <c:pt idx="19">
                  <c:v>Guanajuato</c:v>
                </c:pt>
                <c:pt idx="20">
                  <c:v>San Luis Potosí</c:v>
                </c:pt>
                <c:pt idx="21">
                  <c:v>Aguascalientes</c:v>
                </c:pt>
                <c:pt idx="22">
                  <c:v>Veracruz</c:v>
                </c:pt>
                <c:pt idx="23">
                  <c:v>Querétaro</c:v>
                </c:pt>
                <c:pt idx="24">
                  <c:v>Quintana Roo</c:v>
                </c:pt>
                <c:pt idx="25">
                  <c:v>Hidalgo</c:v>
                </c:pt>
                <c:pt idx="26">
                  <c:v>Chihuahua</c:v>
                </c:pt>
                <c:pt idx="27">
                  <c:v>Puebla</c:v>
                </c:pt>
                <c:pt idx="28">
                  <c:v>Jalisco</c:v>
                </c:pt>
                <c:pt idx="29">
                  <c:v>Nuevo León</c:v>
                </c:pt>
                <c:pt idx="30">
                  <c:v>México</c:v>
                </c:pt>
                <c:pt idx="31">
                  <c:v>Ciudad de México</c:v>
                </c:pt>
              </c:strCache>
            </c:strRef>
          </c:cat>
          <c:val>
            <c:numRef>
              <c:f>'F25.2'!$E$7:$E$38</c:f>
              <c:numCache>
                <c:formatCode>0.00</c:formatCode>
                <c:ptCount val="32"/>
                <c:pt idx="0">
                  <c:v>-7.8638888804392904E-3</c:v>
                </c:pt>
                <c:pt idx="1">
                  <c:v>1.85581820804169E-3</c:v>
                </c:pt>
                <c:pt idx="2">
                  <c:v>2.1510930031611798E-3</c:v>
                </c:pt>
                <c:pt idx="3">
                  <c:v>2.6068323342519299E-3</c:v>
                </c:pt>
                <c:pt idx="4">
                  <c:v>6.5528608291585497E-3</c:v>
                </c:pt>
                <c:pt idx="5">
                  <c:v>1.1581665858579599E-2</c:v>
                </c:pt>
                <c:pt idx="6">
                  <c:v>1.4466684495908501E-2</c:v>
                </c:pt>
                <c:pt idx="7">
                  <c:v>2.1216676932654801E-2</c:v>
                </c:pt>
                <c:pt idx="8">
                  <c:v>2.5042327573718898E-2</c:v>
                </c:pt>
                <c:pt idx="9">
                  <c:v>3.1819996988186799E-2</c:v>
                </c:pt>
                <c:pt idx="10">
                  <c:v>3.6693584279413501E-2</c:v>
                </c:pt>
                <c:pt idx="11">
                  <c:v>4.01579108053053E-2</c:v>
                </c:pt>
                <c:pt idx="12">
                  <c:v>4.02727524921472E-2</c:v>
                </c:pt>
                <c:pt idx="13">
                  <c:v>4.1171295760552597E-2</c:v>
                </c:pt>
                <c:pt idx="14">
                  <c:v>4.7638162478139699E-2</c:v>
                </c:pt>
                <c:pt idx="15">
                  <c:v>5.0437136398658801E-2</c:v>
                </c:pt>
                <c:pt idx="16">
                  <c:v>5.4792234536680001E-2</c:v>
                </c:pt>
                <c:pt idx="17">
                  <c:v>5.60675905203952E-2</c:v>
                </c:pt>
                <c:pt idx="18">
                  <c:v>6.17430971431355E-2</c:v>
                </c:pt>
                <c:pt idx="19">
                  <c:v>6.2062539029258401E-2</c:v>
                </c:pt>
                <c:pt idx="20">
                  <c:v>6.9304635252796995E-2</c:v>
                </c:pt>
                <c:pt idx="21">
                  <c:v>7.4822703236384402E-2</c:v>
                </c:pt>
                <c:pt idx="22">
                  <c:v>7.51689912674261E-2</c:v>
                </c:pt>
                <c:pt idx="23">
                  <c:v>7.5680810971427204E-2</c:v>
                </c:pt>
                <c:pt idx="24">
                  <c:v>7.6701544537905897E-2</c:v>
                </c:pt>
                <c:pt idx="25">
                  <c:v>8.7310427748551994E-2</c:v>
                </c:pt>
                <c:pt idx="26">
                  <c:v>0.11127061302505301</c:v>
                </c:pt>
                <c:pt idx="27">
                  <c:v>0.14534049650070899</c:v>
                </c:pt>
                <c:pt idx="28">
                  <c:v>0.154390402574755</c:v>
                </c:pt>
                <c:pt idx="29">
                  <c:v>0.27433055054889</c:v>
                </c:pt>
                <c:pt idx="30">
                  <c:v>0.38985003545823599</c:v>
                </c:pt>
                <c:pt idx="31">
                  <c:v>1.03131662231177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F0F-43CF-81A7-18FCBCAD7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6878336"/>
        <c:axId val="266892416"/>
      </c:barChart>
      <c:catAx>
        <c:axId val="26687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66892416"/>
        <c:crosses val="autoZero"/>
        <c:auto val="1"/>
        <c:lblAlgn val="ctr"/>
        <c:lblOffset val="100"/>
        <c:noMultiLvlLbl val="0"/>
      </c:catAx>
      <c:valAx>
        <c:axId val="26689241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26687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5A-4C40-9A44-D2CF69882FB2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5A-4C40-9A44-D2CF69882FB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B5A-4C40-9A44-D2CF69882FB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5A-4C40-9A44-D2CF69882FB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B5A-4C40-9A44-D2CF69882FB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B5A-4C40-9A44-D2CF69882FB2}"/>
              </c:ext>
            </c:extLst>
          </c:dPt>
          <c:dLbls>
            <c:dLbl>
              <c:idx val="12"/>
              <c:layout>
                <c:manualLayout>
                  <c:x val="0"/>
                  <c:y val="-2.9175784099197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B5A-4C40-9A44-D2CF69882FB2}"/>
                </c:ext>
              </c:extLst>
            </c:dLbl>
            <c:dLbl>
              <c:idx val="26"/>
              <c:layout>
                <c:manualLayout>
                  <c:x val="0"/>
                  <c:y val="2.9175784099197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B5A-4C40-9A44-D2CF69882FB2}"/>
                </c:ext>
              </c:extLst>
            </c:dLbl>
            <c:dLbl>
              <c:idx val="30"/>
              <c:layout>
                <c:manualLayout>
                  <c:x val="0"/>
                  <c:y val="0.156486101887866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5A-4C40-9A44-D2CF69882FB2}"/>
                </c:ext>
              </c:extLst>
            </c:dLbl>
            <c:dLbl>
              <c:idx val="31"/>
              <c:layout>
                <c:manualLayout>
                  <c:x val="-2.0481310803891449E-3"/>
                  <c:y val="0.17107453435790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B5A-4C40-9A44-D2CF69882FB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'F03'!$A$6:$A$37</c:f>
              <c:strCache>
                <c:ptCount val="32"/>
                <c:pt idx="0">
                  <c:v>ESTADO DE MEXICO</c:v>
                </c:pt>
                <c:pt idx="1">
                  <c:v>CIUDAD DE MEXICO</c:v>
                </c:pt>
                <c:pt idx="2">
                  <c:v>NUEVO LEON</c:v>
                </c:pt>
                <c:pt idx="3">
                  <c:v>BAJA CALIFORNIA</c:v>
                </c:pt>
                <c:pt idx="4">
                  <c:v>GUANAJUATO</c:v>
                </c:pt>
                <c:pt idx="5">
                  <c:v>JALISCO</c:v>
                </c:pt>
                <c:pt idx="6">
                  <c:v>QUINTANA ROO</c:v>
                </c:pt>
                <c:pt idx="7">
                  <c:v>COAHUILA</c:v>
                </c:pt>
                <c:pt idx="8">
                  <c:v>CHIHUAHUA</c:v>
                </c:pt>
                <c:pt idx="9">
                  <c:v>QUERETARO</c:v>
                </c:pt>
                <c:pt idx="10">
                  <c:v>TAMAULIPAS</c:v>
                </c:pt>
                <c:pt idx="11">
                  <c:v>PUEBLA</c:v>
                </c:pt>
                <c:pt idx="12">
                  <c:v>SINALOA</c:v>
                </c:pt>
                <c:pt idx="13">
                  <c:v>AGUASCALIENTES</c:v>
                </c:pt>
                <c:pt idx="14">
                  <c:v>VERACRUZ</c:v>
                </c:pt>
                <c:pt idx="15">
                  <c:v>MICHOACAN</c:v>
                </c:pt>
                <c:pt idx="16">
                  <c:v>YUCATAN</c:v>
                </c:pt>
                <c:pt idx="17">
                  <c:v>SAN LUIS POTOSI</c:v>
                </c:pt>
                <c:pt idx="18">
                  <c:v>BAJA CALIFORNIA SUR</c:v>
                </c:pt>
                <c:pt idx="19">
                  <c:v>ZACATECAS</c:v>
                </c:pt>
                <c:pt idx="20">
                  <c:v>SONORA</c:v>
                </c:pt>
                <c:pt idx="21">
                  <c:v>HIDALGO</c:v>
                </c:pt>
                <c:pt idx="22">
                  <c:v>DURANGO</c:v>
                </c:pt>
                <c:pt idx="23">
                  <c:v>MORELOS</c:v>
                </c:pt>
                <c:pt idx="24">
                  <c:v>CAMPECHE</c:v>
                </c:pt>
                <c:pt idx="25">
                  <c:v>TLAXCALA</c:v>
                </c:pt>
                <c:pt idx="26">
                  <c:v>CHIAPAS</c:v>
                </c:pt>
                <c:pt idx="27">
                  <c:v>COLIMA</c:v>
                </c:pt>
                <c:pt idx="28">
                  <c:v>NAYARIT</c:v>
                </c:pt>
                <c:pt idx="29">
                  <c:v>OAXACA</c:v>
                </c:pt>
                <c:pt idx="30">
                  <c:v>TABASCO</c:v>
                </c:pt>
                <c:pt idx="31">
                  <c:v>GUERRERO</c:v>
                </c:pt>
              </c:strCache>
            </c:strRef>
          </c:cat>
          <c:val>
            <c:numRef>
              <c:f>'F03'!$B$6:$B$37</c:f>
              <c:numCache>
                <c:formatCode>#,##0</c:formatCode>
                <c:ptCount val="32"/>
                <c:pt idx="0">
                  <c:v>78277</c:v>
                </c:pt>
                <c:pt idx="1">
                  <c:v>66382</c:v>
                </c:pt>
                <c:pt idx="2">
                  <c:v>55142</c:v>
                </c:pt>
                <c:pt idx="3">
                  <c:v>46469</c:v>
                </c:pt>
                <c:pt idx="4">
                  <c:v>43749</c:v>
                </c:pt>
                <c:pt idx="5">
                  <c:v>43132</c:v>
                </c:pt>
                <c:pt idx="6">
                  <c:v>33516</c:v>
                </c:pt>
                <c:pt idx="7">
                  <c:v>29959</c:v>
                </c:pt>
                <c:pt idx="8">
                  <c:v>29094</c:v>
                </c:pt>
                <c:pt idx="9">
                  <c:v>27177</c:v>
                </c:pt>
                <c:pt idx="10">
                  <c:v>26649</c:v>
                </c:pt>
                <c:pt idx="11">
                  <c:v>22277</c:v>
                </c:pt>
                <c:pt idx="12">
                  <c:v>19942</c:v>
                </c:pt>
                <c:pt idx="13">
                  <c:v>16166</c:v>
                </c:pt>
                <c:pt idx="14">
                  <c:v>16091</c:v>
                </c:pt>
                <c:pt idx="15">
                  <c:v>15605</c:v>
                </c:pt>
                <c:pt idx="16">
                  <c:v>15590</c:v>
                </c:pt>
                <c:pt idx="17">
                  <c:v>15343</c:v>
                </c:pt>
                <c:pt idx="18">
                  <c:v>11824</c:v>
                </c:pt>
                <c:pt idx="19">
                  <c:v>9651</c:v>
                </c:pt>
                <c:pt idx="20">
                  <c:v>9281</c:v>
                </c:pt>
                <c:pt idx="21">
                  <c:v>8869</c:v>
                </c:pt>
                <c:pt idx="22">
                  <c:v>5835</c:v>
                </c:pt>
                <c:pt idx="23">
                  <c:v>4942</c:v>
                </c:pt>
                <c:pt idx="24">
                  <c:v>4924</c:v>
                </c:pt>
                <c:pt idx="25">
                  <c:v>3805</c:v>
                </c:pt>
                <c:pt idx="26">
                  <c:v>3758</c:v>
                </c:pt>
                <c:pt idx="27">
                  <c:v>3501</c:v>
                </c:pt>
                <c:pt idx="28">
                  <c:v>2051</c:v>
                </c:pt>
                <c:pt idx="29">
                  <c:v>390</c:v>
                </c:pt>
                <c:pt idx="30">
                  <c:v>-3244</c:v>
                </c:pt>
                <c:pt idx="31">
                  <c:v>-5237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5A-4C40-9A44-D2CF69882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65642752"/>
        <c:axId val="265644288"/>
      </c:barChart>
      <c:catAx>
        <c:axId val="2656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265644288"/>
        <c:crosses val="autoZero"/>
        <c:auto val="1"/>
        <c:lblAlgn val="ctr"/>
        <c:lblOffset val="100"/>
        <c:noMultiLvlLbl val="0"/>
      </c:catAx>
      <c:valAx>
        <c:axId val="2656442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5642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'F26'!$C$5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rgbClr val="A5A5A5">
                <a:lumMod val="75000"/>
              </a:srgb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D88-4401-BF80-5DC28E2CB41A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88-4401-BF80-5DC28E2CB4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'F26'!$A$6:$B$26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'F26'!$C$6:$C$26</c:f>
              <c:numCache>
                <c:formatCode>0.0</c:formatCode>
                <c:ptCount val="21"/>
                <c:pt idx="0">
                  <c:v>1.2056798270363656</c:v>
                </c:pt>
                <c:pt idx="1">
                  <c:v>2.5834161207734185</c:v>
                </c:pt>
                <c:pt idx="2">
                  <c:v>6.5822570676755898</c:v>
                </c:pt>
                <c:pt idx="3">
                  <c:v>-3.5522386403399331</c:v>
                </c:pt>
                <c:pt idx="4">
                  <c:v>3.5411410933223308</c:v>
                </c:pt>
                <c:pt idx="5">
                  <c:v>4.0919612211811396</c:v>
                </c:pt>
                <c:pt idx="6">
                  <c:v>2.7014379166578451</c:v>
                </c:pt>
                <c:pt idx="7">
                  <c:v>3.4815091537033771</c:v>
                </c:pt>
                <c:pt idx="8">
                  <c:v>4.1365449878069782</c:v>
                </c:pt>
                <c:pt idx="9">
                  <c:v>-0.67555276919460949</c:v>
                </c:pt>
                <c:pt idx="10">
                  <c:v>1.902378533268223</c:v>
                </c:pt>
                <c:pt idx="11">
                  <c:v>5.4302180408499767</c:v>
                </c:pt>
                <c:pt idx="12">
                  <c:v>5.7906571498097303</c:v>
                </c:pt>
                <c:pt idx="13">
                  <c:v>2.0321642042059329</c:v>
                </c:pt>
                <c:pt idx="14">
                  <c:v>1.0358639187139529</c:v>
                </c:pt>
                <c:pt idx="15">
                  <c:v>5.9202425280863169</c:v>
                </c:pt>
                <c:pt idx="16">
                  <c:v>0.34884402675208204</c:v>
                </c:pt>
                <c:pt idx="17">
                  <c:v>-0.31731123875758938</c:v>
                </c:pt>
                <c:pt idx="18">
                  <c:v>3.719680444987139</c:v>
                </c:pt>
                <c:pt idx="19">
                  <c:v>5.018564978043738</c:v>
                </c:pt>
                <c:pt idx="20">
                  <c:v>-1.1767863108553378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88-4401-BF80-5DC28E2CB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606272"/>
        <c:axId val="267620352"/>
      </c:barChart>
      <c:lineChart>
        <c:grouping val="standard"/>
        <c:varyColors val="0"/>
        <c:ser>
          <c:idx val="1"/>
          <c:order val="1"/>
          <c:tx>
            <c:strRef>
              <c:f>'F26'!$D$5</c:f>
              <c:strCache>
                <c:ptCount val="1"/>
                <c:pt idx="0">
                  <c:v>Promedio Jalisco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'F26'!$A$6:$B$26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'F26'!$D$6:$D$26</c:f>
              <c:numCache>
                <c:formatCode>0.0</c:formatCode>
                <c:ptCount val="21"/>
                <c:pt idx="0">
                  <c:v>2.2785148355953022</c:v>
                </c:pt>
                <c:pt idx="1">
                  <c:v>1.8251990536082285</c:v>
                </c:pt>
                <c:pt idx="2">
                  <c:v>2.1191853234306</c:v>
                </c:pt>
                <c:pt idx="3">
                  <c:v>1.1782311935433016</c:v>
                </c:pt>
                <c:pt idx="4">
                  <c:v>1.1519795349400954</c:v>
                </c:pt>
                <c:pt idx="5">
                  <c:v>1.1677682045529398</c:v>
                </c:pt>
                <c:pt idx="6">
                  <c:v>1.7433371529198227</c:v>
                </c:pt>
                <c:pt idx="7">
                  <c:v>2.0360459046041686</c:v>
                </c:pt>
                <c:pt idx="8">
                  <c:v>2.6535610947710935</c:v>
                </c:pt>
                <c:pt idx="9">
                  <c:v>2.4791155026190066</c:v>
                </c:pt>
                <c:pt idx="10">
                  <c:v>2.31698730821546</c:v>
                </c:pt>
                <c:pt idx="11">
                  <c:v>2.6190627127283919</c:v>
                </c:pt>
                <c:pt idx="12">
                  <c:v>3.0011441562928387</c:v>
                </c:pt>
                <c:pt idx="13">
                  <c:v>2.9552064965788816</c:v>
                </c:pt>
                <c:pt idx="14">
                  <c:v>2.4930070674987457</c:v>
                </c:pt>
                <c:pt idx="15">
                  <c:v>3.2823804982009328</c:v>
                </c:pt>
                <c:pt idx="16">
                  <c:v>3.016355742653412</c:v>
                </c:pt>
                <c:pt idx="17">
                  <c:v>2.6489163709918517</c:v>
                </c:pt>
                <c:pt idx="18">
                  <c:v>2.7337699150192929</c:v>
                </c:pt>
                <c:pt idx="19">
                  <c:v>2.8618579003809899</c:v>
                </c:pt>
                <c:pt idx="20">
                  <c:v>2.4190802921591299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88-4401-BF80-5DC28E2CB41A}"/>
            </c:ext>
          </c:extLst>
        </c:ser>
        <c:ser>
          <c:idx val="2"/>
          <c:order val="2"/>
          <c:tx>
            <c:strRef>
              <c:f>'F26'!$E$5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'F26'!$A$6:$B$26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'F26'!$E$6:$E$26</c:f>
              <c:numCache>
                <c:formatCode>0.0</c:formatCode>
                <c:ptCount val="21"/>
                <c:pt idx="0">
                  <c:v>0.90364765014911974</c:v>
                </c:pt>
                <c:pt idx="1">
                  <c:v>-1.9742087142673004</c:v>
                </c:pt>
                <c:pt idx="2">
                  <c:v>4.567142594111262</c:v>
                </c:pt>
                <c:pt idx="3">
                  <c:v>-4.4305260851019934</c:v>
                </c:pt>
                <c:pt idx="4">
                  <c:v>1.1123857665065184</c:v>
                </c:pt>
                <c:pt idx="5">
                  <c:v>6.4625260623119019E-3</c:v>
                </c:pt>
                <c:pt idx="6">
                  <c:v>-0.44265182467652098</c:v>
                </c:pt>
                <c:pt idx="7">
                  <c:v>0.31674729169179905</c:v>
                </c:pt>
                <c:pt idx="8">
                  <c:v>-1.4617136655898477</c:v>
                </c:pt>
                <c:pt idx="9">
                  <c:v>-0.79374591609159273</c:v>
                </c:pt>
                <c:pt idx="10">
                  <c:v>-1.2754761894080979</c:v>
                </c:pt>
                <c:pt idx="11">
                  <c:v>-0.42339759722376247</c:v>
                </c:pt>
                <c:pt idx="12">
                  <c:v>0.83947318169044216</c:v>
                </c:pt>
                <c:pt idx="13">
                  <c:v>0.62123017724544649</c:v>
                </c:pt>
                <c:pt idx="14">
                  <c:v>-3.8568643404951919</c:v>
                </c:pt>
                <c:pt idx="15">
                  <c:v>3.6665183010998526</c:v>
                </c:pt>
                <c:pt idx="16">
                  <c:v>0.20385716036921409</c:v>
                </c:pt>
                <c:pt idx="17">
                  <c:v>0.27830829427635262</c:v>
                </c:pt>
                <c:pt idx="18">
                  <c:v>1.3424543420181623</c:v>
                </c:pt>
                <c:pt idx="19">
                  <c:v>0.27336233390875542</c:v>
                </c:pt>
                <c:pt idx="20">
                  <c:v>1.8177152231791949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88-4401-BF80-5DC28E2CB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606272"/>
        <c:axId val="267620352"/>
      </c:lineChart>
      <c:catAx>
        <c:axId val="26760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67620352"/>
        <c:crosses val="autoZero"/>
        <c:auto val="1"/>
        <c:lblAlgn val="ctr"/>
        <c:lblOffset val="100"/>
        <c:noMultiLvlLbl val="0"/>
      </c:catAx>
      <c:valAx>
        <c:axId val="26762035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6760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'F27'!$C$5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rgbClr val="A5A5A5">
                <a:lumMod val="75000"/>
              </a:srgb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131-43BF-A249-A81DE9924A8C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131-43BF-A249-A81DE9924A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'F27'!$A$6:$B$26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'F27'!$C$6:$C$26</c:f>
              <c:numCache>
                <c:formatCode>0.0</c:formatCode>
                <c:ptCount val="21"/>
                <c:pt idx="0">
                  <c:v>-0.29024522437521849</c:v>
                </c:pt>
                <c:pt idx="1">
                  <c:v>0.5870142618755958</c:v>
                </c:pt>
                <c:pt idx="2">
                  <c:v>4.9708427273680078</c:v>
                </c:pt>
                <c:pt idx="3">
                  <c:v>-3.5190429802630208</c:v>
                </c:pt>
                <c:pt idx="4">
                  <c:v>2.3899233354236715</c:v>
                </c:pt>
                <c:pt idx="5">
                  <c:v>5.4374718816948109</c:v>
                </c:pt>
                <c:pt idx="6">
                  <c:v>2.5625122572440429</c:v>
                </c:pt>
                <c:pt idx="7">
                  <c:v>4.8139949852840758</c:v>
                </c:pt>
                <c:pt idx="8">
                  <c:v>4.6922158311314632</c:v>
                </c:pt>
                <c:pt idx="9">
                  <c:v>1.9347800468527243</c:v>
                </c:pt>
                <c:pt idx="10">
                  <c:v>4.184880119397949</c:v>
                </c:pt>
                <c:pt idx="11">
                  <c:v>5.374036609845545</c:v>
                </c:pt>
                <c:pt idx="12">
                  <c:v>6.8345274782038112</c:v>
                </c:pt>
                <c:pt idx="13">
                  <c:v>5.8855414322309008</c:v>
                </c:pt>
                <c:pt idx="14">
                  <c:v>3.7815415993436297</c:v>
                </c:pt>
                <c:pt idx="15">
                  <c:v>7.9089682023719465</c:v>
                </c:pt>
                <c:pt idx="16">
                  <c:v>6.5137816115094616</c:v>
                </c:pt>
                <c:pt idx="17">
                  <c:v>1.4158500044574307</c:v>
                </c:pt>
                <c:pt idx="18">
                  <c:v>3.2189058461924214</c:v>
                </c:pt>
                <c:pt idx="19">
                  <c:v>4.2833308354295996</c:v>
                </c:pt>
                <c:pt idx="20">
                  <c:v>-7.9997320581404185E-2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31-43BF-A249-A81DE9924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08224"/>
        <c:axId val="361109760"/>
      </c:barChart>
      <c:lineChart>
        <c:grouping val="standard"/>
        <c:varyColors val="0"/>
        <c:ser>
          <c:idx val="1"/>
          <c:order val="1"/>
          <c:tx>
            <c:strRef>
              <c:f>'F27'!$D$5</c:f>
              <c:strCache>
                <c:ptCount val="1"/>
                <c:pt idx="0">
                  <c:v>Promedio Jalisco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'F27'!$A$6:$B$26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'F27'!$D$6:$D$26</c:f>
              <c:numCache>
                <c:formatCode>0.0</c:formatCode>
                <c:ptCount val="21"/>
                <c:pt idx="0">
                  <c:v>2.6073030288545773</c:v>
                </c:pt>
                <c:pt idx="1">
                  <c:v>2.1396390628649447</c:v>
                </c:pt>
                <c:pt idx="2">
                  <c:v>2.464895050373372</c:v>
                </c:pt>
                <c:pt idx="3">
                  <c:v>1.4544107780383362</c:v>
                </c:pt>
                <c:pt idx="4">
                  <c:v>1.3546071852495345</c:v>
                </c:pt>
                <c:pt idx="5">
                  <c:v>1.4003277116442521</c:v>
                </c:pt>
                <c:pt idx="6">
                  <c:v>1.551146994252985</c:v>
                </c:pt>
                <c:pt idx="7">
                  <c:v>1.6009987712722218</c:v>
                </c:pt>
                <c:pt idx="8">
                  <c:v>1.8328197224331337</c:v>
                </c:pt>
                <c:pt idx="9">
                  <c:v>2.1246112012273275</c:v>
                </c:pt>
                <c:pt idx="10">
                  <c:v>2.4264810501766321</c:v>
                </c:pt>
                <c:pt idx="11">
                  <c:v>2.7615319876233038</c:v>
                </c:pt>
                <c:pt idx="12">
                  <c:v>3.3552630461715562</c:v>
                </c:pt>
                <c:pt idx="13">
                  <c:v>3.7968069770344983</c:v>
                </c:pt>
                <c:pt idx="14">
                  <c:v>3.6976985496991333</c:v>
                </c:pt>
                <c:pt idx="15">
                  <c:v>4.6500328149187142</c:v>
                </c:pt>
                <c:pt idx="16">
                  <c:v>4.9936876712591962</c:v>
                </c:pt>
                <c:pt idx="17">
                  <c:v>4.6585525148227491</c:v>
                </c:pt>
                <c:pt idx="18">
                  <c:v>4.7132519805684465</c:v>
                </c:pt>
                <c:pt idx="19">
                  <c:v>4.669029968080574</c:v>
                </c:pt>
                <c:pt idx="20">
                  <c:v>4.2713455387711683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31-43BF-A249-A81DE9924A8C}"/>
            </c:ext>
          </c:extLst>
        </c:ser>
        <c:ser>
          <c:idx val="2"/>
          <c:order val="2"/>
          <c:tx>
            <c:strRef>
              <c:f>'F27'!$E$5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'F27'!$A$6:$B$26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'F27'!$E$6:$E$26</c:f>
              <c:numCache>
                <c:formatCode>0.0</c:formatCode>
                <c:ptCount val="21"/>
                <c:pt idx="0">
                  <c:v>4.4198726768644558</c:v>
                </c:pt>
                <c:pt idx="1">
                  <c:v>1.3259201173119184</c:v>
                </c:pt>
                <c:pt idx="2">
                  <c:v>9.3732362160442015</c:v>
                </c:pt>
                <c:pt idx="3">
                  <c:v>-1.7201719128102089</c:v>
                </c:pt>
                <c:pt idx="4">
                  <c:v>4.7470370022771657</c:v>
                </c:pt>
                <c:pt idx="5">
                  <c:v>2.1710982380048094</c:v>
                </c:pt>
                <c:pt idx="6">
                  <c:v>3.0800454218341322</c:v>
                </c:pt>
                <c:pt idx="7">
                  <c:v>3.7207978817686671</c:v>
                </c:pt>
                <c:pt idx="8">
                  <c:v>1.9620822368868085</c:v>
                </c:pt>
                <c:pt idx="9">
                  <c:v>2.7809459156544758</c:v>
                </c:pt>
                <c:pt idx="10">
                  <c:v>2.3755917368666113</c:v>
                </c:pt>
                <c:pt idx="11">
                  <c:v>-0.25574059019790596</c:v>
                </c:pt>
                <c:pt idx="12">
                  <c:v>0.90232090272766019</c:v>
                </c:pt>
                <c:pt idx="13">
                  <c:v>0.5199521082741132</c:v>
                </c:pt>
                <c:pt idx="14">
                  <c:v>-2.6605070630848271</c:v>
                </c:pt>
                <c:pt idx="15">
                  <c:v>5.1496900529179657</c:v>
                </c:pt>
                <c:pt idx="16">
                  <c:v>2.6887513969330312</c:v>
                </c:pt>
                <c:pt idx="17">
                  <c:v>2.1332990983517819</c:v>
                </c:pt>
                <c:pt idx="18">
                  <c:v>2.3561499861167512</c:v>
                </c:pt>
                <c:pt idx="19">
                  <c:v>2.1688109527926436</c:v>
                </c:pt>
                <c:pt idx="20">
                  <c:v>2.3500538853257869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31-43BF-A249-A81DE9924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108224"/>
        <c:axId val="361109760"/>
      </c:lineChart>
      <c:catAx>
        <c:axId val="3611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1109760"/>
        <c:crosses val="autoZero"/>
        <c:auto val="1"/>
        <c:lblAlgn val="ctr"/>
        <c:lblOffset val="100"/>
        <c:noMultiLvlLbl val="0"/>
      </c:catAx>
      <c:valAx>
        <c:axId val="36110976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61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'F28'!$C$5</c:f>
              <c:strCache>
                <c:ptCount val="1"/>
                <c:pt idx="0">
                  <c:v>Exportaciones Totales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34-4342-92E1-93FF05EA9E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'F28'!$A$6:$B$18</c:f>
              <c:multiLvlStrCache>
                <c:ptCount val="13"/>
                <c:lvl>
                  <c:pt idx="0">
                    <c:v>NOV</c:v>
                  </c:pt>
                  <c:pt idx="1">
                    <c:v>DIC</c:v>
                  </c:pt>
                  <c:pt idx="2">
                    <c:v>ENE</c:v>
                  </c:pt>
                  <c:pt idx="3">
                    <c:v>FEB</c:v>
                  </c:pt>
                  <c:pt idx="4">
                    <c:v>MAR</c:v>
                  </c:pt>
                  <c:pt idx="5">
                    <c:v>ABR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JUL</c:v>
                  </c:pt>
                  <c:pt idx="9">
                    <c:v>AGO</c:v>
                  </c:pt>
                  <c:pt idx="10">
                    <c:v>SEP</c:v>
                  </c:pt>
                  <c:pt idx="11">
                    <c:v>OCT</c:v>
                  </c:pt>
                  <c:pt idx="12">
                    <c:v>NOV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'F28'!$C$6:$C$18</c:f>
              <c:numCache>
                <c:formatCode>#,##0</c:formatCode>
                <c:ptCount val="13"/>
                <c:pt idx="0">
                  <c:v>11291.316999999999</c:v>
                </c:pt>
                <c:pt idx="1">
                  <c:v>10062.33</c:v>
                </c:pt>
                <c:pt idx="2">
                  <c:v>11383.642</c:v>
                </c:pt>
                <c:pt idx="3">
                  <c:v>10934.177</c:v>
                </c:pt>
                <c:pt idx="4">
                  <c:v>12720.499</c:v>
                </c:pt>
                <c:pt idx="5">
                  <c:v>12176.906000000001</c:v>
                </c:pt>
                <c:pt idx="6">
                  <c:v>13045.126</c:v>
                </c:pt>
                <c:pt idx="7">
                  <c:v>12730.537</c:v>
                </c:pt>
                <c:pt idx="8">
                  <c:v>12055.395</c:v>
                </c:pt>
                <c:pt idx="9">
                  <c:v>12738.189</c:v>
                </c:pt>
                <c:pt idx="10">
                  <c:v>12213.532999999999</c:v>
                </c:pt>
                <c:pt idx="11">
                  <c:v>12324.232</c:v>
                </c:pt>
                <c:pt idx="12">
                  <c:v>12282.161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34-4342-92E1-93FF05EA9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155200"/>
        <c:axId val="361161088"/>
      </c:barChart>
      <c:catAx>
        <c:axId val="3611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1161088"/>
        <c:crosses val="autoZero"/>
        <c:auto val="1"/>
        <c:lblAlgn val="ctr"/>
        <c:lblOffset val="100"/>
        <c:noMultiLvlLbl val="0"/>
      </c:catAx>
      <c:valAx>
        <c:axId val="3611610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6115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'F29'!$C$5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'F29'!$A$6:$B$76</c:f>
              <c:multiLvlStrCache>
                <c:ptCount val="7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'F29'!$C$6:$C$76</c:f>
              <c:numCache>
                <c:formatCode>#,##0</c:formatCode>
                <c:ptCount val="71"/>
                <c:pt idx="0">
                  <c:v>79726.788</c:v>
                </c:pt>
                <c:pt idx="1">
                  <c:v>79861.081000000006</c:v>
                </c:pt>
                <c:pt idx="2">
                  <c:v>79296.626999999993</c:v>
                </c:pt>
                <c:pt idx="3">
                  <c:v>79171.490000000005</c:v>
                </c:pt>
                <c:pt idx="4">
                  <c:v>79492.645000000004</c:v>
                </c:pt>
                <c:pt idx="5">
                  <c:v>79550.770999999993</c:v>
                </c:pt>
                <c:pt idx="6">
                  <c:v>79858.433000000005</c:v>
                </c:pt>
                <c:pt idx="7">
                  <c:v>81012.593999999997</c:v>
                </c:pt>
                <c:pt idx="8">
                  <c:v>81851.534</c:v>
                </c:pt>
                <c:pt idx="9">
                  <c:v>81844.288</c:v>
                </c:pt>
                <c:pt idx="10">
                  <c:v>81843.769</c:v>
                </c:pt>
                <c:pt idx="11">
                  <c:v>82151.786999999997</c:v>
                </c:pt>
                <c:pt idx="12">
                  <c:v>81938.864000000001</c:v>
                </c:pt>
                <c:pt idx="13">
                  <c:v>82280.642000000007</c:v>
                </c:pt>
                <c:pt idx="14">
                  <c:v>83250.626000000004</c:v>
                </c:pt>
                <c:pt idx="15">
                  <c:v>84782.019</c:v>
                </c:pt>
                <c:pt idx="16">
                  <c:v>85798.756999999998</c:v>
                </c:pt>
                <c:pt idx="17">
                  <c:v>86324.222999999998</c:v>
                </c:pt>
                <c:pt idx="18">
                  <c:v>86731.252999999997</c:v>
                </c:pt>
                <c:pt idx="19">
                  <c:v>86636.876999999993</c:v>
                </c:pt>
                <c:pt idx="20">
                  <c:v>87063.384000000005</c:v>
                </c:pt>
                <c:pt idx="21">
                  <c:v>88101.697</c:v>
                </c:pt>
                <c:pt idx="22">
                  <c:v>88201.543999999994</c:v>
                </c:pt>
                <c:pt idx="23">
                  <c:v>89706.057000000001</c:v>
                </c:pt>
                <c:pt idx="24">
                  <c:v>90745.342000000004</c:v>
                </c:pt>
                <c:pt idx="25">
                  <c:v>91927.944000000003</c:v>
                </c:pt>
                <c:pt idx="26">
                  <c:v>93209.37</c:v>
                </c:pt>
                <c:pt idx="27">
                  <c:v>94087.841</c:v>
                </c:pt>
                <c:pt idx="28">
                  <c:v>94943.415999999997</c:v>
                </c:pt>
                <c:pt idx="29">
                  <c:v>96342.392000000007</c:v>
                </c:pt>
                <c:pt idx="30">
                  <c:v>98464.562999999995</c:v>
                </c:pt>
                <c:pt idx="31">
                  <c:v>100038.07399999999</c:v>
                </c:pt>
                <c:pt idx="32">
                  <c:v>102061.637</c:v>
                </c:pt>
                <c:pt idx="33">
                  <c:v>103050.713</c:v>
                </c:pt>
                <c:pt idx="34">
                  <c:v>104670.09699999999</c:v>
                </c:pt>
                <c:pt idx="35">
                  <c:v>106309.63499999999</c:v>
                </c:pt>
                <c:pt idx="36">
                  <c:v>107820.253</c:v>
                </c:pt>
                <c:pt idx="37">
                  <c:v>109898.28599999999</c:v>
                </c:pt>
                <c:pt idx="38">
                  <c:v>110962.208</c:v>
                </c:pt>
                <c:pt idx="39">
                  <c:v>112511.11900000001</c:v>
                </c:pt>
                <c:pt idx="40">
                  <c:v>114382.53599999999</c:v>
                </c:pt>
                <c:pt idx="41">
                  <c:v>116423.948</c:v>
                </c:pt>
                <c:pt idx="42">
                  <c:v>117002.026</c:v>
                </c:pt>
                <c:pt idx="43">
                  <c:v>118137.85400000001</c:v>
                </c:pt>
                <c:pt idx="44">
                  <c:v>119049.393</c:v>
                </c:pt>
                <c:pt idx="45">
                  <c:v>120813.85</c:v>
                </c:pt>
                <c:pt idx="46">
                  <c:v>122803.89200000001</c:v>
                </c:pt>
                <c:pt idx="47">
                  <c:v>123629.26300000001</c:v>
                </c:pt>
                <c:pt idx="48">
                  <c:v>124230.37</c:v>
                </c:pt>
                <c:pt idx="49">
                  <c:v>125225.25199999999</c:v>
                </c:pt>
                <c:pt idx="50">
                  <c:v>127433.236</c:v>
                </c:pt>
                <c:pt idx="51">
                  <c:v>126952.848</c:v>
                </c:pt>
                <c:pt idx="52">
                  <c:v>127702.594</c:v>
                </c:pt>
                <c:pt idx="53">
                  <c:v>128160.625</c:v>
                </c:pt>
                <c:pt idx="54">
                  <c:v>128306.16</c:v>
                </c:pt>
                <c:pt idx="55">
                  <c:v>128729.11199999999</c:v>
                </c:pt>
                <c:pt idx="56">
                  <c:v>128888.736</c:v>
                </c:pt>
                <c:pt idx="57">
                  <c:v>128897.645</c:v>
                </c:pt>
                <c:pt idx="58">
                  <c:v>129198.93399999999</c:v>
                </c:pt>
                <c:pt idx="59">
                  <c:v>129619.981</c:v>
                </c:pt>
                <c:pt idx="60">
                  <c:v>131722.122</c:v>
                </c:pt>
                <c:pt idx="61">
                  <c:v>131740.535</c:v>
                </c:pt>
                <c:pt idx="62">
                  <c:v>132290.579</c:v>
                </c:pt>
                <c:pt idx="63">
                  <c:v>134509.9</c:v>
                </c:pt>
                <c:pt idx="64">
                  <c:v>136112.21599999999</c:v>
                </c:pt>
                <c:pt idx="65">
                  <c:v>137652.785</c:v>
                </c:pt>
                <c:pt idx="66">
                  <c:v>139458.15400000001</c:v>
                </c:pt>
                <c:pt idx="67">
                  <c:v>141198.05300000001</c:v>
                </c:pt>
                <c:pt idx="68">
                  <c:v>142550.05799999999</c:v>
                </c:pt>
                <c:pt idx="69">
                  <c:v>143675.883</c:v>
                </c:pt>
                <c:pt idx="70">
                  <c:v>144666.72700000001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C-42B8-A139-041905069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590784"/>
        <c:axId val="361592320"/>
      </c:barChart>
      <c:lineChart>
        <c:grouping val="standard"/>
        <c:varyColors val="0"/>
        <c:ser>
          <c:idx val="1"/>
          <c:order val="1"/>
          <c:tx>
            <c:strRef>
              <c:f>'F29'!$D$5</c:f>
              <c:strCache>
                <c:ptCount val="1"/>
                <c:pt idx="0">
                  <c:v>Variación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'F29'!$A$6:$B$76</c:f>
              <c:multiLvlStrCache>
                <c:ptCount val="7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'F29'!$D$6:$D$76</c:f>
              <c:numCache>
                <c:formatCode>0%</c:formatCode>
                <c:ptCount val="71"/>
                <c:pt idx="0">
                  <c:v>6.6558814091857599E-2</c:v>
                </c:pt>
                <c:pt idx="1">
                  <c:v>5.4807078845775292E-2</c:v>
                </c:pt>
                <c:pt idx="2">
                  <c:v>3.7164790888089438E-2</c:v>
                </c:pt>
                <c:pt idx="3">
                  <c:v>2.4883885896129776E-2</c:v>
                </c:pt>
                <c:pt idx="4">
                  <c:v>1.4824809009853501E-2</c:v>
                </c:pt>
                <c:pt idx="5">
                  <c:v>1.2974196582722364E-3</c:v>
                </c:pt>
                <c:pt idx="6">
                  <c:v>-1.2196837681434647E-2</c:v>
                </c:pt>
                <c:pt idx="7">
                  <c:v>-7.3443235786951888E-4</c:v>
                </c:pt>
                <c:pt idx="8">
                  <c:v>1.6426207623334355E-2</c:v>
                </c:pt>
                <c:pt idx="9">
                  <c:v>1.2403970770865635E-2</c:v>
                </c:pt>
                <c:pt idx="10">
                  <c:v>1.6948485146432768E-2</c:v>
                </c:pt>
                <c:pt idx="11">
                  <c:v>3.5592299898989488E-2</c:v>
                </c:pt>
                <c:pt idx="12">
                  <c:v>2.7745705746981875E-2</c:v>
                </c:pt>
                <c:pt idx="13">
                  <c:v>3.0297123075506693E-2</c:v>
                </c:pt>
                <c:pt idx="14">
                  <c:v>4.9863394567842168E-2</c:v>
                </c:pt>
                <c:pt idx="15">
                  <c:v>7.0865522424802041E-2</c:v>
                </c:pt>
                <c:pt idx="16">
                  <c:v>7.9329502748335834E-2</c:v>
                </c:pt>
                <c:pt idx="17">
                  <c:v>8.5146277212071242E-2</c:v>
                </c:pt>
                <c:pt idx="18">
                  <c:v>8.6062545204211416E-2</c:v>
                </c:pt>
                <c:pt idx="19">
                  <c:v>6.9424798322097914E-2</c:v>
                </c:pt>
                <c:pt idx="20">
                  <c:v>6.3674432784607493E-2</c:v>
                </c:pt>
                <c:pt idx="21">
                  <c:v>7.6455048396291359E-2</c:v>
                </c:pt>
                <c:pt idx="22">
                  <c:v>7.7681845272790317E-2</c:v>
                </c:pt>
                <c:pt idx="23">
                  <c:v>9.1955029535754296E-2</c:v>
                </c:pt>
                <c:pt idx="24">
                  <c:v>0.10747620323366958</c:v>
                </c:pt>
                <c:pt idx="25">
                  <c:v>0.11724874485058101</c:v>
                </c:pt>
                <c:pt idx="26">
                  <c:v>0.11962365304015843</c:v>
                </c:pt>
                <c:pt idx="27">
                  <c:v>0.1097617408710212</c:v>
                </c:pt>
                <c:pt idx="28">
                  <c:v>0.10658265130810696</c:v>
                </c:pt>
                <c:pt idx="29">
                  <c:v>0.11605281405197254</c:v>
                </c:pt>
                <c:pt idx="30">
                  <c:v>0.13528352922561826</c:v>
                </c:pt>
                <c:pt idx="31">
                  <c:v>0.1546823646471005</c:v>
                </c:pt>
                <c:pt idx="32">
                  <c:v>0.17226820634493145</c:v>
                </c:pt>
                <c:pt idx="33">
                  <c:v>0.16967909256049851</c:v>
                </c:pt>
                <c:pt idx="34">
                  <c:v>0.18671501941054447</c:v>
                </c:pt>
                <c:pt idx="35">
                  <c:v>0.1850887058830375</c:v>
                </c:pt>
                <c:pt idx="36">
                  <c:v>0.18816294725077998</c:v>
                </c:pt>
                <c:pt idx="37">
                  <c:v>0.19548290996261142</c:v>
                </c:pt>
                <c:pt idx="38">
                  <c:v>0.19046194604684064</c:v>
                </c:pt>
                <c:pt idx="39">
                  <c:v>0.19580933948734147</c:v>
                </c:pt>
                <c:pt idx="40">
                  <c:v>0.2047442657845806</c:v>
                </c:pt>
                <c:pt idx="41">
                  <c:v>0.20843945830201105</c:v>
                </c:pt>
                <c:pt idx="42">
                  <c:v>0.18826532546536567</c:v>
                </c:pt>
                <c:pt idx="43">
                  <c:v>0.18092891312561665</c:v>
                </c:pt>
                <c:pt idx="44">
                  <c:v>0.16644604671586838</c:v>
                </c:pt>
                <c:pt idx="45">
                  <c:v>0.17237277145282826</c:v>
                </c:pt>
                <c:pt idx="46">
                  <c:v>0.17324714048941803</c:v>
                </c:pt>
                <c:pt idx="47">
                  <c:v>0.16291682310827249</c:v>
                </c:pt>
                <c:pt idx="48">
                  <c:v>0.15219883596451966</c:v>
                </c:pt>
                <c:pt idx="49">
                  <c:v>0.13946501404034639</c:v>
                </c:pt>
                <c:pt idx="50">
                  <c:v>0.14843817815881977</c:v>
                </c:pt>
                <c:pt idx="51">
                  <c:v>0.12835823808667302</c:v>
                </c:pt>
                <c:pt idx="52">
                  <c:v>0.11645185065664232</c:v>
                </c:pt>
                <c:pt idx="53">
                  <c:v>0.1008098179250887</c:v>
                </c:pt>
                <c:pt idx="54">
                  <c:v>9.661485690854632E-2</c:v>
                </c:pt>
                <c:pt idx="55">
                  <c:v>8.9651687764702226E-2</c:v>
                </c:pt>
                <c:pt idx="56">
                  <c:v>8.2649249627001486E-2</c:v>
                </c:pt>
                <c:pt idx="57">
                  <c:v>6.6911161261726138E-2</c:v>
                </c:pt>
                <c:pt idx="58">
                  <c:v>5.2075238788034328E-2</c:v>
                </c:pt>
                <c:pt idx="59">
                  <c:v>4.8457119735478837E-2</c:v>
                </c:pt>
                <c:pt idx="60">
                  <c:v>6.0305318256719476E-2</c:v>
                </c:pt>
                <c:pt idx="61">
                  <c:v>5.2028507796494594E-2</c:v>
                </c:pt>
                <c:pt idx="62">
                  <c:v>3.8116767277258656E-2</c:v>
                </c:pt>
                <c:pt idx="63">
                  <c:v>5.9526447173520625E-2</c:v>
                </c:pt>
                <c:pt idx="64">
                  <c:v>6.5853180711426873E-2</c:v>
                </c:pt>
                <c:pt idx="65">
                  <c:v>7.4064557659577535E-2</c:v>
                </c:pt>
                <c:pt idx="66">
                  <c:v>8.6917058385973078E-2</c:v>
                </c:pt>
                <c:pt idx="67">
                  <c:v>9.6861858256273914E-2</c:v>
                </c:pt>
                <c:pt idx="68">
                  <c:v>0.10599314124703629</c:v>
                </c:pt>
                <c:pt idx="69">
                  <c:v>0.11465095425133631</c:v>
                </c:pt>
                <c:pt idx="70">
                  <c:v>0.11972074785075248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B8-A139-0419050696AB}"/>
            </c:ext>
          </c:extLst>
        </c:ser>
        <c:ser>
          <c:idx val="2"/>
          <c:order val="2"/>
          <c:tx>
            <c:strRef>
              <c:f>'F29'!$E$5</c:f>
              <c:strCache>
                <c:ptCount val="1"/>
                <c:pt idx="0">
                  <c:v>Variación promedio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'F29'!$A$6:$B$76</c:f>
              <c:multiLvlStrCache>
                <c:ptCount val="7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'F29'!$E$6:$E$76</c:f>
              <c:numCache>
                <c:formatCode>0%</c:formatCode>
                <c:ptCount val="71"/>
                <c:pt idx="0">
                  <c:v>0.11331294886421145</c:v>
                </c:pt>
                <c:pt idx="1">
                  <c:v>0.10964522891505459</c:v>
                </c:pt>
                <c:pt idx="2">
                  <c:v>0.10483254805919982</c:v>
                </c:pt>
                <c:pt idx="3">
                  <c:v>9.8396437921630373E-2</c:v>
                </c:pt>
                <c:pt idx="4">
                  <c:v>9.0267175504052291E-2</c:v>
                </c:pt>
                <c:pt idx="5">
                  <c:v>7.8855698673826871E-2</c:v>
                </c:pt>
                <c:pt idx="6">
                  <c:v>6.4408996241944363E-2</c:v>
                </c:pt>
                <c:pt idx="7">
                  <c:v>5.1367167772929406E-2</c:v>
                </c:pt>
                <c:pt idx="8">
                  <c:v>4.1310326934780234E-2</c:v>
                </c:pt>
                <c:pt idx="9">
                  <c:v>3.1988862160068181E-2</c:v>
                </c:pt>
                <c:pt idx="10">
                  <c:v>2.5372598172390393E-2</c:v>
                </c:pt>
                <c:pt idx="11">
                  <c:v>2.2331374315857994E-2</c:v>
                </c:pt>
                <c:pt idx="12">
                  <c:v>1.9096948620451682E-2</c:v>
                </c:pt>
                <c:pt idx="13">
                  <c:v>1.7054452306262635E-2</c:v>
                </c:pt>
                <c:pt idx="14">
                  <c:v>1.8112669279575361E-2</c:v>
                </c:pt>
                <c:pt idx="15">
                  <c:v>2.1944472323631382E-2</c:v>
                </c:pt>
                <c:pt idx="16">
                  <c:v>2.7319863468504912E-2</c:v>
                </c:pt>
                <c:pt idx="17">
                  <c:v>3.4307268264654828E-2</c:v>
                </c:pt>
                <c:pt idx="18">
                  <c:v>4.2495550171791997E-2</c:v>
                </c:pt>
                <c:pt idx="19">
                  <c:v>4.8342152728455955E-2</c:v>
                </c:pt>
                <c:pt idx="20">
                  <c:v>5.2279504825228716E-2</c:v>
                </c:pt>
                <c:pt idx="21">
                  <c:v>5.7617094627347522E-2</c:v>
                </c:pt>
                <c:pt idx="22">
                  <c:v>6.2678207971210653E-2</c:v>
                </c:pt>
                <c:pt idx="23">
                  <c:v>6.7375102107607721E-2</c:v>
                </c:pt>
                <c:pt idx="24">
                  <c:v>7.4019310231498367E-2</c:v>
                </c:pt>
                <c:pt idx="25">
                  <c:v>8.126527871275456E-2</c:v>
                </c:pt>
                <c:pt idx="26">
                  <c:v>8.7078633585447582E-2</c:v>
                </c:pt>
                <c:pt idx="27">
                  <c:v>9.0319985122632507E-2</c:v>
                </c:pt>
                <c:pt idx="28">
                  <c:v>9.2591080835946762E-2</c:v>
                </c:pt>
                <c:pt idx="29">
                  <c:v>9.5166625572605204E-2</c:v>
                </c:pt>
                <c:pt idx="30">
                  <c:v>9.9268374241055779E-2</c:v>
                </c:pt>
                <c:pt idx="31">
                  <c:v>0.106373171434806</c:v>
                </c:pt>
                <c:pt idx="32">
                  <c:v>0.11542265256483299</c:v>
                </c:pt>
                <c:pt idx="33">
                  <c:v>0.12319132291185025</c:v>
                </c:pt>
                <c:pt idx="34">
                  <c:v>0.1322774207566631</c:v>
                </c:pt>
                <c:pt idx="35">
                  <c:v>0.14003856045227003</c:v>
                </c:pt>
                <c:pt idx="36">
                  <c:v>0.14676245578702923</c:v>
                </c:pt>
                <c:pt idx="37">
                  <c:v>0.15328196954636511</c:v>
                </c:pt>
                <c:pt idx="38">
                  <c:v>0.15918516063025528</c:v>
                </c:pt>
                <c:pt idx="39">
                  <c:v>0.16635579384828197</c:v>
                </c:pt>
                <c:pt idx="40">
                  <c:v>0.17453592838798812</c:v>
                </c:pt>
                <c:pt idx="41">
                  <c:v>0.18223481540882466</c:v>
                </c:pt>
                <c:pt idx="42">
                  <c:v>0.18664996509547027</c:v>
                </c:pt>
                <c:pt idx="43">
                  <c:v>0.18883717746867998</c:v>
                </c:pt>
                <c:pt idx="44">
                  <c:v>0.18835199749959139</c:v>
                </c:pt>
                <c:pt idx="45">
                  <c:v>0.18857647074061887</c:v>
                </c:pt>
                <c:pt idx="46">
                  <c:v>0.18745414749719166</c:v>
                </c:pt>
                <c:pt idx="47">
                  <c:v>0.18560649059929454</c:v>
                </c:pt>
                <c:pt idx="48">
                  <c:v>0.18260948132543953</c:v>
                </c:pt>
                <c:pt idx="49">
                  <c:v>0.17794132333191745</c:v>
                </c:pt>
                <c:pt idx="50">
                  <c:v>0.17443934267458236</c:v>
                </c:pt>
                <c:pt idx="51">
                  <c:v>0.16881841755785998</c:v>
                </c:pt>
                <c:pt idx="52">
                  <c:v>0.16146071629719846</c:v>
                </c:pt>
                <c:pt idx="53">
                  <c:v>0.1524915795991216</c:v>
                </c:pt>
                <c:pt idx="54">
                  <c:v>0.14485404055272</c:v>
                </c:pt>
                <c:pt idx="55">
                  <c:v>0.13724760510597714</c:v>
                </c:pt>
                <c:pt idx="56">
                  <c:v>0.13026453868190488</c:v>
                </c:pt>
                <c:pt idx="57">
                  <c:v>0.12147607116597971</c:v>
                </c:pt>
                <c:pt idx="58">
                  <c:v>0.1113784126908644</c:v>
                </c:pt>
                <c:pt idx="59">
                  <c:v>0.10184010407646493</c:v>
                </c:pt>
                <c:pt idx="60">
                  <c:v>9.418231093414825E-2</c:v>
                </c:pt>
                <c:pt idx="61">
                  <c:v>8.6895935413827272E-2</c:v>
                </c:pt>
                <c:pt idx="62">
                  <c:v>7.7702484507030503E-2</c:v>
                </c:pt>
                <c:pt idx="63">
                  <c:v>7.1966501930934471E-2</c:v>
                </c:pt>
                <c:pt idx="64">
                  <c:v>6.7749946102166517E-2</c:v>
                </c:pt>
                <c:pt idx="65">
                  <c:v>6.552117441337392E-2</c:v>
                </c:pt>
                <c:pt idx="66">
                  <c:v>6.4713024536492816E-2</c:v>
                </c:pt>
                <c:pt idx="67">
                  <c:v>6.5313872077457133E-2</c:v>
                </c:pt>
                <c:pt idx="68">
                  <c:v>6.7259196379126696E-2</c:v>
                </c:pt>
                <c:pt idx="69">
                  <c:v>7.123751246159421E-2</c:v>
                </c:pt>
                <c:pt idx="70">
                  <c:v>7.6874638216820723E-2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B8-A139-041905069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03840"/>
        <c:axId val="361593856"/>
      </c:lineChart>
      <c:catAx>
        <c:axId val="3615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1592320"/>
        <c:crosses val="autoZero"/>
        <c:auto val="1"/>
        <c:lblAlgn val="ctr"/>
        <c:lblOffset val="100"/>
        <c:noMultiLvlLbl val="0"/>
      </c:catAx>
      <c:valAx>
        <c:axId val="361592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1590784"/>
        <c:crosses val="autoZero"/>
        <c:crossBetween val="between"/>
      </c:valAx>
      <c:valAx>
        <c:axId val="3615938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1603840"/>
        <c:crosses val="max"/>
        <c:crossBetween val="between"/>
      </c:valAx>
      <c:catAx>
        <c:axId val="361603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1593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'F30'!$C$5</c:f>
              <c:strCache>
                <c:ptCount val="1"/>
                <c:pt idx="0">
                  <c:v>Establecimientos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'F30'!$A$6:$B$28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'F30'!$C$6:$C$28</c:f>
              <c:numCache>
                <c:formatCode>#,##0</c:formatCode>
                <c:ptCount val="23"/>
                <c:pt idx="0">
                  <c:v>277</c:v>
                </c:pt>
                <c:pt idx="1">
                  <c:v>278</c:v>
                </c:pt>
                <c:pt idx="2">
                  <c:v>280</c:v>
                </c:pt>
                <c:pt idx="3">
                  <c:v>277</c:v>
                </c:pt>
                <c:pt idx="4">
                  <c:v>278</c:v>
                </c:pt>
                <c:pt idx="5">
                  <c:v>279</c:v>
                </c:pt>
                <c:pt idx="6">
                  <c:v>278</c:v>
                </c:pt>
                <c:pt idx="7">
                  <c:v>278</c:v>
                </c:pt>
                <c:pt idx="8">
                  <c:v>270</c:v>
                </c:pt>
                <c:pt idx="9">
                  <c:v>271</c:v>
                </c:pt>
                <c:pt idx="10">
                  <c:v>269</c:v>
                </c:pt>
                <c:pt idx="11">
                  <c:v>274</c:v>
                </c:pt>
                <c:pt idx="12">
                  <c:v>273</c:v>
                </c:pt>
                <c:pt idx="13">
                  <c:v>273</c:v>
                </c:pt>
                <c:pt idx="14">
                  <c:v>273</c:v>
                </c:pt>
                <c:pt idx="15">
                  <c:v>274</c:v>
                </c:pt>
                <c:pt idx="16">
                  <c:v>275</c:v>
                </c:pt>
                <c:pt idx="17">
                  <c:v>276</c:v>
                </c:pt>
                <c:pt idx="18">
                  <c:v>276</c:v>
                </c:pt>
                <c:pt idx="19">
                  <c:v>275</c:v>
                </c:pt>
                <c:pt idx="20">
                  <c:v>272</c:v>
                </c:pt>
                <c:pt idx="21">
                  <c:v>276</c:v>
                </c:pt>
                <c:pt idx="22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3CF-8C0F-161BE5510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38752"/>
        <c:axId val="361340288"/>
      </c:barChart>
      <c:lineChart>
        <c:grouping val="standard"/>
        <c:varyColors val="0"/>
        <c:ser>
          <c:idx val="1"/>
          <c:order val="1"/>
          <c:tx>
            <c:strRef>
              <c:f>'F30'!$D$5</c:f>
              <c:strCache>
                <c:ptCount val="1"/>
                <c:pt idx="0">
                  <c:v>Variación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'F30'!$A$6:$B$28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'F30'!$D$6:$D$28</c:f>
              <c:numCache>
                <c:formatCode>0.0%</c:formatCode>
                <c:ptCount val="23"/>
                <c:pt idx="0">
                  <c:v>1.0948905109489093E-2</c:v>
                </c:pt>
                <c:pt idx="1">
                  <c:v>1.4598540145985384E-2</c:v>
                </c:pt>
                <c:pt idx="2">
                  <c:v>1.449275362318847E-2</c:v>
                </c:pt>
                <c:pt idx="3">
                  <c:v>1.0948905109489093E-2</c:v>
                </c:pt>
                <c:pt idx="4">
                  <c:v>1.0909090909090979E-2</c:v>
                </c:pt>
                <c:pt idx="5">
                  <c:v>1.8248175182481674E-2</c:v>
                </c:pt>
                <c:pt idx="6">
                  <c:v>-3.5842293906810374E-3</c:v>
                </c:pt>
                <c:pt idx="7">
                  <c:v>-3.5842293906810374E-3</c:v>
                </c:pt>
                <c:pt idx="8">
                  <c:v>-7.3529411764705621E-3</c:v>
                </c:pt>
                <c:pt idx="9">
                  <c:v>-7.3260073260073E-3</c:v>
                </c:pt>
                <c:pt idx="10">
                  <c:v>-1.8248175182481785E-2</c:v>
                </c:pt>
                <c:pt idx="11">
                  <c:v>-7.2463768115942351E-3</c:v>
                </c:pt>
                <c:pt idx="12">
                  <c:v>-1.4440433212996373E-2</c:v>
                </c:pt>
                <c:pt idx="13">
                  <c:v>-1.7985611510791366E-2</c:v>
                </c:pt>
                <c:pt idx="14">
                  <c:v>-2.5000000000000022E-2</c:v>
                </c:pt>
                <c:pt idx="15">
                  <c:v>-1.0830324909747335E-2</c:v>
                </c:pt>
                <c:pt idx="16">
                  <c:v>-1.0791366906474864E-2</c:v>
                </c:pt>
                <c:pt idx="17">
                  <c:v>-1.0752688172043001E-2</c:v>
                </c:pt>
                <c:pt idx="18">
                  <c:v>-7.194244604316502E-3</c:v>
                </c:pt>
                <c:pt idx="19">
                  <c:v>-1.0791366906474864E-2</c:v>
                </c:pt>
                <c:pt idx="20">
                  <c:v>7.4074074074073071E-3</c:v>
                </c:pt>
                <c:pt idx="21">
                  <c:v>1.8450184501844991E-2</c:v>
                </c:pt>
                <c:pt idx="22">
                  <c:v>2.6022304832713727E-2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8-43CF-8C0F-161BE5510032}"/>
            </c:ext>
          </c:extLst>
        </c:ser>
        <c:ser>
          <c:idx val="2"/>
          <c:order val="2"/>
          <c:tx>
            <c:strRef>
              <c:f>'F30'!$E$5</c:f>
              <c:strCache>
                <c:ptCount val="1"/>
                <c:pt idx="0">
                  <c:v>Variación promedio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'F30'!$A$6:$B$28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'F30'!$E$6:$E$28</c:f>
              <c:numCache>
                <c:formatCode>0.0%</c:formatCode>
                <c:ptCount val="23"/>
                <c:pt idx="0">
                  <c:v>-2.3755721113666806E-2</c:v>
                </c:pt>
                <c:pt idx="1">
                  <c:v>-2.0753461815787067E-2</c:v>
                </c:pt>
                <c:pt idx="2">
                  <c:v>-1.7198314506812445E-2</c:v>
                </c:pt>
                <c:pt idx="3">
                  <c:v>-1.3351633447218875E-2</c:v>
                </c:pt>
                <c:pt idx="4">
                  <c:v>-9.5185659299408254E-3</c:v>
                </c:pt>
                <c:pt idx="5">
                  <c:v>-3.9469587388080889E-3</c:v>
                </c:pt>
                <c:pt idx="6">
                  <c:v>-2.2060174817378022E-3</c:v>
                </c:pt>
                <c:pt idx="7">
                  <c:v>-1.3268469627633432E-3</c:v>
                </c:pt>
                <c:pt idx="8">
                  <c:v>1.5815346997608282E-3</c:v>
                </c:pt>
                <c:pt idx="9">
                  <c:v>2.7631487846007199E-3</c:v>
                </c:pt>
                <c:pt idx="10">
                  <c:v>2.4415082867799975E-3</c:v>
                </c:pt>
                <c:pt idx="11">
                  <c:v>2.7337009001507282E-3</c:v>
                </c:pt>
                <c:pt idx="12">
                  <c:v>6.1792270661027249E-4</c:v>
                </c:pt>
                <c:pt idx="13">
                  <c:v>-2.09742326478779E-3</c:v>
                </c:pt>
                <c:pt idx="14">
                  <c:v>-5.3884860667201646E-3</c:v>
                </c:pt>
                <c:pt idx="15">
                  <c:v>-7.2034219016565331E-3</c:v>
                </c:pt>
                <c:pt idx="16">
                  <c:v>-9.0117933862870203E-3</c:v>
                </c:pt>
                <c:pt idx="17">
                  <c:v>-1.1428531999164077E-2</c:v>
                </c:pt>
                <c:pt idx="18">
                  <c:v>-1.1729366600300365E-2</c:v>
                </c:pt>
                <c:pt idx="19">
                  <c:v>-1.2329961393283184E-2</c:v>
                </c:pt>
                <c:pt idx="20">
                  <c:v>-1.1099932344626695E-2</c:v>
                </c:pt>
                <c:pt idx="21">
                  <c:v>-8.951916358972337E-3</c:v>
                </c:pt>
                <c:pt idx="22">
                  <c:v>-5.2627096910393785E-3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68-43CF-8C0F-161BE5510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47712"/>
        <c:axId val="361346176"/>
      </c:lineChart>
      <c:catAx>
        <c:axId val="3613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1340288"/>
        <c:crosses val="autoZero"/>
        <c:auto val="1"/>
        <c:lblAlgn val="ctr"/>
        <c:lblOffset val="100"/>
        <c:noMultiLvlLbl val="0"/>
      </c:catAx>
      <c:valAx>
        <c:axId val="3613402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1338752"/>
        <c:crosses val="autoZero"/>
        <c:crossBetween val="between"/>
      </c:valAx>
      <c:valAx>
        <c:axId val="3613461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1347712"/>
        <c:crosses val="max"/>
        <c:crossBetween val="between"/>
      </c:valAx>
      <c:catAx>
        <c:axId val="361347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1346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9EE-4D16-BA66-3DF007BD37D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9EE-4D16-BA66-3DF007BD37D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9EE-4D16-BA66-3DF007BD37D9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EE-4D16-BA66-3DF007BD37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9EE-4D16-BA66-3DF007BD37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9EE-4D16-BA66-3DF007BD37D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9EE-4D16-BA66-3DF007BD37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9EE-4D16-BA66-3DF007BD37D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9EE-4D16-BA66-3DF007BD37D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9EE-4D16-BA66-3DF007BD37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9EE-4D16-BA66-3DF007BD37D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9EE-4D16-BA66-3DF007BD37D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9EE-4D16-BA66-3DF007BD37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9EE-4D16-BA66-3DF007BD37D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9EE-4D16-BA66-3DF007BD37D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9EE-4D16-BA66-3DF007BD37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F9EE-4D16-BA66-3DF007BD37D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F9EE-4D16-BA66-3DF007BD37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'F31'!$A$6:$A$14</c:f>
              <c:strCache>
                <c:ptCount val="9"/>
                <c:pt idx="0">
                  <c:v>Ciudad de México</c:v>
                </c:pt>
                <c:pt idx="1">
                  <c:v>Guanajuato</c:v>
                </c:pt>
                <c:pt idx="2">
                  <c:v>Sonora</c:v>
                </c:pt>
                <c:pt idx="3">
                  <c:v>Jalisco</c:v>
                </c:pt>
                <c:pt idx="4">
                  <c:v>Tamaulipas</c:v>
                </c:pt>
                <c:pt idx="5">
                  <c:v>Coahuila</c:v>
                </c:pt>
                <c:pt idx="6">
                  <c:v>Chihuahua</c:v>
                </c:pt>
                <c:pt idx="7">
                  <c:v>Nuevo León</c:v>
                </c:pt>
                <c:pt idx="8">
                  <c:v>Baja California</c:v>
                </c:pt>
              </c:strCache>
            </c:strRef>
          </c:cat>
          <c:val>
            <c:numRef>
              <c:f>'F31'!$B$6:$B$14</c:f>
              <c:numCache>
                <c:formatCode>0.00</c:formatCode>
                <c:ptCount val="9"/>
                <c:pt idx="0">
                  <c:v>2.1517553793884483</c:v>
                </c:pt>
                <c:pt idx="1">
                  <c:v>5.5816210969098856</c:v>
                </c:pt>
                <c:pt idx="2">
                  <c:v>5.7757644394110983</c:v>
                </c:pt>
                <c:pt idx="3">
                  <c:v>6.2611227956641313</c:v>
                </c:pt>
                <c:pt idx="4">
                  <c:v>6.6655880925416602</c:v>
                </c:pt>
                <c:pt idx="5">
                  <c:v>6.9729817181685805</c:v>
                </c:pt>
                <c:pt idx="6">
                  <c:v>9.4159521113088491</c:v>
                </c:pt>
                <c:pt idx="7">
                  <c:v>12.311923636951949</c:v>
                </c:pt>
                <c:pt idx="8">
                  <c:v>18.168581135738552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9EE-4D16-BA66-3DF007BD3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1424768"/>
        <c:axId val="361426304"/>
      </c:barChart>
      <c:catAx>
        <c:axId val="36142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1426304"/>
        <c:crosses val="autoZero"/>
        <c:auto val="1"/>
        <c:lblAlgn val="ctr"/>
        <c:lblOffset val="100"/>
        <c:noMultiLvlLbl val="0"/>
      </c:catAx>
      <c:valAx>
        <c:axId val="36142630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6142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'F32'!$C$5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'F32'!$A$6:$B$28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'F32'!$C$6:$C$28</c:f>
              <c:numCache>
                <c:formatCode>#,##0</c:formatCode>
                <c:ptCount val="23"/>
                <c:pt idx="0">
                  <c:v>129884</c:v>
                </c:pt>
                <c:pt idx="1">
                  <c:v>129089</c:v>
                </c:pt>
                <c:pt idx="2">
                  <c:v>131446</c:v>
                </c:pt>
                <c:pt idx="3">
                  <c:v>132988</c:v>
                </c:pt>
                <c:pt idx="4">
                  <c:v>130826</c:v>
                </c:pt>
                <c:pt idx="5">
                  <c:v>131766</c:v>
                </c:pt>
                <c:pt idx="6">
                  <c:v>133961</c:v>
                </c:pt>
                <c:pt idx="7">
                  <c:v>134956</c:v>
                </c:pt>
                <c:pt idx="8">
                  <c:v>134721</c:v>
                </c:pt>
                <c:pt idx="9">
                  <c:v>135984</c:v>
                </c:pt>
                <c:pt idx="10">
                  <c:v>136428</c:v>
                </c:pt>
                <c:pt idx="11">
                  <c:v>137174</c:v>
                </c:pt>
                <c:pt idx="12">
                  <c:v>136983</c:v>
                </c:pt>
                <c:pt idx="13">
                  <c:v>136560</c:v>
                </c:pt>
                <c:pt idx="14">
                  <c:v>137803</c:v>
                </c:pt>
                <c:pt idx="15">
                  <c:v>139922</c:v>
                </c:pt>
                <c:pt idx="16">
                  <c:v>141949</c:v>
                </c:pt>
                <c:pt idx="17">
                  <c:v>143138</c:v>
                </c:pt>
                <c:pt idx="18">
                  <c:v>143016</c:v>
                </c:pt>
                <c:pt idx="19">
                  <c:v>145441</c:v>
                </c:pt>
                <c:pt idx="20">
                  <c:v>146351</c:v>
                </c:pt>
                <c:pt idx="21">
                  <c:v>147100</c:v>
                </c:pt>
                <c:pt idx="22">
                  <c:v>147245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9-48D0-B22F-65113E449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539200"/>
        <c:axId val="267540736"/>
      </c:barChart>
      <c:lineChart>
        <c:grouping val="standard"/>
        <c:varyColors val="0"/>
        <c:ser>
          <c:idx val="1"/>
          <c:order val="1"/>
          <c:tx>
            <c:strRef>
              <c:f>'F32'!$D$5</c:f>
              <c:strCache>
                <c:ptCount val="1"/>
                <c:pt idx="0">
                  <c:v>Variación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'F32'!$A$6:$B$28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'F32'!$D$6:$D$28</c:f>
              <c:numCache>
                <c:formatCode>0.0%</c:formatCode>
                <c:ptCount val="23"/>
                <c:pt idx="0">
                  <c:v>8.6677152705732841E-2</c:v>
                </c:pt>
                <c:pt idx="1">
                  <c:v>6.9423158173789856E-2</c:v>
                </c:pt>
                <c:pt idx="2">
                  <c:v>9.2769792246876204E-2</c:v>
                </c:pt>
                <c:pt idx="3">
                  <c:v>0.10987039216177186</c:v>
                </c:pt>
                <c:pt idx="4">
                  <c:v>8.6955799268860101E-2</c:v>
                </c:pt>
                <c:pt idx="5">
                  <c:v>7.7963938610556616E-2</c:v>
                </c:pt>
                <c:pt idx="6">
                  <c:v>9.2435535693898618E-2</c:v>
                </c:pt>
                <c:pt idx="7">
                  <c:v>7.9889895336555439E-2</c:v>
                </c:pt>
                <c:pt idx="8">
                  <c:v>5.9852257440230261E-2</c:v>
                </c:pt>
                <c:pt idx="9">
                  <c:v>5.3102759298984781E-2</c:v>
                </c:pt>
                <c:pt idx="10">
                  <c:v>4.9155618444123084E-2</c:v>
                </c:pt>
                <c:pt idx="11">
                  <c:v>5.8572045931596595E-2</c:v>
                </c:pt>
                <c:pt idx="12">
                  <c:v>5.4656462689784746E-2</c:v>
                </c:pt>
                <c:pt idx="13">
                  <c:v>5.7874799556894896E-2</c:v>
                </c:pt>
                <c:pt idx="14">
                  <c:v>4.8362065030506773E-2</c:v>
                </c:pt>
                <c:pt idx="15">
                  <c:v>5.2140042710620449E-2</c:v>
                </c:pt>
                <c:pt idx="16">
                  <c:v>8.5021326036109013E-2</c:v>
                </c:pt>
                <c:pt idx="17">
                  <c:v>8.6304509509281591E-2</c:v>
                </c:pt>
                <c:pt idx="18">
                  <c:v>6.7594299833533711E-2</c:v>
                </c:pt>
                <c:pt idx="19">
                  <c:v>7.7691988499955622E-2</c:v>
                </c:pt>
                <c:pt idx="20">
                  <c:v>8.6326556364635154E-2</c:v>
                </c:pt>
                <c:pt idx="21">
                  <c:v>8.1744911166019563E-2</c:v>
                </c:pt>
                <c:pt idx="22">
                  <c:v>7.9287243087929227E-2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9-48D0-B22F-65113E449E45}"/>
            </c:ext>
          </c:extLst>
        </c:ser>
        <c:ser>
          <c:idx val="2"/>
          <c:order val="2"/>
          <c:tx>
            <c:strRef>
              <c:f>'F32'!$E$5</c:f>
              <c:strCache>
                <c:ptCount val="1"/>
                <c:pt idx="0">
                  <c:v>Variación promedio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'F32'!$A$6:$B$28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'F32'!$E$6:$E$28</c:f>
              <c:numCache>
                <c:formatCode>0.0%</c:formatCode>
                <c:ptCount val="23"/>
                <c:pt idx="0">
                  <c:v>7.3698131078192078E-2</c:v>
                </c:pt>
                <c:pt idx="1">
                  <c:v>7.0993204266522267E-2</c:v>
                </c:pt>
                <c:pt idx="2">
                  <c:v>7.0731582240448052E-2</c:v>
                </c:pt>
                <c:pt idx="3">
                  <c:v>7.3280590091959683E-2</c:v>
                </c:pt>
                <c:pt idx="4">
                  <c:v>7.4406505359905381E-2</c:v>
                </c:pt>
                <c:pt idx="5">
                  <c:v>7.5529661007907534E-2</c:v>
                </c:pt>
                <c:pt idx="6">
                  <c:v>8.0408871047538577E-2</c:v>
                </c:pt>
                <c:pt idx="7">
                  <c:v>8.2578761203473752E-2</c:v>
                </c:pt>
                <c:pt idx="8">
                  <c:v>8.0829973293358434E-2</c:v>
                </c:pt>
                <c:pt idx="9">
                  <c:v>7.9151036914589856E-2</c:v>
                </c:pt>
                <c:pt idx="10">
                  <c:v>7.7015315441053611E-2</c:v>
                </c:pt>
                <c:pt idx="11">
                  <c:v>7.638902877608135E-2</c:v>
                </c:pt>
                <c:pt idx="12">
                  <c:v>7.3720637941419018E-2</c:v>
                </c:pt>
                <c:pt idx="13">
                  <c:v>7.2758274723344438E-2</c:v>
                </c:pt>
                <c:pt idx="14">
                  <c:v>6.9057630788646976E-2</c:v>
                </c:pt>
                <c:pt idx="15">
                  <c:v>6.4246768334384363E-2</c:v>
                </c:pt>
                <c:pt idx="16">
                  <c:v>6.408556223165511E-2</c:v>
                </c:pt>
                <c:pt idx="17">
                  <c:v>6.4780609806548858E-2</c:v>
                </c:pt>
                <c:pt idx="18">
                  <c:v>6.2710506818185116E-2</c:v>
                </c:pt>
                <c:pt idx="19">
                  <c:v>6.2527347915135131E-2</c:v>
                </c:pt>
                <c:pt idx="20">
                  <c:v>6.4733539492168868E-2</c:v>
                </c:pt>
                <c:pt idx="21">
                  <c:v>6.7120385481088438E-2</c:v>
                </c:pt>
                <c:pt idx="22">
                  <c:v>6.9631354201405607E-2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9-48D0-B22F-65113E449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44064"/>
        <c:axId val="267542528"/>
      </c:lineChart>
      <c:catAx>
        <c:axId val="2675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67540736"/>
        <c:crosses val="autoZero"/>
        <c:auto val="1"/>
        <c:lblAlgn val="ctr"/>
        <c:lblOffset val="100"/>
        <c:noMultiLvlLbl val="0"/>
      </c:catAx>
      <c:valAx>
        <c:axId val="26754073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67539200"/>
        <c:crosses val="autoZero"/>
        <c:crossBetween val="between"/>
      </c:valAx>
      <c:valAx>
        <c:axId val="26754252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67544064"/>
        <c:crosses val="max"/>
        <c:crossBetween val="between"/>
      </c:valAx>
      <c:catAx>
        <c:axId val="26754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7542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DF1-440B-9671-60F0117E98F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DF1-440B-9671-60F0117E98F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DF1-440B-9671-60F0117E98FA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F1-440B-9671-60F0117E98F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DF1-440B-9671-60F0117E98F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DF1-440B-9671-60F0117E98F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DF1-440B-9671-60F0117E98F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DF1-440B-9671-60F0117E98F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DF1-440B-9671-60F0117E98F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DF1-440B-9671-60F0117E98F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DF1-440B-9671-60F0117E98F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DF1-440B-9671-60F0117E98F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DF1-440B-9671-60F0117E98F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DF1-440B-9671-60F0117E98F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DF1-440B-9671-60F0117E98F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DF1-440B-9671-60F0117E98F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DF1-440B-9671-60F0117E98F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DF1-440B-9671-60F0117E98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'F33'!$A$6:$A$14</c:f>
              <c:strCache>
                <c:ptCount val="9"/>
                <c:pt idx="0">
                  <c:v>Ciudad de México</c:v>
                </c:pt>
                <c:pt idx="1">
                  <c:v>Guanajuato</c:v>
                </c:pt>
                <c:pt idx="2">
                  <c:v>Sonora</c:v>
                </c:pt>
                <c:pt idx="3">
                  <c:v>Jalisco</c:v>
                </c:pt>
                <c:pt idx="4">
                  <c:v>Tamaulipas</c:v>
                </c:pt>
                <c:pt idx="5">
                  <c:v>Coahuila</c:v>
                </c:pt>
                <c:pt idx="6">
                  <c:v>Nuevo León</c:v>
                </c:pt>
                <c:pt idx="7">
                  <c:v>Baja California</c:v>
                </c:pt>
                <c:pt idx="8">
                  <c:v>Chihuahua</c:v>
                </c:pt>
              </c:strCache>
            </c:strRef>
          </c:cat>
          <c:val>
            <c:numRef>
              <c:f>'F33'!$B$6:$B$14</c:f>
              <c:numCache>
                <c:formatCode>0.00</c:formatCode>
                <c:ptCount val="9"/>
                <c:pt idx="0">
                  <c:v>1.3348527209847754</c:v>
                </c:pt>
                <c:pt idx="1">
                  <c:v>5.4850004637665792</c:v>
                </c:pt>
                <c:pt idx="2">
                  <c:v>5.990373530853728</c:v>
                </c:pt>
                <c:pt idx="3">
                  <c:v>6.4503305993189253</c:v>
                </c:pt>
                <c:pt idx="4">
                  <c:v>8.6194000185506638</c:v>
                </c:pt>
                <c:pt idx="5">
                  <c:v>9.706899521657899</c:v>
                </c:pt>
                <c:pt idx="6">
                  <c:v>10.229067564165419</c:v>
                </c:pt>
                <c:pt idx="7">
                  <c:v>12.544389086909858</c:v>
                </c:pt>
                <c:pt idx="8">
                  <c:v>13.079940107858857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DF1-440B-9671-60F0117E9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1816832"/>
        <c:axId val="361818368"/>
      </c:barChart>
      <c:catAx>
        <c:axId val="36181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61818368"/>
        <c:crosses val="autoZero"/>
        <c:auto val="1"/>
        <c:lblAlgn val="ctr"/>
        <c:lblOffset val="100"/>
        <c:noMultiLvlLbl val="0"/>
      </c:catAx>
      <c:valAx>
        <c:axId val="36181836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36181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45699962157558"/>
          <c:y val="0.10466657792008645"/>
          <c:w val="0.50702715932775722"/>
          <c:h val="0.832866039393271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6"/>
            <c:invertIfNegative val="0"/>
            <c:bubble3D val="0"/>
            <c:spPr>
              <a:solidFill>
                <a:srgbClr val="BF9000"/>
              </a:solidFill>
            </c:spPr>
            <c:extLst>
              <c:ext xmlns:c16="http://schemas.microsoft.com/office/drawing/2014/chart" uri="{C3380CC4-5D6E-409C-BE32-E72D297353CC}">
                <c16:uniqueId val="{00000001-B55A-4645-B993-D15C8ABB4027}"/>
              </c:ext>
            </c:extLst>
          </c:dPt>
          <c:dLbls>
            <c:dLbl>
              <c:idx val="0"/>
              <c:layout>
                <c:manualLayout>
                  <c:x val="-0.1630908342143217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5A-4645-B993-D15C8ABB4027}"/>
                </c:ext>
              </c:extLst>
            </c:dLbl>
            <c:dLbl>
              <c:idx val="1"/>
              <c:layout>
                <c:manualLayout>
                  <c:x val="-0.1041915612326065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5A-4645-B993-D15C8ABB4027}"/>
                </c:ext>
              </c:extLst>
            </c:dLbl>
            <c:dLbl>
              <c:idx val="2"/>
              <c:layout>
                <c:manualLayout>
                  <c:x val="-9.06013575935708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5A-4645-B993-D15C8ABB4027}"/>
                </c:ext>
              </c:extLst>
            </c:dLbl>
            <c:dLbl>
              <c:idx val="3"/>
              <c:layout>
                <c:manualLayout>
                  <c:x val="-8.8336323653731605E-2"/>
                  <c:y val="8.810278654757818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5A-4645-B993-D15C8ABB40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'F.34 '!$A$4:$A$20</c:f>
              <c:strCache>
                <c:ptCount val="17"/>
                <c:pt idx="0">
                  <c:v>Servicios financieros y de seguros</c:v>
                </c:pt>
                <c:pt idx="1">
                  <c:v>Generación, transmisión y distribución de energía eléctrica, suministro de agua y de gas por ductos al consumidor final</c:v>
                </c:pt>
                <c:pt idx="2">
                  <c:v>Otros servicios excepto actividades gubernamentales</c:v>
                </c:pt>
                <c:pt idx="3">
                  <c:v>Información en medios masivos</c:v>
                </c:pt>
                <c:pt idx="4">
                  <c:v>Servicios de esparcimiento culturales y deportivos, y otros servicios recreativos</c:v>
                </c:pt>
                <c:pt idx="5">
                  <c:v>Servicios de apoyo a los negocios y manejo de residuos y desechos, y servicios de remediación</c:v>
                </c:pt>
                <c:pt idx="6">
                  <c:v>Servicios educativos</c:v>
                </c:pt>
                <c:pt idx="7">
                  <c:v>Servicios de salud y de asistencia social</c:v>
                </c:pt>
                <c:pt idx="8">
                  <c:v>Servicios profesionales, científicos y técnicos</c:v>
                </c:pt>
                <c:pt idx="9">
                  <c:v>Agricultura, cría y explotación de animales, aprovechamiento forestal, pesca y caza</c:v>
                </c:pt>
                <c:pt idx="10">
                  <c:v>Transportes, correos y almacenamiento</c:v>
                </c:pt>
                <c:pt idx="11">
                  <c:v>Construcción</c:v>
                </c:pt>
                <c:pt idx="12">
                  <c:v>Comercio</c:v>
                </c:pt>
                <c:pt idx="13">
                  <c:v>Minería</c:v>
                </c:pt>
                <c:pt idx="14">
                  <c:v>Servicios inmobiliarios y de alquiler de bienes muebles e intangibles</c:v>
                </c:pt>
                <c:pt idx="15">
                  <c:v>Servicios de alojamiento temporal y de preparación de alimentos y bebidas</c:v>
                </c:pt>
                <c:pt idx="16">
                  <c:v>Industrias manufactureras</c:v>
                </c:pt>
              </c:strCache>
            </c:strRef>
          </c:cat>
          <c:val>
            <c:numRef>
              <c:f>'F.34 '!$B$4:$B$20</c:f>
              <c:numCache>
                <c:formatCode>0.00</c:formatCode>
                <c:ptCount val="17"/>
                <c:pt idx="0">
                  <c:v>-33.236319999999999</c:v>
                </c:pt>
                <c:pt idx="1">
                  <c:v>-9.6464440000000007</c:v>
                </c:pt>
                <c:pt idx="2">
                  <c:v>-1.0919589999999999</c:v>
                </c:pt>
                <c:pt idx="3">
                  <c:v>-0.83643599999999996</c:v>
                </c:pt>
                <c:pt idx="4">
                  <c:v>1.5799999999999999E-4</c:v>
                </c:pt>
                <c:pt idx="5">
                  <c:v>2.6350000000000002E-3</c:v>
                </c:pt>
                <c:pt idx="6">
                  <c:v>2.6350000000000002E-3</c:v>
                </c:pt>
                <c:pt idx="7">
                  <c:v>2.6350000000000002E-3</c:v>
                </c:pt>
                <c:pt idx="8">
                  <c:v>1.102252</c:v>
                </c:pt>
                <c:pt idx="9">
                  <c:v>1.7383150000000001</c:v>
                </c:pt>
                <c:pt idx="10">
                  <c:v>4.1841660000000003</c:v>
                </c:pt>
                <c:pt idx="11">
                  <c:v>7.3333820000000003</c:v>
                </c:pt>
                <c:pt idx="12">
                  <c:v>8.1327409999999993</c:v>
                </c:pt>
                <c:pt idx="13">
                  <c:v>8.4333030000000004</c:v>
                </c:pt>
                <c:pt idx="14">
                  <c:v>23.938790000000001</c:v>
                </c:pt>
                <c:pt idx="15">
                  <c:v>27.094370000000001</c:v>
                </c:pt>
                <c:pt idx="16">
                  <c:v>181.34440000000001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5A-4645-B993-D15C8ABB4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133376"/>
        <c:axId val="362134912"/>
      </c:barChart>
      <c:catAx>
        <c:axId val="3621333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362134912"/>
        <c:crosses val="autoZero"/>
        <c:auto val="1"/>
        <c:lblAlgn val="ctr"/>
        <c:lblOffset val="100"/>
        <c:noMultiLvlLbl val="0"/>
      </c:catAx>
      <c:valAx>
        <c:axId val="362134912"/>
        <c:scaling>
          <c:orientation val="minMax"/>
          <c:max val="195"/>
          <c:min val="-35"/>
        </c:scaling>
        <c:delete val="0"/>
        <c:axPos val="b"/>
        <c:majorGridlines>
          <c:spPr>
            <a:ln>
              <a:noFill/>
            </a:ln>
          </c:spPr>
        </c:majorGridlines>
        <c:numFmt formatCode="0.00" sourceLinked="1"/>
        <c:majorTickMark val="none"/>
        <c:minorTickMark val="none"/>
        <c:tickLblPos val="nextTo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36213337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solidFill>
        <a:schemeClr val="bg2">
          <a:alpha val="69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7C-4E3E-A032-49EA38F1E6A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7C-4E3E-A032-49EA38F1E6A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B7C-4E3E-A032-49EA38F1E6A7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F.35!$A$4:$B$26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F.35!$C$4:$C$26</c:f>
              <c:numCache>
                <c:formatCode>0.00</c:formatCode>
                <c:ptCount val="23"/>
                <c:pt idx="0">
                  <c:v>169.15460200000001</c:v>
                </c:pt>
                <c:pt idx="1">
                  <c:v>1801.9324360000005</c:v>
                </c:pt>
                <c:pt idx="2">
                  <c:v>410.40108099999992</c:v>
                </c:pt>
                <c:pt idx="3">
                  <c:v>561.27459199999998</c:v>
                </c:pt>
                <c:pt idx="4">
                  <c:v>665.61978699999997</c:v>
                </c:pt>
                <c:pt idx="5">
                  <c:v>32.537062000000006</c:v>
                </c:pt>
                <c:pt idx="6">
                  <c:v>310.67368599999998</c:v>
                </c:pt>
                <c:pt idx="7">
                  <c:v>680.29235199999982</c:v>
                </c:pt>
                <c:pt idx="8">
                  <c:v>1175.1874760000001</c:v>
                </c:pt>
                <c:pt idx="9">
                  <c:v>309.47559899999999</c:v>
                </c:pt>
                <c:pt idx="10">
                  <c:v>788.26085799999998</c:v>
                </c:pt>
                <c:pt idx="11">
                  <c:v>457.41139099999998</c:v>
                </c:pt>
                <c:pt idx="12">
                  <c:v>1440.78611</c:v>
                </c:pt>
                <c:pt idx="13">
                  <c:v>332.76560899999998</c:v>
                </c:pt>
                <c:pt idx="14">
                  <c:v>58.72931899999999</c:v>
                </c:pt>
                <c:pt idx="15">
                  <c:v>177.74361000000005</c:v>
                </c:pt>
                <c:pt idx="16">
                  <c:v>531.34521800000005</c:v>
                </c:pt>
                <c:pt idx="17">
                  <c:v>151.53446499999995</c:v>
                </c:pt>
                <c:pt idx="18">
                  <c:v>248.87667000000005</c:v>
                </c:pt>
                <c:pt idx="19">
                  <c:v>371.22721700000005</c:v>
                </c:pt>
                <c:pt idx="20">
                  <c:v>544.39241500000014</c:v>
                </c:pt>
                <c:pt idx="21">
                  <c:v>-49.793997999999988</c:v>
                </c:pt>
                <c:pt idx="22">
                  <c:v>218.49862300000001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7C-4E3E-A032-49EA38F1E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2233216"/>
        <c:axId val="362235008"/>
      </c:barChart>
      <c:catAx>
        <c:axId val="36223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2235008"/>
        <c:crosses val="autoZero"/>
        <c:auto val="1"/>
        <c:lblAlgn val="ctr"/>
        <c:lblOffset val="100"/>
        <c:noMultiLvlLbl val="0"/>
      </c:catAx>
      <c:valAx>
        <c:axId val="3622350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6223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209539094237428E-2"/>
          <c:y val="0.18551626501232801"/>
          <c:w val="0.90156203086079201"/>
          <c:h val="0.477704605106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'F04'!$A$6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F6000"/>
            </a:solidFill>
          </c:spPr>
          <c:invertIfNegative val="0"/>
          <c:dLbls>
            <c:dLbl>
              <c:idx val="0"/>
              <c:layout>
                <c:manualLayout>
                  <c:x val="-3.397027600849257E-3"/>
                  <c:y val="-8.080808080808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5F-49BE-8024-8B7AF8A9D279}"/>
                </c:ext>
              </c:extLst>
            </c:dLbl>
            <c:dLbl>
              <c:idx val="1"/>
              <c:layout>
                <c:manualLayout>
                  <c:x val="-5.0955414012738851E-3"/>
                  <c:y val="3.70366091869672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5F-49BE-8024-8B7AF8A9D279}"/>
                </c:ext>
              </c:extLst>
            </c:dLbl>
            <c:dLbl>
              <c:idx val="2"/>
              <c:layout>
                <c:manualLayout>
                  <c:x val="-3.3970276008492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5F-49BE-8024-8B7AF8A9D279}"/>
                </c:ext>
              </c:extLst>
            </c:dLbl>
            <c:dLbl>
              <c:idx val="3"/>
              <c:layout>
                <c:manualLayout>
                  <c:x val="-5.09554140127388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5F-49BE-8024-8B7AF8A9D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'F04'!$B$6:$I$6</c:f>
              <c:numCache>
                <c:formatCode>#,##0</c:formatCode>
                <c:ptCount val="8"/>
                <c:pt idx="0">
                  <c:v>70246</c:v>
                </c:pt>
                <c:pt idx="1">
                  <c:v>282499</c:v>
                </c:pt>
                <c:pt idx="2">
                  <c:v>98394</c:v>
                </c:pt>
                <c:pt idx="3">
                  <c:v>9369</c:v>
                </c:pt>
                <c:pt idx="4">
                  <c:v>347298</c:v>
                </c:pt>
                <c:pt idx="5">
                  <c:v>3034</c:v>
                </c:pt>
                <c:pt idx="6">
                  <c:v>523456</c:v>
                </c:pt>
                <c:pt idx="7">
                  <c:v>62952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5F-49BE-8024-8B7AF8A9D279}"/>
            </c:ext>
          </c:extLst>
        </c:ser>
        <c:ser>
          <c:idx val="1"/>
          <c:order val="1"/>
          <c:tx>
            <c:strRef>
              <c:f>'F04'!$A$7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F9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'F04'!$B$7:$I$7</c:f>
              <c:numCache>
                <c:formatCode>#,##0</c:formatCode>
                <c:ptCount val="8"/>
                <c:pt idx="0">
                  <c:v>77509</c:v>
                </c:pt>
                <c:pt idx="1">
                  <c:v>295797</c:v>
                </c:pt>
                <c:pt idx="2">
                  <c:v>107248</c:v>
                </c:pt>
                <c:pt idx="3">
                  <c:v>9548</c:v>
                </c:pt>
                <c:pt idx="4">
                  <c:v>363344</c:v>
                </c:pt>
                <c:pt idx="5">
                  <c:v>2860</c:v>
                </c:pt>
                <c:pt idx="6">
                  <c:v>540644</c:v>
                </c:pt>
                <c:pt idx="7">
                  <c:v>66390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5F-49BE-8024-8B7AF8A9D279}"/>
            </c:ext>
          </c:extLst>
        </c:ser>
        <c:ser>
          <c:idx val="2"/>
          <c:order val="2"/>
          <c:tx>
            <c:strRef>
              <c:f>'F04'!$A$8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D9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'F04'!$B$8:$I$8</c:f>
              <c:numCache>
                <c:formatCode>#,##0</c:formatCode>
                <c:ptCount val="8"/>
                <c:pt idx="0">
                  <c:v>82606</c:v>
                </c:pt>
                <c:pt idx="1">
                  <c:v>312586</c:v>
                </c:pt>
                <c:pt idx="2">
                  <c:v>119587</c:v>
                </c:pt>
                <c:pt idx="3">
                  <c:v>9329</c:v>
                </c:pt>
                <c:pt idx="4">
                  <c:v>385457</c:v>
                </c:pt>
                <c:pt idx="5">
                  <c:v>2875</c:v>
                </c:pt>
                <c:pt idx="6">
                  <c:v>551836</c:v>
                </c:pt>
                <c:pt idx="7">
                  <c:v>70979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F-49BE-8024-8B7AF8A9D279}"/>
            </c:ext>
          </c:extLst>
        </c:ser>
        <c:ser>
          <c:idx val="3"/>
          <c:order val="3"/>
          <c:tx>
            <c:strRef>
              <c:f>'F04'!$A$9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'F04'!$B$9:$I$9</c:f>
              <c:numCache>
                <c:formatCode>#,##0</c:formatCode>
                <c:ptCount val="8"/>
                <c:pt idx="0">
                  <c:v>89558</c:v>
                </c:pt>
                <c:pt idx="1">
                  <c:v>334254</c:v>
                </c:pt>
                <c:pt idx="2">
                  <c:v>130890</c:v>
                </c:pt>
                <c:pt idx="3">
                  <c:v>9329</c:v>
                </c:pt>
                <c:pt idx="4">
                  <c:v>407270</c:v>
                </c:pt>
                <c:pt idx="5">
                  <c:v>3040</c:v>
                </c:pt>
                <c:pt idx="6">
                  <c:v>575641</c:v>
                </c:pt>
                <c:pt idx="7">
                  <c:v>74255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F-49BE-8024-8B7AF8A9D279}"/>
            </c:ext>
          </c:extLst>
        </c:ser>
        <c:ser>
          <c:idx val="4"/>
          <c:order val="4"/>
          <c:tx>
            <c:strRef>
              <c:f>'F04'!$A$10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9C9C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'F04'!$B$10:$I$10</c:f>
              <c:numCache>
                <c:formatCode>#,##0</c:formatCode>
                <c:ptCount val="8"/>
                <c:pt idx="0">
                  <c:v>96726</c:v>
                </c:pt>
                <c:pt idx="1">
                  <c:v>343480</c:v>
                </c:pt>
                <c:pt idx="2">
                  <c:v>144472</c:v>
                </c:pt>
                <c:pt idx="3">
                  <c:v>9194</c:v>
                </c:pt>
                <c:pt idx="4">
                  <c:v>435724</c:v>
                </c:pt>
                <c:pt idx="5">
                  <c:v>3204</c:v>
                </c:pt>
                <c:pt idx="6">
                  <c:v>605107</c:v>
                </c:pt>
                <c:pt idx="7">
                  <c:v>79961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F-49BE-8024-8B7AF8A9D279}"/>
            </c:ext>
          </c:extLst>
        </c:ser>
        <c:ser>
          <c:idx val="5"/>
          <c:order val="5"/>
          <c:tx>
            <c:strRef>
              <c:f>'F04'!$A$11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C7C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'F04'!$B$11:$I$11</c:f>
              <c:numCache>
                <c:formatCode>#,##0</c:formatCode>
                <c:ptCount val="8"/>
                <c:pt idx="0">
                  <c:v>104065</c:v>
                </c:pt>
                <c:pt idx="1">
                  <c:v>354114</c:v>
                </c:pt>
                <c:pt idx="2">
                  <c:v>141254</c:v>
                </c:pt>
                <c:pt idx="3">
                  <c:v>9458</c:v>
                </c:pt>
                <c:pt idx="4">
                  <c:v>452017</c:v>
                </c:pt>
                <c:pt idx="5">
                  <c:v>2703</c:v>
                </c:pt>
                <c:pt idx="6">
                  <c:v>614655</c:v>
                </c:pt>
                <c:pt idx="7">
                  <c:v>82734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F-49BE-8024-8B7AF8A9D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128384"/>
        <c:axId val="266138368"/>
      </c:barChart>
      <c:catAx>
        <c:axId val="26612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138368"/>
        <c:crosses val="autoZero"/>
        <c:auto val="1"/>
        <c:lblAlgn val="ctr"/>
        <c:lblOffset val="100"/>
        <c:noMultiLvlLbl val="0"/>
      </c:catAx>
      <c:valAx>
        <c:axId val="26613836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6612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403361038203558"/>
          <c:w val="1"/>
          <c:h val="5.3229075532225119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A3-4AB6-A969-7487AAAE7FD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4A3-4AB6-A969-7487AAAE7FD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4A3-4AB6-A969-7487AAAE7FDC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F.36!$B$4:$C$25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F.36!$D$4:$D$25</c:f>
              <c:numCache>
                <c:formatCode>"$"#,##0.00_);\("$"#,##0.00\)</c:formatCode>
                <c:ptCount val="22"/>
                <c:pt idx="0">
                  <c:v>0.44993499999999997</c:v>
                </c:pt>
                <c:pt idx="1">
                  <c:v>8.2588209999999993</c:v>
                </c:pt>
                <c:pt idx="2">
                  <c:v>5.394641</c:v>
                </c:pt>
                <c:pt idx="3">
                  <c:v>37.832740000000001</c:v>
                </c:pt>
                <c:pt idx="4">
                  <c:v>0.59577999999999998</c:v>
                </c:pt>
                <c:pt idx="5">
                  <c:v>18.18243</c:v>
                </c:pt>
                <c:pt idx="6">
                  <c:v>5.2581230000000003</c:v>
                </c:pt>
                <c:pt idx="7">
                  <c:v>-4.2245699999999999</c:v>
                </c:pt>
                <c:pt idx="8">
                  <c:v>5.2381529999999996</c:v>
                </c:pt>
                <c:pt idx="9">
                  <c:v>-2.7528069999999998</c:v>
                </c:pt>
                <c:pt idx="10">
                  <c:v>14.521470000000001</c:v>
                </c:pt>
                <c:pt idx="11">
                  <c:v>-5.409535</c:v>
                </c:pt>
                <c:pt idx="12">
                  <c:v>11.770960000000001</c:v>
                </c:pt>
                <c:pt idx="13">
                  <c:v>-1.341056</c:v>
                </c:pt>
                <c:pt idx="14">
                  <c:v>4.207389</c:v>
                </c:pt>
                <c:pt idx="15">
                  <c:v>5.587809</c:v>
                </c:pt>
                <c:pt idx="16">
                  <c:v>34.582320000000003</c:v>
                </c:pt>
                <c:pt idx="17">
                  <c:v>-3.8987470000000002</c:v>
                </c:pt>
                <c:pt idx="18">
                  <c:v>3.7412299999999998</c:v>
                </c:pt>
                <c:pt idx="19">
                  <c:v>0</c:v>
                </c:pt>
                <c:pt idx="20">
                  <c:v>-1.9241820000000001</c:v>
                </c:pt>
                <c:pt idx="21">
                  <c:v>4.0183020000000003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A3-4AB6-A969-7487AAAE7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2275584"/>
        <c:axId val="362277120"/>
      </c:barChart>
      <c:catAx>
        <c:axId val="36227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2277120"/>
        <c:crosses val="autoZero"/>
        <c:auto val="1"/>
        <c:lblAlgn val="ctr"/>
        <c:lblOffset val="100"/>
        <c:noMultiLvlLbl val="0"/>
      </c:catAx>
      <c:valAx>
        <c:axId val="362277120"/>
        <c:scaling>
          <c:orientation val="minMax"/>
        </c:scaling>
        <c:delete val="1"/>
        <c:axPos val="l"/>
        <c:numFmt formatCode="&quot;$&quot;#,##0.00_);\(&quot;$&quot;#,##0.00\)" sourceLinked="1"/>
        <c:majorTickMark val="out"/>
        <c:minorTickMark val="none"/>
        <c:tickLblPos val="nextTo"/>
        <c:crossAx val="36227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A2-40E2-8E9D-80A9B794ADBA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A2-40E2-8E9D-80A9B794ADB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2-40E2-8E9D-80A9B794ADB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2-40E2-8E9D-80A9B794ADBA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F.37!$A$4:$B$26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F.37!$C$4:$C$26</c:f>
              <c:numCache>
                <c:formatCode>0.00</c:formatCode>
                <c:ptCount val="23"/>
                <c:pt idx="0">
                  <c:v>25.34929</c:v>
                </c:pt>
                <c:pt idx="1">
                  <c:v>1605.5830000000001</c:v>
                </c:pt>
                <c:pt idx="2">
                  <c:v>450.38749999999999</c:v>
                </c:pt>
                <c:pt idx="3">
                  <c:v>291.54849999999999</c:v>
                </c:pt>
                <c:pt idx="4">
                  <c:v>288.17649999999998</c:v>
                </c:pt>
                <c:pt idx="5">
                  <c:v>44.90099</c:v>
                </c:pt>
                <c:pt idx="6">
                  <c:v>261.29500000000002</c:v>
                </c:pt>
                <c:pt idx="7">
                  <c:v>555.50739999999996</c:v>
                </c:pt>
                <c:pt idx="8">
                  <c:v>176.15430000000001</c:v>
                </c:pt>
                <c:pt idx="9">
                  <c:v>191.19390000000001</c:v>
                </c:pt>
                <c:pt idx="10">
                  <c:v>516.65750000000003</c:v>
                </c:pt>
                <c:pt idx="11">
                  <c:v>394.04660000000001</c:v>
                </c:pt>
                <c:pt idx="12">
                  <c:v>1178.6600000000001</c:v>
                </c:pt>
                <c:pt idx="13">
                  <c:v>286.25209999999998</c:v>
                </c:pt>
                <c:pt idx="14">
                  <c:v>36.441209999999998</c:v>
                </c:pt>
                <c:pt idx="15">
                  <c:v>42.212809999999998</c:v>
                </c:pt>
                <c:pt idx="16">
                  <c:v>21.974640000000001</c:v>
                </c:pt>
                <c:pt idx="17">
                  <c:v>96.74221</c:v>
                </c:pt>
                <c:pt idx="18">
                  <c:v>132.97110000000001</c:v>
                </c:pt>
                <c:pt idx="19">
                  <c:v>285.59769999999997</c:v>
                </c:pt>
                <c:pt idx="20">
                  <c:v>301.71820000000002</c:v>
                </c:pt>
                <c:pt idx="21">
                  <c:v>-112.518</c:v>
                </c:pt>
                <c:pt idx="22">
                  <c:v>181.34440000000001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A2-40E2-8E9D-80A9B794A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1986688"/>
        <c:axId val="361992576"/>
      </c:barChart>
      <c:catAx>
        <c:axId val="36198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1992576"/>
        <c:crosses val="autoZero"/>
        <c:auto val="1"/>
        <c:lblAlgn val="ctr"/>
        <c:lblOffset val="100"/>
        <c:noMultiLvlLbl val="0"/>
      </c:catAx>
      <c:valAx>
        <c:axId val="3619925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6198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57-44A6-9C40-9424921D159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57-44A6-9C40-9424921D159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57-44A6-9C40-9424921D1594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57-44A6-9C40-9424921D1594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F.38!$B$6:$B$26</c:f>
              <c:strCache>
                <c:ptCount val="21"/>
                <c:pt idx="0">
                  <c:v>311 Industria alimentaria</c:v>
                </c:pt>
                <c:pt idx="1">
                  <c:v>325 Industria química</c:v>
                </c:pt>
                <c:pt idx="2">
                  <c:v>334 Fabricación de equipo de computación, comunicación, medición y de otros equipos, componentes y accesorios electrónicos</c:v>
                </c:pt>
                <c:pt idx="3">
                  <c:v>322 Industria del papel</c:v>
                </c:pt>
                <c:pt idx="4">
                  <c:v>323 Impresión e industrias conexas</c:v>
                </c:pt>
                <c:pt idx="5">
                  <c:v>314 Fabricación de productos textiles, excepto prendas de vestir</c:v>
                </c:pt>
                <c:pt idx="6">
                  <c:v>315 Fabricación de prendas de vestir</c:v>
                </c:pt>
                <c:pt idx="7">
                  <c:v>316 Curtido y acabado de cuero y piel, y fabricación de productos de cuero, piel y materiales sucedáneos</c:v>
                </c:pt>
                <c:pt idx="8">
                  <c:v>321 Industria de la madera</c:v>
                </c:pt>
                <c:pt idx="9">
                  <c:v>324 Fabricación de productos derivados del petróleo y del carbón</c:v>
                </c:pt>
                <c:pt idx="10">
                  <c:v>327 Fabricación de productos a base de minerales no metálicos</c:v>
                </c:pt>
                <c:pt idx="11">
                  <c:v>337 Fabricación de muebles, colchones y persianas</c:v>
                </c:pt>
                <c:pt idx="12">
                  <c:v>331 Industrias metálicas básicas</c:v>
                </c:pt>
                <c:pt idx="13">
                  <c:v>339 Otras industrias manufactureras</c:v>
                </c:pt>
                <c:pt idx="14">
                  <c:v>332 Fabricación de productos metálicos</c:v>
                </c:pt>
                <c:pt idx="15">
                  <c:v>312 Industria de las bebidas y del tabaco</c:v>
                </c:pt>
                <c:pt idx="16">
                  <c:v>335 Fab. de accesorios, aparatos eléctricos y equipo de generación de energía eléctrica</c:v>
                </c:pt>
                <c:pt idx="17">
                  <c:v>333 Fabricación de maquinaria y equipo</c:v>
                </c:pt>
                <c:pt idx="18">
                  <c:v>313 Fab. de insumos textiles y acabado de textiles</c:v>
                </c:pt>
                <c:pt idx="19">
                  <c:v>323 Industria del plástico y del hule</c:v>
                </c:pt>
                <c:pt idx="20">
                  <c:v>336 Fab. de eq. de transporte</c:v>
                </c:pt>
              </c:strCache>
            </c:strRef>
          </c:cat>
          <c:val>
            <c:numRef>
              <c:f>F.38!$C$6:$C$26</c:f>
              <c:numCache>
                <c:formatCode>General</c:formatCode>
                <c:ptCount val="21"/>
                <c:pt idx="0">
                  <c:v>-19.511189999999999</c:v>
                </c:pt>
                <c:pt idx="1">
                  <c:v>-17.507020000000001</c:v>
                </c:pt>
                <c:pt idx="2">
                  <c:v>-11.79848</c:v>
                </c:pt>
                <c:pt idx="3">
                  <c:v>-0.874861</c:v>
                </c:pt>
                <c:pt idx="4">
                  <c:v>-2.9060000000000002E-3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0.31702399999999997</c:v>
                </c:pt>
                <c:pt idx="13">
                  <c:v>1.600773</c:v>
                </c:pt>
                <c:pt idx="14">
                  <c:v>3.0479750000000001</c:v>
                </c:pt>
                <c:pt idx="15">
                  <c:v>4.6444489999999998</c:v>
                </c:pt>
                <c:pt idx="16">
                  <c:v>5.824827</c:v>
                </c:pt>
                <c:pt idx="17">
                  <c:v>8.0504230000000003</c:v>
                </c:pt>
                <c:pt idx="18">
                  <c:v>10.47415</c:v>
                </c:pt>
                <c:pt idx="19">
                  <c:v>18.023720000000001</c:v>
                </c:pt>
                <c:pt idx="20">
                  <c:v>179.05549999999999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57-44A6-9C40-9424921D1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2041728"/>
        <c:axId val="362043264"/>
      </c:barChart>
      <c:catAx>
        <c:axId val="362041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2043264"/>
        <c:crosses val="autoZero"/>
        <c:auto val="1"/>
        <c:lblAlgn val="ctr"/>
        <c:lblOffset val="100"/>
        <c:noMultiLvlLbl val="0"/>
      </c:catAx>
      <c:valAx>
        <c:axId val="3620432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62041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77-4A48-BAC7-801A19C58C0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177-4A48-BAC7-801A19C58C0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177-4A48-BAC7-801A19C58C01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F.38!$A$53:$A$69</c:f>
              <c:strCache>
                <c:ptCount val="17"/>
                <c:pt idx="0">
                  <c:v>Industrias manufactureras</c:v>
                </c:pt>
                <c:pt idx="1">
                  <c:v>Servicios de alojamiento temporal y de preparación de alimentos y bebidas</c:v>
                </c:pt>
                <c:pt idx="2">
                  <c:v>Servicios inmobiliarios y de alquiler de bienes muebles e intangibles</c:v>
                </c:pt>
                <c:pt idx="3">
                  <c:v>Minería</c:v>
                </c:pt>
                <c:pt idx="4">
                  <c:v>Comercio</c:v>
                </c:pt>
                <c:pt idx="5">
                  <c:v>Construcción</c:v>
                </c:pt>
                <c:pt idx="6">
                  <c:v>Transportes, correos y almacenamiento</c:v>
                </c:pt>
                <c:pt idx="7">
                  <c:v>Agricultura, cría y explotación de animales, aprovechamiento forestal, pesca y caza</c:v>
                </c:pt>
                <c:pt idx="8">
                  <c:v>Servicios profesionales, científicos y técnicos</c:v>
                </c:pt>
                <c:pt idx="9">
                  <c:v>Servicios de apoyo a los negocios y manejo de residuos y desechos, y servicios de remediación</c:v>
                </c:pt>
                <c:pt idx="10">
                  <c:v>Servicios educativos</c:v>
                </c:pt>
                <c:pt idx="11">
                  <c:v>Servicios de salud y de asistencia social</c:v>
                </c:pt>
                <c:pt idx="12">
                  <c:v>Servicios de esparcimiento culturales y deportivos, y otros servicios recreativos</c:v>
                </c:pt>
                <c:pt idx="13">
                  <c:v>Información en medios masivos</c:v>
                </c:pt>
                <c:pt idx="14">
                  <c:v>Otros servicios excepto actividades gubernamentales</c:v>
                </c:pt>
                <c:pt idx="15">
                  <c:v>Generación, transmisión y distribución de energía eléctrica, suministro de agua y de gas por ductos al consumidor final</c:v>
                </c:pt>
                <c:pt idx="16">
                  <c:v>Servicios financieros y de seguros</c:v>
                </c:pt>
              </c:strCache>
            </c:strRef>
          </c:cat>
          <c:val>
            <c:numRef>
              <c:f>F.38!$B$53:$B$69</c:f>
              <c:numCache>
                <c:formatCode>0.00</c:formatCode>
                <c:ptCount val="17"/>
                <c:pt idx="0">
                  <c:v>181.34440000000001</c:v>
                </c:pt>
                <c:pt idx="1">
                  <c:v>27.094370000000001</c:v>
                </c:pt>
                <c:pt idx="2">
                  <c:v>23.938790000000001</c:v>
                </c:pt>
                <c:pt idx="3">
                  <c:v>8.4333030000000004</c:v>
                </c:pt>
                <c:pt idx="4">
                  <c:v>8.1327409999999993</c:v>
                </c:pt>
                <c:pt idx="5">
                  <c:v>7.3333820000000003</c:v>
                </c:pt>
                <c:pt idx="6">
                  <c:v>4.1841660000000003</c:v>
                </c:pt>
                <c:pt idx="7">
                  <c:v>1.7383150000000001</c:v>
                </c:pt>
                <c:pt idx="8">
                  <c:v>1.102252</c:v>
                </c:pt>
                <c:pt idx="9">
                  <c:v>2.6350000000000002E-3</c:v>
                </c:pt>
                <c:pt idx="10">
                  <c:v>2.6350000000000002E-3</c:v>
                </c:pt>
                <c:pt idx="11">
                  <c:v>2.6350000000000002E-3</c:v>
                </c:pt>
                <c:pt idx="12">
                  <c:v>1.5799999999999999E-4</c:v>
                </c:pt>
                <c:pt idx="13">
                  <c:v>-0.83643599999999996</c:v>
                </c:pt>
                <c:pt idx="14">
                  <c:v>-1.0919589999999999</c:v>
                </c:pt>
                <c:pt idx="15">
                  <c:v>-9.6464440000000007</c:v>
                </c:pt>
                <c:pt idx="16">
                  <c:v>-33.236319999999999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7-4A48-BAC7-801A19C58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2561920"/>
        <c:axId val="362563456"/>
      </c:barChart>
      <c:catAx>
        <c:axId val="3625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2563456"/>
        <c:crosses val="autoZero"/>
        <c:auto val="1"/>
        <c:lblAlgn val="ctr"/>
        <c:lblOffset val="100"/>
        <c:noMultiLvlLbl val="0"/>
      </c:catAx>
      <c:valAx>
        <c:axId val="36256345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6256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A2-494A-8391-12459A6C4B8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A2-494A-8391-12459A6C4B8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A2-494A-8391-12459A6C4B87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F.39!$A$4:$B$26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F.39!$C$4:$C$26</c:f>
              <c:numCache>
                <c:formatCode>0.00</c:formatCode>
                <c:ptCount val="23"/>
                <c:pt idx="0">
                  <c:v>21.322880000000001</c:v>
                </c:pt>
                <c:pt idx="1">
                  <c:v>60.52608</c:v>
                </c:pt>
                <c:pt idx="2">
                  <c:v>-57.979900000000001</c:v>
                </c:pt>
                <c:pt idx="3">
                  <c:v>63.319569999999999</c:v>
                </c:pt>
                <c:pt idx="4">
                  <c:v>55.803759999999997</c:v>
                </c:pt>
                <c:pt idx="5">
                  <c:v>59.247540000000001</c:v>
                </c:pt>
                <c:pt idx="6">
                  <c:v>9.8107319999999998</c:v>
                </c:pt>
                <c:pt idx="7">
                  <c:v>30.548860000000001</c:v>
                </c:pt>
                <c:pt idx="8">
                  <c:v>109.4786</c:v>
                </c:pt>
                <c:pt idx="9">
                  <c:v>57.293430000000001</c:v>
                </c:pt>
                <c:pt idx="10">
                  <c:v>150.84389999999999</c:v>
                </c:pt>
                <c:pt idx="11">
                  <c:v>-5.0674720000000004</c:v>
                </c:pt>
                <c:pt idx="12">
                  <c:v>4.0810170000000001</c:v>
                </c:pt>
                <c:pt idx="13">
                  <c:v>-6.8861720000000002</c:v>
                </c:pt>
                <c:pt idx="14">
                  <c:v>-32.013300000000001</c:v>
                </c:pt>
                <c:pt idx="15">
                  <c:v>17.782160000000001</c:v>
                </c:pt>
                <c:pt idx="16">
                  <c:v>45.633299999999998</c:v>
                </c:pt>
                <c:pt idx="17">
                  <c:v>8.2763069999999992</c:v>
                </c:pt>
                <c:pt idx="18">
                  <c:v>33.786169999999998</c:v>
                </c:pt>
                <c:pt idx="19">
                  <c:v>28.344349999999999</c:v>
                </c:pt>
                <c:pt idx="20">
                  <c:v>91.859319999999997</c:v>
                </c:pt>
                <c:pt idx="21">
                  <c:v>24.279959999999999</c:v>
                </c:pt>
                <c:pt idx="22">
                  <c:v>8.1327409999999993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A2-494A-8391-12459A6C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0801792"/>
        <c:axId val="360803328"/>
      </c:barChart>
      <c:catAx>
        <c:axId val="3608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0803328"/>
        <c:crosses val="autoZero"/>
        <c:auto val="1"/>
        <c:lblAlgn val="ctr"/>
        <c:lblOffset val="100"/>
        <c:noMultiLvlLbl val="0"/>
      </c:catAx>
      <c:valAx>
        <c:axId val="36080332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36080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F.40!$D$4</c:f>
              <c:strCache>
                <c:ptCount val="1"/>
                <c:pt idx="0">
                  <c:v>2018 3er t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B7-41FD-8A8F-B846A8673381}"/>
              </c:ext>
            </c:extLst>
          </c:dPt>
          <c:dLbls>
            <c:dLbl>
              <c:idx val="0"/>
              <c:layout>
                <c:manualLayout>
                  <c:x val="-0.14743769477266827"/>
                  <c:y val="2.3491894371564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B7-41FD-8A8F-B846A8673381}"/>
                </c:ext>
              </c:extLst>
            </c:dLbl>
            <c:dLbl>
              <c:idx val="1"/>
              <c:layout>
                <c:manualLayout>
                  <c:x val="-0.1474376947726682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B7-41FD-8A8F-B846A86733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F.40!$C$5:$C$20</c:f>
              <c:strCache>
                <c:ptCount val="16"/>
                <c:pt idx="0">
                  <c:v>434 Comercio al por mayor de materias primas agropecuarias y forestales, para la industria, y materiales de desecho</c:v>
                </c:pt>
                <c:pt idx="1">
                  <c:v>462 Comercio al por menor en tiendas de autoservicio y departamentales</c:v>
                </c:pt>
                <c:pt idx="2">
                  <c:v>436 Comercio al por mayor de camiones y de partes y refacciones nuevas para automóviles, camionetas y camiones</c:v>
                </c:pt>
                <c:pt idx="3">
                  <c:v>461 Comercio al por menor de abarrotes, alimentos, bebidas, hielo y tabaco</c:v>
                </c:pt>
                <c:pt idx="4">
                  <c:v>463 Comercio al por menor de productos textiles, bisutería, accesorios de vestir y calzado</c:v>
                </c:pt>
                <c:pt idx="5">
                  <c:v>464 Comercio al por menor de artículos para el cuidado de la salud</c:v>
                </c:pt>
                <c:pt idx="6">
                  <c:v>466 Comercio al por menor de enseres domésticos, computadoras, artículos para la decoración de interiores y artículos usados</c:v>
                </c:pt>
                <c:pt idx="7">
                  <c:v>467 Comercio al por menor de artículos de ferretería, tlapalería y vidrios</c:v>
                </c:pt>
                <c:pt idx="8">
                  <c:v>468 Comercio al por menor de vehículos de motor, refacciones, combustibles y lubricantes</c:v>
                </c:pt>
                <c:pt idx="9">
                  <c:v>469 Comercio al por menor exclusivamente a través de Internet, y catálogos impresos, televisión y similares</c:v>
                </c:pt>
                <c:pt idx="10">
                  <c:v>437 Intermediación de comercio al por mayor</c:v>
                </c:pt>
                <c:pt idx="11">
                  <c:v>465 Comercio al por menor de artículos de papelería, para el esparcimiento y otros artículos de uso personal</c:v>
                </c:pt>
                <c:pt idx="12">
                  <c:v>432 Comercio al por mayor de productos textiles y calzado</c:v>
                </c:pt>
                <c:pt idx="13">
                  <c:v>431 Comercio al por mayor de abarrotes, alimentos, bebidas, hielo y tabaco</c:v>
                </c:pt>
                <c:pt idx="14">
                  <c:v>435 Comercio al por mayor de maquinaria, equipo y mobiliario para actividades agropecuarias, industriales, de servicios y comerciales, y de otra maquinaria y equipo de uso general</c:v>
                </c:pt>
                <c:pt idx="15">
                  <c:v>433 Comercio al por mayor de productos farmacéuticos, de perfumería, artículos para el esparcimiento, electrodomésticos menores y aparatos de línea blanca</c:v>
                </c:pt>
              </c:strCache>
            </c:strRef>
          </c:cat>
          <c:val>
            <c:numRef>
              <c:f>F.40!$D$5:$D$20</c:f>
              <c:numCache>
                <c:formatCode>0.0</c:formatCode>
                <c:ptCount val="16"/>
                <c:pt idx="0">
                  <c:v>-1.5842700000000001</c:v>
                </c:pt>
                <c:pt idx="1">
                  <c:v>-1.4794259999999999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3.2940000000000001E-3</c:v>
                </c:pt>
                <c:pt idx="11">
                  <c:v>0.21721499999999999</c:v>
                </c:pt>
                <c:pt idx="12">
                  <c:v>0.44297599999999998</c:v>
                </c:pt>
                <c:pt idx="13">
                  <c:v>0.984711</c:v>
                </c:pt>
                <c:pt idx="14">
                  <c:v>3.1361110000000001</c:v>
                </c:pt>
                <c:pt idx="15">
                  <c:v>6.4121300000000003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7-41FD-8A8F-B846A8673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444672"/>
        <c:axId val="362446208"/>
      </c:barChart>
      <c:catAx>
        <c:axId val="3624446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</c:spPr>
        <c:crossAx val="362446208"/>
        <c:crosses val="autoZero"/>
        <c:auto val="1"/>
        <c:lblAlgn val="ctr"/>
        <c:lblOffset val="100"/>
        <c:noMultiLvlLbl val="0"/>
      </c:catAx>
      <c:valAx>
        <c:axId val="362446208"/>
        <c:scaling>
          <c:orientation val="minMax"/>
          <c:max val="7"/>
          <c:min val="-2"/>
        </c:scaling>
        <c:delete val="0"/>
        <c:axPos val="b"/>
        <c:majorGridlines>
          <c:spPr>
            <a:ln>
              <a:noFill/>
            </a:ln>
          </c:spPr>
        </c:majorGridlines>
        <c:numFmt formatCode="0.0" sourceLinked="1"/>
        <c:majorTickMark val="none"/>
        <c:minorTickMark val="none"/>
        <c:tickLblPos val="low"/>
        <c:spPr>
          <a:ln>
            <a:solidFill>
              <a:sysClr val="window" lastClr="FFFFFF">
                <a:lumMod val="50000"/>
                <a:alpha val="61000"/>
              </a:sysClr>
            </a:solidFill>
          </a:ln>
        </c:spPr>
        <c:crossAx val="362444672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3F-4BD8-AA61-12B71B74512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3F-4BD8-AA61-12B71B74512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23F-4BD8-AA61-12B71B745122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F.41!$N$4:$O$26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F.41!$P$4:$P$26</c:f>
              <c:numCache>
                <c:formatCode>General</c:formatCode>
                <c:ptCount val="23"/>
                <c:pt idx="0">
                  <c:v>74.318110000000004</c:v>
                </c:pt>
                <c:pt idx="1">
                  <c:v>96.289510000000007</c:v>
                </c:pt>
                <c:pt idx="2">
                  <c:v>-10.79696</c:v>
                </c:pt>
                <c:pt idx="3">
                  <c:v>112.8068</c:v>
                </c:pt>
                <c:pt idx="4">
                  <c:v>238.58959999999999</c:v>
                </c:pt>
                <c:pt idx="5">
                  <c:v>32.608559999999997</c:v>
                </c:pt>
                <c:pt idx="6">
                  <c:v>57.787370000000003</c:v>
                </c:pt>
                <c:pt idx="7">
                  <c:v>61.159649999999999</c:v>
                </c:pt>
                <c:pt idx="8">
                  <c:v>133.5855</c:v>
                </c:pt>
                <c:pt idx="9">
                  <c:v>52.524990000000003</c:v>
                </c:pt>
                <c:pt idx="10">
                  <c:v>56.185130000000001</c:v>
                </c:pt>
                <c:pt idx="11">
                  <c:v>37.228270000000002</c:v>
                </c:pt>
                <c:pt idx="12">
                  <c:v>185.1626</c:v>
                </c:pt>
                <c:pt idx="13">
                  <c:v>7.5241199999999999</c:v>
                </c:pt>
                <c:pt idx="14">
                  <c:v>30.891120000000001</c:v>
                </c:pt>
                <c:pt idx="15">
                  <c:v>68.916939999999997</c:v>
                </c:pt>
                <c:pt idx="16">
                  <c:v>252.05600000000001</c:v>
                </c:pt>
                <c:pt idx="17">
                  <c:v>12.826079999999999</c:v>
                </c:pt>
                <c:pt idx="18">
                  <c:v>18.94089</c:v>
                </c:pt>
                <c:pt idx="19">
                  <c:v>-49.363250000000001</c:v>
                </c:pt>
                <c:pt idx="20">
                  <c:v>155.58330000000001</c:v>
                </c:pt>
                <c:pt idx="21">
                  <c:v>1.841702</c:v>
                </c:pt>
                <c:pt idx="22">
                  <c:v>17.815190000000001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3F-4BD8-AA61-12B71B74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2524032"/>
        <c:axId val="362542208"/>
      </c:barChart>
      <c:catAx>
        <c:axId val="36252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2542208"/>
        <c:crosses val="autoZero"/>
        <c:auto val="1"/>
        <c:lblAlgn val="ctr"/>
        <c:lblOffset val="100"/>
        <c:noMultiLvlLbl val="0"/>
      </c:catAx>
      <c:valAx>
        <c:axId val="362542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252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E7-40EE-B9FA-B1408DA96B6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3E7-40EE-B9FA-B1408DA96B6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3E7-40EE-B9FA-B1408DA96B67}"/>
              </c:ext>
            </c:extLst>
          </c:dPt>
          <c:dLbls>
            <c:dLbl>
              <c:idx val="7"/>
              <c:layout>
                <c:manualLayout>
                  <c:x val="-1.9774012618934069E-3"/>
                  <c:y val="0.104360773825550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E7-40EE-B9FA-B1408DA96B67}"/>
                </c:ext>
              </c:extLst>
            </c:dLbl>
            <c:dLbl>
              <c:idx val="8"/>
              <c:layout>
                <c:manualLayout>
                  <c:x val="1.9774012618934069E-3"/>
                  <c:y val="0.323518398859208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E7-40EE-B9FA-B1408DA96B6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F.42!$A$6:$A$14</c:f>
              <c:strCache>
                <c:ptCount val="9"/>
                <c:pt idx="0">
                  <c:v>72 Servicios de alojamiento temporal y de preparación de alimentos y bebidas</c:v>
                </c:pt>
                <c:pt idx="1">
                  <c:v>53 Servicios inmobiliarios y de alquiler de bienes muebles e intangibles</c:v>
                </c:pt>
                <c:pt idx="2">
                  <c:v>54 Servicios profesionales, científicos y técnicos</c:v>
                </c:pt>
                <c:pt idx="3">
                  <c:v>56 Servicios de apoyo a los negocios y manejo de residuos y desechos, y servicios de remediación</c:v>
                </c:pt>
                <c:pt idx="4">
                  <c:v>61 Servicios educativos</c:v>
                </c:pt>
                <c:pt idx="5">
                  <c:v>62 Servicios de salud y de asistencia social</c:v>
                </c:pt>
                <c:pt idx="6">
                  <c:v>71 Servicios de esparcimiento culturales y deportivos, y otros servicios recreativos</c:v>
                </c:pt>
                <c:pt idx="7">
                  <c:v>81 Otros servicios excepto actividades gubernamentales</c:v>
                </c:pt>
                <c:pt idx="8">
                  <c:v>52 Servicios financieros y de seguros</c:v>
                </c:pt>
              </c:strCache>
            </c:strRef>
          </c:cat>
          <c:val>
            <c:numRef>
              <c:f>F.42!$B$6:$B$14</c:f>
              <c:numCache>
                <c:formatCode>General</c:formatCode>
                <c:ptCount val="9"/>
                <c:pt idx="0">
                  <c:v>27.094370000000001</c:v>
                </c:pt>
                <c:pt idx="1">
                  <c:v>23.938790000000001</c:v>
                </c:pt>
                <c:pt idx="2">
                  <c:v>1.102252</c:v>
                </c:pt>
                <c:pt idx="3">
                  <c:v>2.6350000000000002E-3</c:v>
                </c:pt>
                <c:pt idx="4">
                  <c:v>2.6350000000000002E-3</c:v>
                </c:pt>
                <c:pt idx="5">
                  <c:v>2.6350000000000002E-3</c:v>
                </c:pt>
                <c:pt idx="6">
                  <c:v>1.5799999999999999E-4</c:v>
                </c:pt>
                <c:pt idx="7">
                  <c:v>-1.0919589999999999</c:v>
                </c:pt>
                <c:pt idx="8">
                  <c:v>-33.236319999999999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E7-40EE-B9FA-B1408DA96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2943616"/>
        <c:axId val="362945152"/>
      </c:barChart>
      <c:catAx>
        <c:axId val="3629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2945152"/>
        <c:crosses val="autoZero"/>
        <c:auto val="1"/>
        <c:lblAlgn val="ctr"/>
        <c:lblOffset val="100"/>
        <c:noMultiLvlLbl val="0"/>
      </c:catAx>
      <c:valAx>
        <c:axId val="3629451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294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26-46BA-95C3-9FDD852795ED}"/>
              </c:ext>
            </c:extLst>
          </c:dPt>
          <c:dPt>
            <c:idx val="1"/>
            <c:bubble3D val="0"/>
            <c:spPr>
              <a:solidFill>
                <a:srgbClr val="BF9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26-46BA-95C3-9FDD852795ED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26-46BA-95C3-9FDD852795ED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26-46BA-95C3-9FDD852795ED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26-46BA-95C3-9FDD852795ED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26-46BA-95C3-9FDD852795ED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026-46BA-95C3-9FDD852795ED}"/>
              </c:ext>
            </c:extLst>
          </c:dPt>
          <c:dPt>
            <c:idx val="7"/>
            <c:bubble3D val="0"/>
            <c:spPr>
              <a:solidFill>
                <a:srgbClr val="525252"/>
              </a:solidFill>
            </c:spPr>
            <c:extLst>
              <c:ext xmlns:c16="http://schemas.microsoft.com/office/drawing/2014/chart" uri="{C3380CC4-5D6E-409C-BE32-E72D297353CC}">
                <c16:uniqueId val="{0000000F-B026-46BA-95C3-9FDD852795ED}"/>
              </c:ext>
            </c:extLst>
          </c:dPt>
          <c:dLbls>
            <c:dLbl>
              <c:idx val="0"/>
              <c:layout>
                <c:manualLayout>
                  <c:x val="-0.17545755469076044"/>
                  <c:y val="-1.5370165058111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26-46BA-95C3-9FDD852795ED}"/>
                </c:ext>
              </c:extLst>
            </c:dLbl>
            <c:dLbl>
              <c:idx val="1"/>
              <c:layout>
                <c:manualLayout>
                  <c:x val="4.852112902132695E-2"/>
                  <c:y val="-9.7621633459889755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26-46BA-95C3-9FDD852795ED}"/>
                </c:ext>
              </c:extLst>
            </c:dLbl>
            <c:dLbl>
              <c:idx val="2"/>
              <c:layout>
                <c:manualLayout>
                  <c:x val="-0.1460146103606576"/>
                  <c:y val="0.152173920279105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26-46BA-95C3-9FDD852795ED}"/>
                </c:ext>
              </c:extLst>
            </c:dLbl>
            <c:dLbl>
              <c:idx val="3"/>
              <c:layout>
                <c:manualLayout>
                  <c:x val="-8.2323996161926746E-2"/>
                  <c:y val="3.589167693197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026-46BA-95C3-9FDD852795ED}"/>
                </c:ext>
              </c:extLst>
            </c:dLbl>
            <c:dLbl>
              <c:idx val="4"/>
              <c:layout>
                <c:manualLayout>
                  <c:x val="-0.12441421228540141"/>
                  <c:y val="-7.71899880743841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026-46BA-95C3-9FDD852795ED}"/>
                </c:ext>
              </c:extLst>
            </c:dLbl>
            <c:dLbl>
              <c:idx val="5"/>
              <c:layout>
                <c:manualLayout>
                  <c:x val="-7.9306328897195993E-2"/>
                  <c:y val="-0.190903048371136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026-46BA-95C3-9FDD852795ED}"/>
                </c:ext>
              </c:extLst>
            </c:dLbl>
            <c:dLbl>
              <c:idx val="6"/>
              <c:layout>
                <c:manualLayout>
                  <c:x val="-2.1507478178984053E-2"/>
                  <c:y val="-0.354885758058777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026-46BA-95C3-9FDD852795ED}"/>
                </c:ext>
              </c:extLst>
            </c:dLbl>
            <c:dLbl>
              <c:idx val="7"/>
              <c:layout>
                <c:manualLayout>
                  <c:x val="0.15675319014233419"/>
                  <c:y val="0.2059729976746685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026-46BA-95C3-9FDD852795ED}"/>
                </c:ext>
              </c:extLst>
            </c:dLbl>
            <c:dLbl>
              <c:idx val="8"/>
              <c:layout>
                <c:manualLayout>
                  <c:x val="0.30994305312307158"/>
                  <c:y val="2.64190833817891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026-46BA-95C3-9FDD852795E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F.43!$B$4:$J$4</c:f>
              <c:strCache>
                <c:ptCount val="9"/>
                <c:pt idx="0">
                  <c:v>52 Servicios financieros y de seguros</c:v>
                </c:pt>
                <c:pt idx="1">
                  <c:v>53 Servicios inmobiliarios y de alquiler de bienes muebles e intangibles</c:v>
                </c:pt>
                <c:pt idx="2">
                  <c:v>54 Servicios profesionales, científicos y técnicos</c:v>
                </c:pt>
                <c:pt idx="3">
                  <c:v>56 Servicios de apoyo a los negocios y manejo de residuos y desechos, y servicios de remediación</c:v>
                </c:pt>
                <c:pt idx="4">
                  <c:v>61 Servicios educativos</c:v>
                </c:pt>
                <c:pt idx="5">
                  <c:v>62 Servicios de salud y de asistencia social</c:v>
                </c:pt>
                <c:pt idx="6">
                  <c:v>71 Servicios de esparcimiento culturales y deportivos, y otros servicios recreativos</c:v>
                </c:pt>
                <c:pt idx="7">
                  <c:v>72 Servicios de alojamiento temporal y de preparación de alimentos y bebidas</c:v>
                </c:pt>
                <c:pt idx="8">
                  <c:v>81 Otros servicios excepto actividades gubernamentales</c:v>
                </c:pt>
              </c:strCache>
            </c:strRef>
          </c:cat>
          <c:val>
            <c:numRef>
              <c:f>F.43!$B$30:$J$30</c:f>
              <c:numCache>
                <c:formatCode>0%</c:formatCode>
                <c:ptCount val="9"/>
                <c:pt idx="0">
                  <c:v>0.48474859082337396</c:v>
                </c:pt>
                <c:pt idx="1">
                  <c:v>9.6658139280352329E-2</c:v>
                </c:pt>
                <c:pt idx="2">
                  <c:v>3.6515506043279099E-2</c:v>
                </c:pt>
                <c:pt idx="3">
                  <c:v>4.2482340366912397E-2</c:v>
                </c:pt>
                <c:pt idx="4">
                  <c:v>-6.4557137278153728E-5</c:v>
                </c:pt>
                <c:pt idx="5">
                  <c:v>8.5471508047417523E-3</c:v>
                </c:pt>
                <c:pt idx="6">
                  <c:v>-2.2449091851046987E-3</c:v>
                </c:pt>
                <c:pt idx="7">
                  <c:v>0.32576125882938173</c:v>
                </c:pt>
                <c:pt idx="8">
                  <c:v>7.5964613234118152E-3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026-46BA-95C3-9FDD85279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11-4A72-8927-42D6D5C7E337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11-4A72-8927-42D6D5C7E337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C11-4A72-8927-42D6D5C7E33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C11-4A72-8927-42D6D5C7E33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C11-4A72-8927-42D6D5C7E337}"/>
              </c:ext>
            </c:extLst>
          </c:dPt>
          <c:dLbls>
            <c:dLbl>
              <c:idx val="30"/>
              <c:layout>
                <c:manualLayout>
                  <c:x val="0"/>
                  <c:y val="2.314814814814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11-4A72-8927-42D6D5C7E337}"/>
                </c:ext>
              </c:extLst>
            </c:dLbl>
            <c:dLbl>
              <c:idx val="31"/>
              <c:numFmt formatCode="#,##0.0" sourceLinked="0"/>
              <c:spPr>
                <a:noFill/>
                <a:ln w="25400">
                  <a:noFill/>
                </a:ln>
              </c:spPr>
              <c:txPr>
                <a:bodyPr rot="-5400000"/>
                <a:lstStyle/>
                <a:p>
                  <a:pPr>
                    <a:defRPr sz="700"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DBC-49CB-9CF1-24AFA42B506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F.44!$A$5:$A$36</c:f>
              <c:strCache>
                <c:ptCount val="32"/>
                <c:pt idx="0">
                  <c:v>NL</c:v>
                </c:pt>
                <c:pt idx="1">
                  <c:v>COAH</c:v>
                </c:pt>
                <c:pt idx="2">
                  <c:v>GTO</c:v>
                </c:pt>
                <c:pt idx="3">
                  <c:v>BC</c:v>
                </c:pt>
                <c:pt idx="4">
                  <c:v>SLP</c:v>
                </c:pt>
                <c:pt idx="5">
                  <c:v>JAL</c:v>
                </c:pt>
                <c:pt idx="6">
                  <c:v>CHIH</c:v>
                </c:pt>
                <c:pt idx="7">
                  <c:v>EDOMEX</c:v>
                </c:pt>
                <c:pt idx="8">
                  <c:v>CDMX</c:v>
                </c:pt>
                <c:pt idx="9">
                  <c:v>PUE</c:v>
                </c:pt>
                <c:pt idx="10">
                  <c:v>PROM</c:v>
                </c:pt>
                <c:pt idx="11">
                  <c:v>BCS</c:v>
                </c:pt>
                <c:pt idx="12">
                  <c:v>Ags</c:v>
                </c:pt>
                <c:pt idx="13">
                  <c:v>TAMS</c:v>
                </c:pt>
                <c:pt idx="14">
                  <c:v>QRO</c:v>
                </c:pt>
                <c:pt idx="15">
                  <c:v>QROO</c:v>
                </c:pt>
                <c:pt idx="16">
                  <c:v>NAY</c:v>
                </c:pt>
                <c:pt idx="17">
                  <c:v>ZAC</c:v>
                </c:pt>
                <c:pt idx="18">
                  <c:v>TAB</c:v>
                </c:pt>
                <c:pt idx="19">
                  <c:v>MICH</c:v>
                </c:pt>
                <c:pt idx="20">
                  <c:v>COL</c:v>
                </c:pt>
                <c:pt idx="21">
                  <c:v>YUC</c:v>
                </c:pt>
                <c:pt idx="22">
                  <c:v>CAM</c:v>
                </c:pt>
                <c:pt idx="23">
                  <c:v>TLAX</c:v>
                </c:pt>
                <c:pt idx="24">
                  <c:v>CHIS</c:v>
                </c:pt>
                <c:pt idx="25">
                  <c:v>OAX</c:v>
                </c:pt>
                <c:pt idx="26">
                  <c:v>HGO</c:v>
                </c:pt>
                <c:pt idx="27">
                  <c:v>DGO</c:v>
                </c:pt>
                <c:pt idx="28">
                  <c:v>MOR</c:v>
                </c:pt>
                <c:pt idx="29">
                  <c:v>VER</c:v>
                </c:pt>
                <c:pt idx="30">
                  <c:v>SIN</c:v>
                </c:pt>
                <c:pt idx="31">
                  <c:v>SON</c:v>
                </c:pt>
              </c:strCache>
            </c:strRef>
          </c:cat>
          <c:val>
            <c:numRef>
              <c:f>F.44!$B$5:$B$36</c:f>
              <c:numCache>
                <c:formatCode>General</c:formatCode>
                <c:ptCount val="32"/>
                <c:pt idx="0">
                  <c:v>1416.7232350000013</c:v>
                </c:pt>
                <c:pt idx="1">
                  <c:v>885.18743599999959</c:v>
                </c:pt>
                <c:pt idx="2">
                  <c:v>487.321575</c:v>
                </c:pt>
                <c:pt idx="3" formatCode="#,##0.0">
                  <c:v>260.99021699999997</c:v>
                </c:pt>
                <c:pt idx="4">
                  <c:v>238.96276399999999</c:v>
                </c:pt>
                <c:pt idx="5">
                  <c:v>218.49857800000007</c:v>
                </c:pt>
                <c:pt idx="6">
                  <c:v>194.23431100000002</c:v>
                </c:pt>
                <c:pt idx="7">
                  <c:v>181.27799799999985</c:v>
                </c:pt>
                <c:pt idx="8">
                  <c:v>147.45878199999945</c:v>
                </c:pt>
                <c:pt idx="9">
                  <c:v>114.65621799999997</c:v>
                </c:pt>
                <c:pt idx="10">
                  <c:v>113.42385358064519</c:v>
                </c:pt>
                <c:pt idx="11" formatCode="#,##0.0">
                  <c:v>108.57898200000004</c:v>
                </c:pt>
                <c:pt idx="12" formatCode="#,##0.0">
                  <c:v>70.726277999999994</c:v>
                </c:pt>
                <c:pt idx="13">
                  <c:v>67.516277999999886</c:v>
                </c:pt>
                <c:pt idx="14">
                  <c:v>25.494010000000003</c:v>
                </c:pt>
                <c:pt idx="15">
                  <c:v>22.776008999999995</c:v>
                </c:pt>
                <c:pt idx="16">
                  <c:v>20.539437999999997</c:v>
                </c:pt>
                <c:pt idx="17">
                  <c:v>16.581512000000007</c:v>
                </c:pt>
                <c:pt idx="18">
                  <c:v>11.735653999999993</c:v>
                </c:pt>
                <c:pt idx="19">
                  <c:v>3.2637129999999988</c:v>
                </c:pt>
                <c:pt idx="20">
                  <c:v>3.0399119999999988</c:v>
                </c:pt>
                <c:pt idx="21">
                  <c:v>-5.5304549999999999</c:v>
                </c:pt>
                <c:pt idx="22" formatCode="#,##0.0">
                  <c:v>-5.9584000000000019</c:v>
                </c:pt>
                <c:pt idx="23">
                  <c:v>-17.439228</c:v>
                </c:pt>
                <c:pt idx="24">
                  <c:v>-19.164263999999992</c:v>
                </c:pt>
                <c:pt idx="25">
                  <c:v>-20.271839000000011</c:v>
                </c:pt>
                <c:pt idx="26">
                  <c:v>-35.153692000000007</c:v>
                </c:pt>
                <c:pt idx="27">
                  <c:v>-40.191187999999997</c:v>
                </c:pt>
                <c:pt idx="28">
                  <c:v>-56.116966999999995</c:v>
                </c:pt>
                <c:pt idx="29">
                  <c:v>-101.08933100000002</c:v>
                </c:pt>
                <c:pt idx="30">
                  <c:v>-328.12753300000003</c:v>
                </c:pt>
                <c:pt idx="31">
                  <c:v>-350.3805420000001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11-4A72-8927-42D6D5C7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2721664"/>
        <c:axId val="362723200"/>
      </c:barChart>
      <c:catAx>
        <c:axId val="36272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62723200"/>
        <c:crosses val="autoZero"/>
        <c:auto val="1"/>
        <c:lblAlgn val="ctr"/>
        <c:lblOffset val="100"/>
        <c:noMultiLvlLbl val="0"/>
      </c:catAx>
      <c:valAx>
        <c:axId val="362723200"/>
        <c:scaling>
          <c:orientation val="minMax"/>
          <c:max val="1800"/>
        </c:scaling>
        <c:delete val="1"/>
        <c:axPos val="l"/>
        <c:numFmt formatCode="General" sourceLinked="1"/>
        <c:majorTickMark val="out"/>
        <c:minorTickMark val="none"/>
        <c:tickLblPos val="nextTo"/>
        <c:crossAx val="36272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C99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EA3-4B49-8FDF-1F9ED40103A0}"/>
              </c:ext>
            </c:extLst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EA3-4B49-8FDF-1F9ED40103A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EA3-4B49-8FDF-1F9ED40103A0}"/>
              </c:ext>
            </c:extLst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EA3-4B49-8FDF-1F9ED40103A0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0EA3-4B49-8FDF-1F9ED40103A0}"/>
              </c:ext>
            </c:extLst>
          </c:dPt>
          <c:dPt>
            <c:idx val="6"/>
            <c:bubble3D val="0"/>
            <c:spPr>
              <a:solidFill>
                <a:srgbClr val="BA9B4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0EA3-4B49-8FDF-1F9ED40103A0}"/>
              </c:ext>
            </c:extLst>
          </c:dPt>
          <c:dPt>
            <c:idx val="7"/>
            <c:bubble3D val="0"/>
            <c:spPr>
              <a:solidFill>
                <a:srgbClr val="DAC99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0EA3-4B49-8FDF-1F9ED40103A0}"/>
              </c:ext>
            </c:extLst>
          </c:dPt>
          <c:dLbls>
            <c:dLbl>
              <c:idx val="0"/>
              <c:layout>
                <c:manualLayout>
                  <c:x val="0.25348643919510061"/>
                  <c:y val="1.157407407407407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A3-4B49-8FDF-1F9ED40103A0}"/>
                </c:ext>
              </c:extLst>
            </c:dLbl>
            <c:dLbl>
              <c:idx val="1"/>
              <c:layout>
                <c:manualLayout>
                  <c:x val="-0.17784670522074358"/>
                  <c:y val="0.121453556635964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A3-4B49-8FDF-1F9ED40103A0}"/>
                </c:ext>
              </c:extLst>
            </c:dLbl>
            <c:dLbl>
              <c:idx val="2"/>
              <c:layout>
                <c:manualLayout>
                  <c:x val="8.0171697287839017E-2"/>
                  <c:y val="-0.150008748906386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A3-4B49-8FDF-1F9ED40103A0}"/>
                </c:ext>
              </c:extLst>
            </c:dLbl>
            <c:dLbl>
              <c:idx val="3"/>
              <c:layout>
                <c:manualLayout>
                  <c:x val="4.8527996500437445E-2"/>
                  <c:y val="-3.564814814814814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A3-4B49-8FDF-1F9ED40103A0}"/>
                </c:ext>
              </c:extLst>
            </c:dLbl>
            <c:dLbl>
              <c:idx val="4"/>
              <c:layout>
                <c:manualLayout>
                  <c:x val="-7.9590514283554042E-2"/>
                  <c:y val="-0.1755517777976392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A3-4B49-8FDF-1F9ED40103A0}"/>
                </c:ext>
              </c:extLst>
            </c:dLbl>
            <c:dLbl>
              <c:idx val="5"/>
              <c:layout>
                <c:manualLayout>
                  <c:x val="-0.15790726159230095"/>
                  <c:y val="-9.78470399533391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A3-4B49-8FDF-1F9ED40103A0}"/>
                </c:ext>
              </c:extLst>
            </c:dLbl>
            <c:dLbl>
              <c:idx val="6"/>
              <c:layout>
                <c:manualLayout>
                  <c:x val="0.23025425309762587"/>
                  <c:y val="4.1154536962103118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Servicios, 34.9%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A3-4B49-8FDF-1F9ED40103A0}"/>
                </c:ext>
              </c:extLst>
            </c:dLbl>
            <c:dLbl>
              <c:idx val="7"/>
              <c:layout>
                <c:manualLayout>
                  <c:x val="-0.21724665218964892"/>
                  <c:y val="4.7107100415923947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en-US"/>
                      <a:t>Transportes y comunicaciones, 4.7%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A3-4B49-8FDF-1F9ED40103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BA9B44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'F05'!$A$6:$A$13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'F05'!$B$6:$B$13</c:f>
              <c:numCache>
                <c:formatCode>0.0%</c:formatCode>
                <c:ptCount val="8"/>
                <c:pt idx="0">
                  <c:v>5.9094264622373653E-2</c:v>
                </c:pt>
                <c:pt idx="1">
                  <c:v>0.20108688245315162</c:v>
                </c:pt>
                <c:pt idx="2">
                  <c:v>8.0212379329926184E-2</c:v>
                </c:pt>
                <c:pt idx="3">
                  <c:v>5.3708120386144233E-3</c:v>
                </c:pt>
                <c:pt idx="4">
                  <c:v>0.25668199886428167</c:v>
                </c:pt>
                <c:pt idx="5">
                  <c:v>1.534923339011925E-3</c:v>
                </c:pt>
                <c:pt idx="6">
                  <c:v>0.34903747870528107</c:v>
                </c:pt>
                <c:pt idx="7">
                  <c:v>4.6981260647359455E-2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EA3-4B49-8FDF-1F9ED4010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D9D9D9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28-4F1A-A84B-6D15410F155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28-4F1A-A84B-6D15410F1554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28-4F1A-A84B-6D15410F1554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28-4F1A-A84B-6D15410F1554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728-4F1A-A84B-6D15410F1554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28-4F1A-A84B-6D15410F1554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728-4F1A-A84B-6D15410F1554}"/>
              </c:ext>
            </c:extLst>
          </c:dPt>
          <c:dLbls>
            <c:dLbl>
              <c:idx val="0"/>
              <c:layout>
                <c:manualLayout>
                  <c:x val="-2.0905039224667552E-2"/>
                  <c:y val="4.38087980897020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28-4F1A-A84B-6D15410F1554}"/>
                </c:ext>
              </c:extLst>
            </c:dLbl>
            <c:dLbl>
              <c:idx val="1"/>
              <c:layout>
                <c:manualLayout>
                  <c:x val="6.7585301837270345E-4"/>
                  <c:y val="-2.84321230679497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28-4F1A-A84B-6D15410F1554}"/>
                </c:ext>
              </c:extLst>
            </c:dLbl>
            <c:dLbl>
              <c:idx val="2"/>
              <c:layout>
                <c:manualLayout>
                  <c:x val="5.349737532808399E-2"/>
                  <c:y val="-9.15718868474773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28-4F1A-A84B-6D15410F1554}"/>
                </c:ext>
              </c:extLst>
            </c:dLbl>
            <c:dLbl>
              <c:idx val="3"/>
              <c:layout>
                <c:manualLayout>
                  <c:x val="5.5426071741032368E-2"/>
                  <c:y val="-7.822251385243511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28-4F1A-A84B-6D15410F1554}"/>
                </c:ext>
              </c:extLst>
            </c:dLbl>
            <c:dLbl>
              <c:idx val="4"/>
              <c:layout>
                <c:manualLayout>
                  <c:x val="2.2813210848643919E-2"/>
                  <c:y val="1.15780839895013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28-4F1A-A84B-6D15410F1554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728-4F1A-A84B-6D15410F1554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728-4F1A-A84B-6D15410F1554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728-4F1A-A84B-6D15410F155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F.45!$A$5:$A$12</c:f>
              <c:strCache>
                <c:ptCount val="8"/>
                <c:pt idx="0">
                  <c:v>Alemania</c:v>
                </c:pt>
                <c:pt idx="1">
                  <c:v>Japón</c:v>
                </c:pt>
                <c:pt idx="2">
                  <c:v>Canadá</c:v>
                </c:pt>
                <c:pt idx="3">
                  <c:v>España</c:v>
                </c:pt>
                <c:pt idx="4">
                  <c:v>Francia</c:v>
                </c:pt>
                <c:pt idx="5">
                  <c:v>Singapur</c:v>
                </c:pt>
                <c:pt idx="6">
                  <c:v>Taiwán (Provincia de China)</c:v>
                </c:pt>
                <c:pt idx="7">
                  <c:v>Finlandia</c:v>
                </c:pt>
              </c:strCache>
            </c:strRef>
          </c:cat>
          <c:val>
            <c:numRef>
              <c:f>F.45!$B$5:$B$12</c:f>
              <c:numCache>
                <c:formatCode>_("$"* #,##0.00_);_("$"* \(#,##0.00\);_("$"* "-"??_);_(@_)</c:formatCode>
                <c:ptCount val="8"/>
                <c:pt idx="0">
                  <c:v>196.8818</c:v>
                </c:pt>
                <c:pt idx="1">
                  <c:v>15.46228</c:v>
                </c:pt>
                <c:pt idx="2">
                  <c:v>13.05134</c:v>
                </c:pt>
                <c:pt idx="3">
                  <c:v>9.250629</c:v>
                </c:pt>
                <c:pt idx="4">
                  <c:v>5.6829890000000001</c:v>
                </c:pt>
                <c:pt idx="5">
                  <c:v>1.37662</c:v>
                </c:pt>
                <c:pt idx="6">
                  <c:v>1.1459919999999999</c:v>
                </c:pt>
                <c:pt idx="7">
                  <c:v>0.85713399999999995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28-4F1A-A84B-6D15410F1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F.46!$B$4</c:f>
              <c:strCache>
                <c:ptCount val="1"/>
                <c:pt idx="0">
                  <c:v>Acum 2013-2018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F4-42A3-B0AB-9A62F7C05C5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3F4-42A3-B0AB-9A62F7C05C5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3F4-42A3-B0AB-9A62F7C05C57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F.46!$A$5:$A$26</c:f>
              <c:strCache>
                <c:ptCount val="22"/>
                <c:pt idx="0">
                  <c:v>Estados Unidos de América</c:v>
                </c:pt>
                <c:pt idx="1">
                  <c:v>Bélgica</c:v>
                </c:pt>
                <c:pt idx="2">
                  <c:v>Alemania</c:v>
                </c:pt>
                <c:pt idx="3">
                  <c:v>Israel</c:v>
                </c:pt>
                <c:pt idx="4">
                  <c:v>Japón</c:v>
                </c:pt>
                <c:pt idx="5">
                  <c:v>España</c:v>
                </c:pt>
                <c:pt idx="6">
                  <c:v>Canadá</c:v>
                </c:pt>
                <c:pt idx="7">
                  <c:v>Reino Unido de la Gran Bretaña e Irlanda del Norte</c:v>
                </c:pt>
                <c:pt idx="8">
                  <c:v>China, República Popular de</c:v>
                </c:pt>
                <c:pt idx="9">
                  <c:v>Suiza</c:v>
                </c:pt>
                <c:pt idx="10">
                  <c:v>Chile</c:v>
                </c:pt>
                <c:pt idx="11">
                  <c:v>Brasil</c:v>
                </c:pt>
                <c:pt idx="12">
                  <c:v>Francia</c:v>
                </c:pt>
                <c:pt idx="13">
                  <c:v>Países Bajos</c:v>
                </c:pt>
                <c:pt idx="14">
                  <c:v>Otros países</c:v>
                </c:pt>
                <c:pt idx="15">
                  <c:v>Colombia</c:v>
                </c:pt>
                <c:pt idx="16">
                  <c:v>Suecia</c:v>
                </c:pt>
                <c:pt idx="17">
                  <c:v>Nueva Zelandia</c:v>
                </c:pt>
                <c:pt idx="18">
                  <c:v>Belice</c:v>
                </c:pt>
                <c:pt idx="19">
                  <c:v>Singapur</c:v>
                </c:pt>
                <c:pt idx="20">
                  <c:v>El Salvador</c:v>
                </c:pt>
                <c:pt idx="21">
                  <c:v>Austria</c:v>
                </c:pt>
              </c:strCache>
            </c:strRef>
          </c:cat>
          <c:val>
            <c:numRef>
              <c:f>F.46!$B$5:$B$26</c:f>
              <c:numCache>
                <c:formatCode>General</c:formatCode>
                <c:ptCount val="22"/>
                <c:pt idx="0">
                  <c:v>5192.4018000000005</c:v>
                </c:pt>
                <c:pt idx="1">
                  <c:v>1436.7222260000005</c:v>
                </c:pt>
                <c:pt idx="2">
                  <c:v>1408.7727609999997</c:v>
                </c:pt>
                <c:pt idx="3">
                  <c:v>644.30383100000017</c:v>
                </c:pt>
                <c:pt idx="4">
                  <c:v>624.45166299999994</c:v>
                </c:pt>
                <c:pt idx="5">
                  <c:v>550.74948299999994</c:v>
                </c:pt>
                <c:pt idx="6">
                  <c:v>546.83421399999997</c:v>
                </c:pt>
                <c:pt idx="7">
                  <c:v>233.60659300000006</c:v>
                </c:pt>
                <c:pt idx="8">
                  <c:v>135.57917799999998</c:v>
                </c:pt>
                <c:pt idx="9">
                  <c:v>95.619447000000008</c:v>
                </c:pt>
                <c:pt idx="10">
                  <c:v>85.943294999999992</c:v>
                </c:pt>
                <c:pt idx="11">
                  <c:v>85.582105999999996</c:v>
                </c:pt>
                <c:pt idx="12">
                  <c:v>59.833701000000012</c:v>
                </c:pt>
                <c:pt idx="13">
                  <c:v>47.401139000000001</c:v>
                </c:pt>
                <c:pt idx="14">
                  <c:v>43.543457999999994</c:v>
                </c:pt>
                <c:pt idx="15">
                  <c:v>43.381610999999999</c:v>
                </c:pt>
                <c:pt idx="16">
                  <c:v>39.106749999999998</c:v>
                </c:pt>
                <c:pt idx="17">
                  <c:v>25.412740000000003</c:v>
                </c:pt>
                <c:pt idx="18">
                  <c:v>15.66183</c:v>
                </c:pt>
                <c:pt idx="19">
                  <c:v>13.438615000000002</c:v>
                </c:pt>
                <c:pt idx="20">
                  <c:v>10.665272</c:v>
                </c:pt>
                <c:pt idx="21">
                  <c:v>10.015830000000001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F4-42A3-B0AB-9A62F7C05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2866944"/>
        <c:axId val="363405312"/>
      </c:barChart>
      <c:catAx>
        <c:axId val="3628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3405312"/>
        <c:crosses val="autoZero"/>
        <c:auto val="1"/>
        <c:lblAlgn val="ctr"/>
        <c:lblOffset val="100"/>
        <c:noMultiLvlLbl val="0"/>
      </c:catAx>
      <c:valAx>
        <c:axId val="363405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286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ED-4CD7-8A68-DAA0D242894A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ED-4CD7-8A68-DAA0D242894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6ED-4CD7-8A68-DAA0D242894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6ED-4CD7-8A68-DAA0D242894A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F.47!$B$4:$B$26</c:f>
              <c:strCache>
                <c:ptCount val="23"/>
                <c:pt idx="0">
                  <c:v>Guadalajara</c:v>
                </c:pt>
                <c:pt idx="1">
                  <c:v>Zapopan</c:v>
                </c:pt>
                <c:pt idx="2">
                  <c:v>San Pedro Tlaquepaque</c:v>
                </c:pt>
                <c:pt idx="3">
                  <c:v>Tonalá</c:v>
                </c:pt>
                <c:pt idx="4">
                  <c:v>Puerto Vallarta</c:v>
                </c:pt>
                <c:pt idx="5">
                  <c:v>Tlajomulco de Zúñiga</c:v>
                </c:pt>
                <c:pt idx="6">
                  <c:v>Tepatitlán de Morelos</c:v>
                </c:pt>
                <c:pt idx="7">
                  <c:v>Zapotlán el Grande</c:v>
                </c:pt>
                <c:pt idx="8">
                  <c:v>El Salto</c:v>
                </c:pt>
                <c:pt idx="9">
                  <c:v>Lagos de Moreno</c:v>
                </c:pt>
                <c:pt idx="10">
                  <c:v>Ocotlán</c:v>
                </c:pt>
                <c:pt idx="11">
                  <c:v>Arandas</c:v>
                </c:pt>
                <c:pt idx="12">
                  <c:v>San Juan de los Lagos</c:v>
                </c:pt>
                <c:pt idx="13">
                  <c:v>Zapotlanejo</c:v>
                </c:pt>
                <c:pt idx="14">
                  <c:v>Autlán de Navarro</c:v>
                </c:pt>
                <c:pt idx="15">
                  <c:v>Tala</c:v>
                </c:pt>
                <c:pt idx="16">
                  <c:v>Ameca</c:v>
                </c:pt>
                <c:pt idx="17">
                  <c:v>Chapala</c:v>
                </c:pt>
                <c:pt idx="18">
                  <c:v>La Barca</c:v>
                </c:pt>
                <c:pt idx="19">
                  <c:v>Cihuatlán</c:v>
                </c:pt>
                <c:pt idx="20">
                  <c:v>Atotonilco el Alto</c:v>
                </c:pt>
                <c:pt idx="21">
                  <c:v>Tequila</c:v>
                </c:pt>
                <c:pt idx="22">
                  <c:v>Encarnación de Díaz</c:v>
                </c:pt>
              </c:strCache>
            </c:strRef>
          </c:cat>
          <c:val>
            <c:numRef>
              <c:f>F.47!$Z$4:$Z$26</c:f>
              <c:numCache>
                <c:formatCode>General</c:formatCode>
                <c:ptCount val="23"/>
                <c:pt idx="0">
                  <c:v>103865</c:v>
                </c:pt>
                <c:pt idx="1">
                  <c:v>51308</c:v>
                </c:pt>
                <c:pt idx="2">
                  <c:v>22711</c:v>
                </c:pt>
                <c:pt idx="3">
                  <c:v>18859</c:v>
                </c:pt>
                <c:pt idx="4">
                  <c:v>14847</c:v>
                </c:pt>
                <c:pt idx="5">
                  <c:v>13805</c:v>
                </c:pt>
                <c:pt idx="6">
                  <c:v>7953</c:v>
                </c:pt>
                <c:pt idx="7">
                  <c:v>6700</c:v>
                </c:pt>
                <c:pt idx="8">
                  <c:v>6669</c:v>
                </c:pt>
                <c:pt idx="9">
                  <c:v>6663</c:v>
                </c:pt>
                <c:pt idx="10">
                  <c:v>5847</c:v>
                </c:pt>
                <c:pt idx="11">
                  <c:v>4251</c:v>
                </c:pt>
                <c:pt idx="12">
                  <c:v>4106</c:v>
                </c:pt>
                <c:pt idx="13">
                  <c:v>3754</c:v>
                </c:pt>
                <c:pt idx="14">
                  <c:v>3352</c:v>
                </c:pt>
                <c:pt idx="15">
                  <c:v>3263</c:v>
                </c:pt>
                <c:pt idx="16">
                  <c:v>3236</c:v>
                </c:pt>
                <c:pt idx="17">
                  <c:v>3233</c:v>
                </c:pt>
                <c:pt idx="18">
                  <c:v>2900</c:v>
                </c:pt>
                <c:pt idx="19">
                  <c:v>2770</c:v>
                </c:pt>
                <c:pt idx="20">
                  <c:v>2669</c:v>
                </c:pt>
                <c:pt idx="21">
                  <c:v>2577</c:v>
                </c:pt>
                <c:pt idx="22">
                  <c:v>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ED-4CD7-8A68-DAA0D242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61664896"/>
        <c:axId val="361666432"/>
      </c:barChart>
      <c:catAx>
        <c:axId val="36166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1666432"/>
        <c:crosses val="autoZero"/>
        <c:auto val="1"/>
        <c:lblAlgn val="ctr"/>
        <c:lblOffset val="100"/>
        <c:noMultiLvlLbl val="0"/>
      </c:catAx>
      <c:valAx>
        <c:axId val="361666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166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32-47C0-A509-0E442B77682E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32-47C0-A509-0E442B77682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232-47C0-A509-0E442B77682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232-47C0-A509-0E442B77682E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F.48!$A$4:$A$26</c:f>
              <c:strCache>
                <c:ptCount val="23"/>
                <c:pt idx="0">
                  <c:v>Guadalajara</c:v>
                </c:pt>
                <c:pt idx="1">
                  <c:v>Zapopan</c:v>
                </c:pt>
                <c:pt idx="2">
                  <c:v>San Pedro Tlaquepaque</c:v>
                </c:pt>
                <c:pt idx="3">
                  <c:v>Tonalá</c:v>
                </c:pt>
                <c:pt idx="4">
                  <c:v>Puerto Vallarta</c:v>
                </c:pt>
                <c:pt idx="5">
                  <c:v>Tlajomulco de Zúñiga</c:v>
                </c:pt>
                <c:pt idx="6">
                  <c:v>Tepatitlán de Morelos</c:v>
                </c:pt>
                <c:pt idx="7">
                  <c:v>Zapotlán el Grande</c:v>
                </c:pt>
                <c:pt idx="8">
                  <c:v>El Salto</c:v>
                </c:pt>
                <c:pt idx="9">
                  <c:v>Lagos de Moreno</c:v>
                </c:pt>
                <c:pt idx="10">
                  <c:v>Ocotlán</c:v>
                </c:pt>
                <c:pt idx="11">
                  <c:v>Arandas</c:v>
                </c:pt>
                <c:pt idx="12">
                  <c:v>San Juan de los Lagos</c:v>
                </c:pt>
                <c:pt idx="13">
                  <c:v>Zapotlanejo</c:v>
                </c:pt>
                <c:pt idx="14">
                  <c:v>Autlán de Navarro</c:v>
                </c:pt>
                <c:pt idx="15">
                  <c:v>Tala</c:v>
                </c:pt>
                <c:pt idx="16">
                  <c:v>Ameca</c:v>
                </c:pt>
                <c:pt idx="17">
                  <c:v>Chapala</c:v>
                </c:pt>
                <c:pt idx="18">
                  <c:v>La Barca</c:v>
                </c:pt>
                <c:pt idx="19">
                  <c:v>Cihuatlán</c:v>
                </c:pt>
                <c:pt idx="20">
                  <c:v>Atotonilco el Alto</c:v>
                </c:pt>
                <c:pt idx="21">
                  <c:v>Tequila</c:v>
                </c:pt>
                <c:pt idx="22">
                  <c:v>Encarnación de Díaz</c:v>
                </c:pt>
              </c:strCache>
            </c:strRef>
          </c:cat>
          <c:val>
            <c:numRef>
              <c:f>F.48!$B$4:$B$26</c:f>
              <c:numCache>
                <c:formatCode>General</c:formatCode>
                <c:ptCount val="23"/>
                <c:pt idx="0">
                  <c:v>103865</c:v>
                </c:pt>
                <c:pt idx="1">
                  <c:v>51308</c:v>
                </c:pt>
                <c:pt idx="2">
                  <c:v>22711</c:v>
                </c:pt>
                <c:pt idx="3">
                  <c:v>18859</c:v>
                </c:pt>
                <c:pt idx="4">
                  <c:v>14847</c:v>
                </c:pt>
                <c:pt idx="5">
                  <c:v>13805</c:v>
                </c:pt>
                <c:pt idx="6">
                  <c:v>7953</c:v>
                </c:pt>
                <c:pt idx="7">
                  <c:v>6700</c:v>
                </c:pt>
                <c:pt idx="8">
                  <c:v>6669</c:v>
                </c:pt>
                <c:pt idx="9">
                  <c:v>6663</c:v>
                </c:pt>
                <c:pt idx="10">
                  <c:v>5847</c:v>
                </c:pt>
                <c:pt idx="11">
                  <c:v>4251</c:v>
                </c:pt>
                <c:pt idx="12">
                  <c:v>4106</c:v>
                </c:pt>
                <c:pt idx="13">
                  <c:v>3754</c:v>
                </c:pt>
                <c:pt idx="14">
                  <c:v>3352</c:v>
                </c:pt>
                <c:pt idx="15">
                  <c:v>3263</c:v>
                </c:pt>
                <c:pt idx="16">
                  <c:v>3236</c:v>
                </c:pt>
                <c:pt idx="17">
                  <c:v>3233</c:v>
                </c:pt>
                <c:pt idx="18">
                  <c:v>2900</c:v>
                </c:pt>
                <c:pt idx="19">
                  <c:v>2770</c:v>
                </c:pt>
                <c:pt idx="20">
                  <c:v>2669</c:v>
                </c:pt>
                <c:pt idx="21">
                  <c:v>2577</c:v>
                </c:pt>
                <c:pt idx="22">
                  <c:v>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32-47C0-A509-0E442B776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63362560"/>
        <c:axId val="363364352"/>
      </c:barChart>
      <c:catAx>
        <c:axId val="36336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3364352"/>
        <c:crosses val="autoZero"/>
        <c:auto val="1"/>
        <c:lblAlgn val="ctr"/>
        <c:lblOffset val="100"/>
        <c:noMultiLvlLbl val="0"/>
      </c:catAx>
      <c:valAx>
        <c:axId val="363364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F3-414B-A76D-98DE11057505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F3-414B-A76D-98DE1105750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FF3-414B-A76D-98DE1105750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FF3-414B-A76D-98DE11057505}"/>
              </c:ext>
            </c:extLst>
          </c:dPt>
          <c:dPt>
            <c:idx val="25"/>
            <c:invertIfNegative val="0"/>
            <c:bubble3D val="0"/>
            <c:spPr>
              <a:solidFill>
                <a:srgbClr val="E6B94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F3-414B-A76D-98DE11057505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F.49!$A$4:$A$29</c:f>
              <c:strCache>
                <c:ptCount val="26"/>
                <c:pt idx="0">
                  <c:v>San Marcos</c:v>
                </c:pt>
                <c:pt idx="1">
                  <c:v>Hostotipaquillo</c:v>
                </c:pt>
                <c:pt idx="2">
                  <c:v>El Limón</c:v>
                </c:pt>
                <c:pt idx="3">
                  <c:v>Mezquitic</c:v>
                </c:pt>
                <c:pt idx="4">
                  <c:v>Zapotitlán de Vadillo</c:v>
                </c:pt>
                <c:pt idx="5">
                  <c:v>Atenguillo</c:v>
                </c:pt>
                <c:pt idx="6">
                  <c:v>Amacueca</c:v>
                </c:pt>
                <c:pt idx="7">
                  <c:v>Chiquilistlán</c:v>
                </c:pt>
                <c:pt idx="8">
                  <c:v>Cañadas de Obregón</c:v>
                </c:pt>
                <c:pt idx="9">
                  <c:v>San Martín de Bolaños</c:v>
                </c:pt>
                <c:pt idx="10">
                  <c:v>Tuxcacuesco</c:v>
                </c:pt>
                <c:pt idx="11">
                  <c:v>Atengo</c:v>
                </c:pt>
                <c:pt idx="12">
                  <c:v>Mixtlán</c:v>
                </c:pt>
                <c:pt idx="13">
                  <c:v>Totatiche</c:v>
                </c:pt>
                <c:pt idx="14">
                  <c:v>Bolaños</c:v>
                </c:pt>
                <c:pt idx="15">
                  <c:v>Guachinango</c:v>
                </c:pt>
                <c:pt idx="16">
                  <c:v>Quitupan</c:v>
                </c:pt>
                <c:pt idx="17">
                  <c:v>Santa María de los Ángeles</c:v>
                </c:pt>
                <c:pt idx="18">
                  <c:v>Cuautla</c:v>
                </c:pt>
                <c:pt idx="19">
                  <c:v>Jilotlán de los Dolores</c:v>
                </c:pt>
                <c:pt idx="20">
                  <c:v>Techaluta de Montenegro</c:v>
                </c:pt>
                <c:pt idx="21">
                  <c:v>San Sebastián del Oeste</c:v>
                </c:pt>
                <c:pt idx="22">
                  <c:v>Ejutla</c:v>
                </c:pt>
                <c:pt idx="23">
                  <c:v>San Cristóbal de la Barranca</c:v>
                </c:pt>
                <c:pt idx="24">
                  <c:v>Santa María del Oro</c:v>
                </c:pt>
                <c:pt idx="25">
                  <c:v>Chimaltitán</c:v>
                </c:pt>
              </c:strCache>
            </c:strRef>
          </c:cat>
          <c:val>
            <c:numRef>
              <c:f>F.49!$B$4:$B$29</c:f>
              <c:numCache>
                <c:formatCode>General</c:formatCode>
                <c:ptCount val="26"/>
                <c:pt idx="0">
                  <c:v>228</c:v>
                </c:pt>
                <c:pt idx="1">
                  <c:v>227</c:v>
                </c:pt>
                <c:pt idx="2">
                  <c:v>226</c:v>
                </c:pt>
                <c:pt idx="3">
                  <c:v>215</c:v>
                </c:pt>
                <c:pt idx="4">
                  <c:v>210</c:v>
                </c:pt>
                <c:pt idx="5">
                  <c:v>200</c:v>
                </c:pt>
                <c:pt idx="6">
                  <c:v>180</c:v>
                </c:pt>
                <c:pt idx="7">
                  <c:v>179</c:v>
                </c:pt>
                <c:pt idx="8">
                  <c:v>177</c:v>
                </c:pt>
                <c:pt idx="9">
                  <c:v>176</c:v>
                </c:pt>
                <c:pt idx="10">
                  <c:v>153</c:v>
                </c:pt>
                <c:pt idx="11">
                  <c:v>151</c:v>
                </c:pt>
                <c:pt idx="12">
                  <c:v>146</c:v>
                </c:pt>
                <c:pt idx="13">
                  <c:v>141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130</c:v>
                </c:pt>
                <c:pt idx="18">
                  <c:v>117</c:v>
                </c:pt>
                <c:pt idx="19">
                  <c:v>111</c:v>
                </c:pt>
                <c:pt idx="20">
                  <c:v>110</c:v>
                </c:pt>
                <c:pt idx="21">
                  <c:v>104</c:v>
                </c:pt>
                <c:pt idx="22">
                  <c:v>88</c:v>
                </c:pt>
                <c:pt idx="23">
                  <c:v>74</c:v>
                </c:pt>
                <c:pt idx="24">
                  <c:v>70</c:v>
                </c:pt>
                <c:pt idx="2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F3-414B-A76D-98DE11057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63782528"/>
        <c:axId val="363784064"/>
      </c:barChart>
      <c:catAx>
        <c:axId val="36378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3784064"/>
        <c:crosses val="autoZero"/>
        <c:auto val="1"/>
        <c:lblAlgn val="ctr"/>
        <c:lblOffset val="100"/>
        <c:noMultiLvlLbl val="0"/>
      </c:catAx>
      <c:valAx>
        <c:axId val="363784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378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1F-4C36-9F2F-FA685E7E5132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1F-4C36-9F2F-FA685E7E5132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1F-4C36-9F2F-FA685E7E5132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1F-4C36-9F2F-FA685E7E5132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1F-4C36-9F2F-FA685E7E5132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1F-4C36-9F2F-FA685E7E5132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1F-4C36-9F2F-FA685E7E5132}"/>
              </c:ext>
            </c:extLst>
          </c:dPt>
          <c:dLbls>
            <c:dLbl>
              <c:idx val="0"/>
              <c:layout>
                <c:manualLayout>
                  <c:x val="1.9396927580255241E-2"/>
                  <c:y val="8.61754005314844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1F-4C36-9F2F-FA685E7E5132}"/>
                </c:ext>
              </c:extLst>
            </c:dLbl>
            <c:dLbl>
              <c:idx val="1"/>
              <c:layout>
                <c:manualLayout>
                  <c:x val="6.7585301837270345E-4"/>
                  <c:y val="-2.84321230679497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1F-4C36-9F2F-FA685E7E5132}"/>
                </c:ext>
              </c:extLst>
            </c:dLbl>
            <c:dLbl>
              <c:idx val="2"/>
              <c:layout>
                <c:manualLayout>
                  <c:x val="-7.1279773183432288E-2"/>
                  <c:y val="-9.87669700377466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1F-4C36-9F2F-FA685E7E5132}"/>
                </c:ext>
              </c:extLst>
            </c:dLbl>
            <c:dLbl>
              <c:idx val="3"/>
              <c:layout>
                <c:manualLayout>
                  <c:x val="-1.9440257133633697E-2"/>
                  <c:y val="-0.128332390114154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1F-4C36-9F2F-FA685E7E5132}"/>
                </c:ext>
              </c:extLst>
            </c:dLbl>
            <c:dLbl>
              <c:idx val="4"/>
              <c:layout>
                <c:manualLayout>
                  <c:x val="8.6984294075540022E-2"/>
                  <c:y val="-2.24122015416888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1F-4C36-9F2F-FA685E7E5132}"/>
                </c:ext>
              </c:extLst>
            </c:dLbl>
            <c:dLbl>
              <c:idx val="5"/>
              <c:layout>
                <c:manualLayout>
                  <c:x val="8.1651859025643189E-2"/>
                  <c:y val="0.171764348650791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1F-4C36-9F2F-FA685E7E5132}"/>
                </c:ext>
              </c:extLst>
            </c:dLbl>
            <c:dLbl>
              <c:idx val="6"/>
              <c:layout>
                <c:manualLayout>
                  <c:x val="0.15161365772039437"/>
                  <c:y val="0.373893119787388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1F-4C36-9F2F-FA685E7E5132}"/>
                </c:ext>
              </c:extLst>
            </c:dLbl>
            <c:dLbl>
              <c:idx val="7"/>
              <c:layout>
                <c:manualLayout>
                  <c:x val="0.15377278176928222"/>
                  <c:y val="0.46502006063025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E1F-4C36-9F2F-FA685E7E513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F.50!$D$5:$D$12</c:f>
              <c:strCache>
                <c:ptCount val="8"/>
                <c:pt idx="0">
                  <c:v>Grandes Servicios</c:v>
                </c:pt>
                <c:pt idx="1">
                  <c:v>43 y 46 Comercio</c:v>
                </c:pt>
                <c:pt idx="2">
                  <c:v>31-33 Industrias manufactureras</c:v>
                </c:pt>
                <c:pt idx="3">
                  <c:v>23 Construcción</c:v>
                </c:pt>
                <c:pt idx="4">
                  <c:v>48 y 49 Transportes, correos y almacenamiento</c:v>
                </c:pt>
                <c:pt idx="5">
                  <c:v>22 Generación, transmisión y distribución de energía eléctrica, suministro de agua y de gas por ductos al consumidor final</c:v>
                </c:pt>
                <c:pt idx="6">
                  <c:v>11 Agricultura, cría y explotación de animales, aprovechamiento forestal, pesca y caza</c:v>
                </c:pt>
                <c:pt idx="7">
                  <c:v>21 Minería</c:v>
                </c:pt>
              </c:strCache>
            </c:strRef>
          </c:cat>
          <c:val>
            <c:numRef>
              <c:f>F.50!$E$5:$E$12</c:f>
              <c:numCache>
                <c:formatCode>#,##0</c:formatCode>
                <c:ptCount val="8"/>
                <c:pt idx="0">
                  <c:v>310928</c:v>
                </c:pt>
                <c:pt idx="1">
                  <c:v>155794</c:v>
                </c:pt>
                <c:pt idx="2">
                  <c:v>42458</c:v>
                </c:pt>
                <c:pt idx="3">
                  <c:v>6318</c:v>
                </c:pt>
                <c:pt idx="4">
                  <c:v>2969</c:v>
                </c:pt>
                <c:pt idx="5">
                  <c:v>1569</c:v>
                </c:pt>
                <c:pt idx="6">
                  <c:v>291</c:v>
                </c:pt>
                <c:pt idx="7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E1F-4C36-9F2F-FA685E7E5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8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97-40ED-A05A-A523417D34E6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97-40ED-A05A-A523417D34E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997-40ED-A05A-A523417D34E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997-40ED-A05A-A523417D34E6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F.51!$A$6:$A$38</c:f>
              <c:strCache>
                <c:ptCount val="33"/>
                <c:pt idx="0">
                  <c:v>Estado de México</c:v>
                </c:pt>
                <c:pt idx="1">
                  <c:v>Ciudad de México</c:v>
                </c:pt>
                <c:pt idx="2">
                  <c:v>Jalisco</c:v>
                </c:pt>
                <c:pt idx="3">
                  <c:v>Puebla</c:v>
                </c:pt>
                <c:pt idx="4">
                  <c:v>Veracruz de Ignacio de la Llave</c:v>
                </c:pt>
                <c:pt idx="5">
                  <c:v>Guanajuato</c:v>
                </c:pt>
                <c:pt idx="6">
                  <c:v>Michoacán de Ocampo</c:v>
                </c:pt>
                <c:pt idx="7">
                  <c:v>Oaxaca</c:v>
                </c:pt>
                <c:pt idx="8">
                  <c:v>Chiapas</c:v>
                </c:pt>
                <c:pt idx="9">
                  <c:v>Nuevo León</c:v>
                </c:pt>
                <c:pt idx="10">
                  <c:v>Promedio</c:v>
                </c:pt>
                <c:pt idx="11">
                  <c:v>Guerrero</c:v>
                </c:pt>
                <c:pt idx="12">
                  <c:v>Tamaulipas</c:v>
                </c:pt>
                <c:pt idx="13">
                  <c:v>Chihuahua</c:v>
                </c:pt>
                <c:pt idx="14">
                  <c:v>Baja California</c:v>
                </c:pt>
                <c:pt idx="15">
                  <c:v>Hidalgo</c:v>
                </c:pt>
                <c:pt idx="16">
                  <c:v>Yucatán</c:v>
                </c:pt>
                <c:pt idx="17">
                  <c:v>Sinaloa</c:v>
                </c:pt>
                <c:pt idx="18">
                  <c:v>Sonora</c:v>
                </c:pt>
                <c:pt idx="19">
                  <c:v>Coahuila de Zaragoza</c:v>
                </c:pt>
                <c:pt idx="20">
                  <c:v>San Luis Potosí</c:v>
                </c:pt>
                <c:pt idx="21">
                  <c:v>Morelos</c:v>
                </c:pt>
                <c:pt idx="22">
                  <c:v>Querétaro</c:v>
                </c:pt>
                <c:pt idx="23">
                  <c:v>Tabasco</c:v>
                </c:pt>
                <c:pt idx="24">
                  <c:v>Tlaxcala</c:v>
                </c:pt>
                <c:pt idx="25">
                  <c:v>Zacatecas</c:v>
                </c:pt>
                <c:pt idx="26">
                  <c:v>Durango</c:v>
                </c:pt>
                <c:pt idx="27">
                  <c:v>Quintana Roo</c:v>
                </c:pt>
                <c:pt idx="28">
                  <c:v>Nayarit</c:v>
                </c:pt>
                <c:pt idx="29">
                  <c:v>Aguascalientes</c:v>
                </c:pt>
                <c:pt idx="30">
                  <c:v>Campeche</c:v>
                </c:pt>
                <c:pt idx="31">
                  <c:v>Colima</c:v>
                </c:pt>
                <c:pt idx="32">
                  <c:v>Baja California Sur</c:v>
                </c:pt>
              </c:strCache>
            </c:strRef>
          </c:cat>
          <c:val>
            <c:numRef>
              <c:f>F.51!$B$6:$B$38</c:f>
              <c:numCache>
                <c:formatCode>General</c:formatCode>
                <c:ptCount val="33"/>
                <c:pt idx="0">
                  <c:v>618392</c:v>
                </c:pt>
                <c:pt idx="1">
                  <c:v>471957</c:v>
                </c:pt>
                <c:pt idx="2">
                  <c:v>369177</c:v>
                </c:pt>
                <c:pt idx="3">
                  <c:v>305169</c:v>
                </c:pt>
                <c:pt idx="4">
                  <c:v>300129</c:v>
                </c:pt>
                <c:pt idx="5">
                  <c:v>261005</c:v>
                </c:pt>
                <c:pt idx="6">
                  <c:v>229253</c:v>
                </c:pt>
                <c:pt idx="7">
                  <c:v>208439</c:v>
                </c:pt>
                <c:pt idx="8">
                  <c:v>190273</c:v>
                </c:pt>
                <c:pt idx="9">
                  <c:v>169476</c:v>
                </c:pt>
                <c:pt idx="10" formatCode="0">
                  <c:v>158787.25</c:v>
                </c:pt>
                <c:pt idx="11">
                  <c:v>158391</c:v>
                </c:pt>
                <c:pt idx="12">
                  <c:v>130220</c:v>
                </c:pt>
                <c:pt idx="13">
                  <c:v>123093</c:v>
                </c:pt>
                <c:pt idx="14">
                  <c:v>120714</c:v>
                </c:pt>
                <c:pt idx="15">
                  <c:v>120049</c:v>
                </c:pt>
                <c:pt idx="16">
                  <c:v>117793</c:v>
                </c:pt>
                <c:pt idx="17">
                  <c:v>111729</c:v>
                </c:pt>
                <c:pt idx="18">
                  <c:v>111376</c:v>
                </c:pt>
                <c:pt idx="19">
                  <c:v>107232</c:v>
                </c:pt>
                <c:pt idx="20">
                  <c:v>106712</c:v>
                </c:pt>
                <c:pt idx="21">
                  <c:v>102415</c:v>
                </c:pt>
                <c:pt idx="22">
                  <c:v>84765</c:v>
                </c:pt>
                <c:pt idx="23">
                  <c:v>74435</c:v>
                </c:pt>
                <c:pt idx="24">
                  <c:v>73151</c:v>
                </c:pt>
                <c:pt idx="25">
                  <c:v>64441</c:v>
                </c:pt>
                <c:pt idx="26">
                  <c:v>62613</c:v>
                </c:pt>
                <c:pt idx="27">
                  <c:v>62236</c:v>
                </c:pt>
                <c:pt idx="28">
                  <c:v>57577</c:v>
                </c:pt>
                <c:pt idx="29">
                  <c:v>57389</c:v>
                </c:pt>
                <c:pt idx="30">
                  <c:v>40616</c:v>
                </c:pt>
                <c:pt idx="31">
                  <c:v>35969</c:v>
                </c:pt>
                <c:pt idx="32">
                  <c:v>35006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97-40ED-A05A-A523417D3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63948288"/>
        <c:axId val="363962368"/>
      </c:barChart>
      <c:catAx>
        <c:axId val="36394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3962368"/>
        <c:crosses val="autoZero"/>
        <c:auto val="1"/>
        <c:lblAlgn val="ctr"/>
        <c:lblOffset val="100"/>
        <c:noMultiLvlLbl val="0"/>
      </c:catAx>
      <c:valAx>
        <c:axId val="363962368"/>
        <c:scaling>
          <c:orientation val="minMax"/>
          <c:max val="800000"/>
        </c:scaling>
        <c:delete val="1"/>
        <c:axPos val="l"/>
        <c:numFmt formatCode="General" sourceLinked="1"/>
        <c:majorTickMark val="out"/>
        <c:minorTickMark val="none"/>
        <c:tickLblPos val="nextTo"/>
        <c:crossAx val="36394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'F52'!$C$9</c:f>
              <c:strCache>
                <c:ptCount val="1"/>
                <c:pt idx="0">
                  <c:v>Tasa crecimiento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7A-40DC-978F-94268815D7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'F52'!$B$10:$B$14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'F52'!$C$10:$C$14</c:f>
              <c:numCache>
                <c:formatCode>0.0%</c:formatCode>
                <c:ptCount val="5"/>
                <c:pt idx="0">
                  <c:v>2.3402929432748909E-2</c:v>
                </c:pt>
                <c:pt idx="1">
                  <c:v>4.2711646112551849E-2</c:v>
                </c:pt>
                <c:pt idx="2">
                  <c:v>4.2932781792158536E-2</c:v>
                </c:pt>
                <c:pt idx="3">
                  <c:v>4.9014796337931266E-2</c:v>
                </c:pt>
                <c:pt idx="4">
                  <c:v>2.6266457032974033E-2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A-40DC-978F-94268815D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2"/>
        <c:overlap val="-33"/>
        <c:axId val="364062976"/>
        <c:axId val="364068864"/>
      </c:barChart>
      <c:catAx>
        <c:axId val="3640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64068864"/>
        <c:crosses val="autoZero"/>
        <c:auto val="1"/>
        <c:lblAlgn val="ctr"/>
        <c:lblOffset val="100"/>
        <c:noMultiLvlLbl val="0"/>
      </c:catAx>
      <c:valAx>
        <c:axId val="364068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4062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F1-4EE9-9AC3-0A421D0DB5B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F1-4EE9-9AC3-0A421D0DB5B9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'F53'!$B$9:$B$41</c:f>
              <c:strCache>
                <c:ptCount val="33"/>
                <c:pt idx="0">
                  <c:v>BCS</c:v>
                </c:pt>
                <c:pt idx="1">
                  <c:v>Puebla</c:v>
                </c:pt>
                <c:pt idx="2">
                  <c:v>Morelos </c:v>
                </c:pt>
                <c:pt idx="3">
                  <c:v>Coahuila</c:v>
                </c:pt>
                <c:pt idx="4">
                  <c:v>Guanajuato</c:v>
                </c:pt>
                <c:pt idx="5">
                  <c:v>México</c:v>
                </c:pt>
                <c:pt idx="6">
                  <c:v>Colima</c:v>
                </c:pt>
                <c:pt idx="7">
                  <c:v>Quintana Roo</c:v>
                </c:pt>
                <c:pt idx="8">
                  <c:v>San Luis Potosí</c:v>
                </c:pt>
                <c:pt idx="9">
                  <c:v>Querétaro</c:v>
                </c:pt>
                <c:pt idx="10">
                  <c:v>Aguascalientes</c:v>
                </c:pt>
                <c:pt idx="11">
                  <c:v>Baja California</c:v>
                </c:pt>
                <c:pt idx="12">
                  <c:v>Michoacán</c:v>
                </c:pt>
                <c:pt idx="13">
                  <c:v>Nuevo León</c:v>
                </c:pt>
                <c:pt idx="14">
                  <c:v>Chihuahua</c:v>
                </c:pt>
                <c:pt idx="15">
                  <c:v>Yucatán</c:v>
                </c:pt>
                <c:pt idx="16">
                  <c:v>Ciudad de México</c:v>
                </c:pt>
                <c:pt idx="17">
                  <c:v>Jalisco</c:v>
                </c:pt>
                <c:pt idx="18">
                  <c:v>Nacional</c:v>
                </c:pt>
                <c:pt idx="19">
                  <c:v>Nayarit </c:v>
                </c:pt>
                <c:pt idx="20">
                  <c:v>Sonora</c:v>
                </c:pt>
                <c:pt idx="21">
                  <c:v>Sinaloa</c:v>
                </c:pt>
                <c:pt idx="22">
                  <c:v>Hidalgo</c:v>
                </c:pt>
                <c:pt idx="23">
                  <c:v>Guerrero</c:v>
                </c:pt>
                <c:pt idx="24">
                  <c:v>Tamaulipas</c:v>
                </c:pt>
                <c:pt idx="25">
                  <c:v>Zacatecas</c:v>
                </c:pt>
                <c:pt idx="26">
                  <c:v>Durango </c:v>
                </c:pt>
                <c:pt idx="27">
                  <c:v>Veracruz</c:v>
                </c:pt>
                <c:pt idx="28">
                  <c:v>Tlaxcala</c:v>
                </c:pt>
                <c:pt idx="29">
                  <c:v>Chiapas</c:v>
                </c:pt>
                <c:pt idx="30">
                  <c:v>Oaxaca</c:v>
                </c:pt>
                <c:pt idx="31">
                  <c:v>Tabasco</c:v>
                </c:pt>
                <c:pt idx="32">
                  <c:v>Campeche</c:v>
                </c:pt>
              </c:strCache>
            </c:strRef>
          </c:cat>
          <c:val>
            <c:numRef>
              <c:f>'F53'!$D$9:$D$41</c:f>
              <c:numCache>
                <c:formatCode>#,##0.00</c:formatCode>
                <c:ptCount val="33"/>
                <c:pt idx="0">
                  <c:v>11.430580206652596</c:v>
                </c:pt>
                <c:pt idx="1">
                  <c:v>6.1524613868271461</c:v>
                </c:pt>
                <c:pt idx="2">
                  <c:v>5.0453891325778377</c:v>
                </c:pt>
                <c:pt idx="3">
                  <c:v>5.029532405761139</c:v>
                </c:pt>
                <c:pt idx="4">
                  <c:v>4.8723295654708787</c:v>
                </c:pt>
                <c:pt idx="5">
                  <c:v>4.572138358811495</c:v>
                </c:pt>
                <c:pt idx="6">
                  <c:v>4.5302211391714087</c:v>
                </c:pt>
                <c:pt idx="7">
                  <c:v>4.4383145001521518</c:v>
                </c:pt>
                <c:pt idx="8">
                  <c:v>4.3876205103522636</c:v>
                </c:pt>
                <c:pt idx="9">
                  <c:v>3.9216999290428101</c:v>
                </c:pt>
                <c:pt idx="10">
                  <c:v>3.7196643509691762</c:v>
                </c:pt>
                <c:pt idx="11">
                  <c:v>3.1485220836233729</c:v>
                </c:pt>
                <c:pt idx="12">
                  <c:v>3.1151287360896784</c:v>
                </c:pt>
                <c:pt idx="13">
                  <c:v>3.0022587965918834</c:v>
                </c:pt>
                <c:pt idx="14">
                  <c:v>2.9681762844809834</c:v>
                </c:pt>
                <c:pt idx="15">
                  <c:v>2.9586606456669218</c:v>
                </c:pt>
                <c:pt idx="16">
                  <c:v>2.8273620750914219</c:v>
                </c:pt>
                <c:pt idx="17">
                  <c:v>2.6266457032974033</c:v>
                </c:pt>
                <c:pt idx="18">
                  <c:v>1.9924531006701551</c:v>
                </c:pt>
                <c:pt idx="19">
                  <c:v>1.7376617457319776</c:v>
                </c:pt>
                <c:pt idx="20">
                  <c:v>0.81973329382805105</c:v>
                </c:pt>
                <c:pt idx="21">
                  <c:v>0.731839970044601</c:v>
                </c:pt>
                <c:pt idx="22">
                  <c:v>0.40770000470071732</c:v>
                </c:pt>
                <c:pt idx="23">
                  <c:v>2.4226875141808435E-3</c:v>
                </c:pt>
                <c:pt idx="24">
                  <c:v>-1.4635757917191849E-2</c:v>
                </c:pt>
                <c:pt idx="25">
                  <c:v>-0.44872166195866203</c:v>
                </c:pt>
                <c:pt idx="26">
                  <c:v>-1.0008644847982806</c:v>
                </c:pt>
                <c:pt idx="27">
                  <c:v>-1.0545252774055602</c:v>
                </c:pt>
                <c:pt idx="28">
                  <c:v>-1.4358905288428758</c:v>
                </c:pt>
                <c:pt idx="29">
                  <c:v>-3.0570920786227029</c:v>
                </c:pt>
                <c:pt idx="30">
                  <c:v>-3.5123245060452835</c:v>
                </c:pt>
                <c:pt idx="31">
                  <c:v>-4.957347632089137</c:v>
                </c:pt>
                <c:pt idx="32">
                  <c:v>-10.451235383619117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1-4EE9-9AC3-0A421D0DB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4166144"/>
        <c:axId val="364180224"/>
      </c:barChart>
      <c:catAx>
        <c:axId val="36416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64180224"/>
        <c:crosses val="autoZero"/>
        <c:auto val="1"/>
        <c:lblAlgn val="ctr"/>
        <c:lblOffset val="100"/>
        <c:noMultiLvlLbl val="0"/>
      </c:catAx>
      <c:valAx>
        <c:axId val="3641802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6416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'F54'!$C$9</c:f>
              <c:strCache>
                <c:ptCount val="1"/>
                <c:pt idx="0">
                  <c:v>Ranking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4D-472C-AC12-F76C3334231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4D-472C-AC12-F76C3334231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4D-472C-AC12-F76C333423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'F54'!$B$11:$B$16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'F54'!$C$11:$C$16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7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4D-472C-AC12-F76C33342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2"/>
        <c:overlap val="-33"/>
        <c:axId val="364356352"/>
        <c:axId val="364357888"/>
      </c:barChart>
      <c:catAx>
        <c:axId val="3643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64357888"/>
        <c:crosses val="autoZero"/>
        <c:auto val="1"/>
        <c:lblAlgn val="ctr"/>
        <c:lblOffset val="100"/>
        <c:noMultiLvlLbl val="0"/>
      </c:catAx>
      <c:valAx>
        <c:axId val="364357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435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26-4FFE-BDC7-8AFA11F246DE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26-4FFE-BDC7-8AFA11F246D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026-4FFE-BDC7-8AFA11F246D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026-4FFE-BDC7-8AFA11F246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'F06'!$A$6:$A$11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'F06'!$B$6:$B$11</c:f>
              <c:numCache>
                <c:formatCode>#,##0</c:formatCode>
                <c:ptCount val="6"/>
                <c:pt idx="0">
                  <c:v>70246</c:v>
                </c:pt>
                <c:pt idx="1">
                  <c:v>77509</c:v>
                </c:pt>
                <c:pt idx="2">
                  <c:v>82606</c:v>
                </c:pt>
                <c:pt idx="3">
                  <c:v>89558</c:v>
                </c:pt>
                <c:pt idx="4">
                  <c:v>96726</c:v>
                </c:pt>
                <c:pt idx="5">
                  <c:v>104065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26-4FFE-BDC7-8AFA11F246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266406912"/>
        <c:axId val="266414720"/>
      </c:barChart>
      <c:catAx>
        <c:axId val="26640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66414720"/>
        <c:crosses val="autoZero"/>
        <c:auto val="1"/>
        <c:lblAlgn val="ctr"/>
        <c:lblOffset val="100"/>
        <c:noMultiLvlLbl val="0"/>
      </c:catAx>
      <c:valAx>
        <c:axId val="26641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6406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70-4029-B771-252FE997FF1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70-4029-B771-252FE997FF1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70-4029-B771-252FE997FF1B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70-4029-B771-252FE997FF1B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70-4029-B771-252FE997FF1B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70-4029-B771-252FE997FF1B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70-4029-B771-252FE997FF1B}"/>
              </c:ext>
            </c:extLst>
          </c:dPt>
          <c:dLbls>
            <c:dLbl>
              <c:idx val="0"/>
              <c:layout>
                <c:manualLayout>
                  <c:x val="7.1431102362204721E-2"/>
                  <c:y val="4.3808690580344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70-4029-B771-252FE997FF1B}"/>
                </c:ext>
              </c:extLst>
            </c:dLbl>
            <c:dLbl>
              <c:idx val="1"/>
              <c:layout>
                <c:manualLayout>
                  <c:x val="6.7585301837270345E-4"/>
                  <c:y val="-2.84321230679497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70-4029-B771-252FE997FF1B}"/>
                </c:ext>
              </c:extLst>
            </c:dLbl>
            <c:dLbl>
              <c:idx val="2"/>
              <c:layout>
                <c:manualLayout>
                  <c:x val="5.349737532808399E-2"/>
                  <c:y val="-9.15718868474773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70-4029-B771-252FE997FF1B}"/>
                </c:ext>
              </c:extLst>
            </c:dLbl>
            <c:dLbl>
              <c:idx val="3"/>
              <c:layout>
                <c:manualLayout>
                  <c:x val="5.5426071741032368E-2"/>
                  <c:y val="-7.822251385243511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770-4029-B771-252FE997FF1B}"/>
                </c:ext>
              </c:extLst>
            </c:dLbl>
            <c:dLbl>
              <c:idx val="4"/>
              <c:layout>
                <c:manualLayout>
                  <c:x val="2.2813210848643919E-2"/>
                  <c:y val="1.15780839895013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70-4029-B771-252FE997FF1B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770-4029-B771-252FE997FF1B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770-4029-B771-252FE997FF1B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70-4029-B771-252FE997FF1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'F55'!$B$7:$B$13</c:f>
              <c:strCache>
                <c:ptCount val="7"/>
                <c:pt idx="0">
                  <c:v>Ciudad de México</c:v>
                </c:pt>
                <c:pt idx="1">
                  <c:v>México</c:v>
                </c:pt>
                <c:pt idx="2">
                  <c:v>Nuevo León</c:v>
                </c:pt>
                <c:pt idx="3">
                  <c:v>Jalisco</c:v>
                </c:pt>
                <c:pt idx="4">
                  <c:v>Veracruz</c:v>
                </c:pt>
                <c:pt idx="5">
                  <c:v>Guanajuato</c:v>
                </c:pt>
                <c:pt idx="6">
                  <c:v>Resto de las entidades</c:v>
                </c:pt>
              </c:strCache>
            </c:strRef>
          </c:cat>
          <c:val>
            <c:numRef>
              <c:f>'F55'!$C$7:$C$13</c:f>
              <c:numCache>
                <c:formatCode>0.0%</c:formatCode>
                <c:ptCount val="7"/>
                <c:pt idx="0">
                  <c:v>0.17535525539630795</c:v>
                </c:pt>
                <c:pt idx="1">
                  <c:v>8.9255077630201476E-2</c:v>
                </c:pt>
                <c:pt idx="2">
                  <c:v>7.3493907700098435E-2</c:v>
                </c:pt>
                <c:pt idx="3">
                  <c:v>6.8677673226689329E-2</c:v>
                </c:pt>
                <c:pt idx="4">
                  <c:v>4.5783014141748256E-2</c:v>
                </c:pt>
                <c:pt idx="5">
                  <c:v>4.164170806032777E-2</c:v>
                </c:pt>
                <c:pt idx="6">
                  <c:v>0.5057933638446267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770-4029-B771-252FE997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695523492415835E-2"/>
          <c:y val="3.4578146611341634E-2"/>
          <c:w val="0.94471662732530426"/>
          <c:h val="0.8070594876757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'F56'!$C$9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DA-4A8D-81FC-12D76F375AB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DA-4A8D-81FC-12D76F375A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DA-4A8D-81FC-12D76F375A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DA-4A8D-81FC-12D76F375A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DA-4A8D-81FC-12D76F375A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'F56'!$B$10:$B$13</c:f>
              <c:strCache>
                <c:ptCount val="4"/>
                <c:pt idx="0">
                  <c:v>Total </c:v>
                </c:pt>
                <c:pt idx="1">
                  <c:v>Actividades primarias</c:v>
                </c:pt>
                <c:pt idx="2">
                  <c:v>Actividades secundarias</c:v>
                </c:pt>
                <c:pt idx="3">
                  <c:v>Actividades terciarias</c:v>
                </c:pt>
              </c:strCache>
            </c:strRef>
          </c:cat>
          <c:val>
            <c:numRef>
              <c:f>'F56'!$C$10:$C$13</c:f>
              <c:numCache>
                <c:formatCode>0.0%</c:formatCode>
                <c:ptCount val="4"/>
                <c:pt idx="0">
                  <c:v>2.6266457032974033E-2</c:v>
                </c:pt>
                <c:pt idx="1">
                  <c:v>6.7796656027745428E-2</c:v>
                </c:pt>
                <c:pt idx="2">
                  <c:v>2.6078484457707996E-2</c:v>
                </c:pt>
                <c:pt idx="3">
                  <c:v>2.2767765862806932E-2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DA-4A8D-81FC-12D76F375AB9}"/>
            </c:ext>
          </c:extLst>
        </c:ser>
        <c:ser>
          <c:idx val="1"/>
          <c:order val="1"/>
          <c:tx>
            <c:strRef>
              <c:f>'F56'!$D$9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'F56'!$B$10:$B$13</c:f>
              <c:strCache>
                <c:ptCount val="4"/>
                <c:pt idx="0">
                  <c:v>Total </c:v>
                </c:pt>
                <c:pt idx="1">
                  <c:v>Actividades primarias</c:v>
                </c:pt>
                <c:pt idx="2">
                  <c:v>Actividades secundarias</c:v>
                </c:pt>
                <c:pt idx="3">
                  <c:v>Actividades terciarias</c:v>
                </c:pt>
              </c:strCache>
            </c:strRef>
          </c:cat>
          <c:val>
            <c:numRef>
              <c:f>'F56'!$D$10:$D$13</c:f>
              <c:numCache>
                <c:formatCode>0.0%</c:formatCode>
                <c:ptCount val="4"/>
                <c:pt idx="0">
                  <c:v>1.9924531006701551E-2</c:v>
                </c:pt>
                <c:pt idx="1">
                  <c:v>3.1683837730597686E-2</c:v>
                </c:pt>
                <c:pt idx="2">
                  <c:v>-3.2502368587764563E-3</c:v>
                </c:pt>
                <c:pt idx="3">
                  <c:v>3.0660525982765918E-2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DA-4A8D-81FC-12D76F375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2"/>
        <c:overlap val="-33"/>
        <c:axId val="363270528"/>
        <c:axId val="363272064"/>
      </c:barChart>
      <c:catAx>
        <c:axId val="36327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63272064"/>
        <c:crosses val="autoZero"/>
        <c:auto val="1"/>
        <c:lblAlgn val="ctr"/>
        <c:lblOffset val="100"/>
        <c:noMultiLvlLbl val="0"/>
      </c:catAx>
      <c:valAx>
        <c:axId val="363272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3270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682816308188335"/>
          <c:y val="0.9253022935126759"/>
          <c:w val="0.18918932059402269"/>
          <c:h val="5.7831393344542244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Actividades primarias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'F57'!$A$8:$A$22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'F57'!$C$8:$C$22</c:f>
              <c:numCache>
                <c:formatCode>_(* #,##0_);_(* \(#,##0\);_(* "-"??_);_(@_)</c:formatCode>
                <c:ptCount val="15"/>
                <c:pt idx="0">
                  <c:v>45266.923000000003</c:v>
                </c:pt>
                <c:pt idx="1">
                  <c:v>48731.224999999999</c:v>
                </c:pt>
                <c:pt idx="2">
                  <c:v>46693.767</c:v>
                </c:pt>
                <c:pt idx="3">
                  <c:v>50078.720000000001</c:v>
                </c:pt>
                <c:pt idx="4">
                  <c:v>53074.536999999997</c:v>
                </c:pt>
                <c:pt idx="5">
                  <c:v>53142.478000000003</c:v>
                </c:pt>
                <c:pt idx="6">
                  <c:v>50839.069000000003</c:v>
                </c:pt>
                <c:pt idx="7">
                  <c:v>55802.036999999997</c:v>
                </c:pt>
                <c:pt idx="8">
                  <c:v>52703.563000000002</c:v>
                </c:pt>
                <c:pt idx="9">
                  <c:v>57514.461000000003</c:v>
                </c:pt>
                <c:pt idx="10">
                  <c:v>57476.853000000003</c:v>
                </c:pt>
                <c:pt idx="11">
                  <c:v>61028.815999999999</c:v>
                </c:pt>
                <c:pt idx="12">
                  <c:v>62317.326999999997</c:v>
                </c:pt>
                <c:pt idx="13">
                  <c:v>63570.982000000004</c:v>
                </c:pt>
                <c:pt idx="14">
                  <c:v>67880.881999999998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2-464C-B8C8-158705D1BB8E}"/>
            </c:ext>
          </c:extLst>
        </c:ser>
        <c:ser>
          <c:idx val="1"/>
          <c:order val="1"/>
          <c:tx>
            <c:v>Actividades secundarias</c:v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'F57'!$A$8:$A$22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'F57'!$D$8:$D$22</c:f>
              <c:numCache>
                <c:formatCode>_(* #,##0_);_(* \(#,##0\);_(* "-"??_);_(@_)</c:formatCode>
                <c:ptCount val="15"/>
                <c:pt idx="0">
                  <c:v>256279.69099999999</c:v>
                </c:pt>
                <c:pt idx="1">
                  <c:v>257616.37299999999</c:v>
                </c:pt>
                <c:pt idx="2">
                  <c:v>270439.66499999998</c:v>
                </c:pt>
                <c:pt idx="3">
                  <c:v>289305.50799999997</c:v>
                </c:pt>
                <c:pt idx="4">
                  <c:v>297560.38500000001</c:v>
                </c:pt>
                <c:pt idx="5">
                  <c:v>287315.60499999998</c:v>
                </c:pt>
                <c:pt idx="6">
                  <c:v>264119.71799999999</c:v>
                </c:pt>
                <c:pt idx="7">
                  <c:v>283245.13900000002</c:v>
                </c:pt>
                <c:pt idx="8">
                  <c:v>289495.55200000003</c:v>
                </c:pt>
                <c:pt idx="9">
                  <c:v>301333.24599999998</c:v>
                </c:pt>
                <c:pt idx="10">
                  <c:v>310653.50699999998</c:v>
                </c:pt>
                <c:pt idx="11">
                  <c:v>333448.43300000002</c:v>
                </c:pt>
                <c:pt idx="12">
                  <c:v>355037.6</c:v>
                </c:pt>
                <c:pt idx="13">
                  <c:v>363322.99200000003</c:v>
                </c:pt>
                <c:pt idx="14">
                  <c:v>372797.90500000003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2-464C-B8C8-158705D1BB8E}"/>
            </c:ext>
          </c:extLst>
        </c:ser>
        <c:ser>
          <c:idx val="2"/>
          <c:order val="2"/>
          <c:tx>
            <c:v>Actividades terciarias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'F57'!$A$8:$A$22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'F57'!$E$8:$E$22</c:f>
              <c:numCache>
                <c:formatCode>_(* #,##0_);_(* \(#,##0\);_(* "-"??_);_(@_)</c:formatCode>
                <c:ptCount val="15"/>
                <c:pt idx="0">
                  <c:v>493410.70799999998</c:v>
                </c:pt>
                <c:pt idx="1">
                  <c:v>512890.712</c:v>
                </c:pt>
                <c:pt idx="2">
                  <c:v>524995.38100000005</c:v>
                </c:pt>
                <c:pt idx="3">
                  <c:v>546625.49800000002</c:v>
                </c:pt>
                <c:pt idx="4">
                  <c:v>562504.91200000001</c:v>
                </c:pt>
                <c:pt idx="5">
                  <c:v>578115.37300000002</c:v>
                </c:pt>
                <c:pt idx="6">
                  <c:v>555360.31299999997</c:v>
                </c:pt>
                <c:pt idx="7">
                  <c:v>586324.66099999996</c:v>
                </c:pt>
                <c:pt idx="8">
                  <c:v>610948.94099999999</c:v>
                </c:pt>
                <c:pt idx="9">
                  <c:v>636438.29200000002</c:v>
                </c:pt>
                <c:pt idx="10">
                  <c:v>650448.24699999997</c:v>
                </c:pt>
                <c:pt idx="11">
                  <c:v>667606.527</c:v>
                </c:pt>
                <c:pt idx="12">
                  <c:v>690327.06</c:v>
                </c:pt>
                <c:pt idx="13">
                  <c:v>735080.82</c:v>
                </c:pt>
                <c:pt idx="14">
                  <c:v>751816.96799999999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2-464C-B8C8-158705D1B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63697664"/>
        <c:axId val="363699200"/>
      </c:barChart>
      <c:catAx>
        <c:axId val="3636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MX"/>
          </a:p>
        </c:txPr>
        <c:crossAx val="363699200"/>
        <c:crosses val="autoZero"/>
        <c:auto val="1"/>
        <c:lblAlgn val="ctr"/>
        <c:lblOffset val="100"/>
        <c:noMultiLvlLbl val="0"/>
      </c:catAx>
      <c:valAx>
        <c:axId val="363699200"/>
        <c:scaling>
          <c:orientation val="minMax"/>
          <c:max val="1000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63697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716779530945615"/>
          <c:y val="0.90230138262555737"/>
          <c:w val="0.77202202750908677"/>
          <c:h val="6.321856820943395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'F58'!$B$8</c:f>
              <c:strCache>
                <c:ptCount val="1"/>
                <c:pt idx="0">
                  <c:v>Millones de pesos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'F58'!$A$9:$A$23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'F58'!$B$9:$B$23</c:f>
              <c:numCache>
                <c:formatCode>_(* #,##0_);_(* \(#,##0\);_(* "-"??_);_(@_)</c:formatCode>
                <c:ptCount val="15"/>
                <c:pt idx="0">
                  <c:v>45266.923000000003</c:v>
                </c:pt>
                <c:pt idx="1">
                  <c:v>48731.224999999999</c:v>
                </c:pt>
                <c:pt idx="2">
                  <c:v>46693.767</c:v>
                </c:pt>
                <c:pt idx="3">
                  <c:v>50078.720000000001</c:v>
                </c:pt>
                <c:pt idx="4">
                  <c:v>53074.536999999997</c:v>
                </c:pt>
                <c:pt idx="5">
                  <c:v>53142.478000000003</c:v>
                </c:pt>
                <c:pt idx="6">
                  <c:v>50839.069000000003</c:v>
                </c:pt>
                <c:pt idx="7">
                  <c:v>55802.036999999997</c:v>
                </c:pt>
                <c:pt idx="8">
                  <c:v>52703.563000000002</c:v>
                </c:pt>
                <c:pt idx="9">
                  <c:v>57514.461000000003</c:v>
                </c:pt>
                <c:pt idx="10">
                  <c:v>57476.853000000003</c:v>
                </c:pt>
                <c:pt idx="11">
                  <c:v>61028.815999999999</c:v>
                </c:pt>
                <c:pt idx="12">
                  <c:v>62317.326999999997</c:v>
                </c:pt>
                <c:pt idx="13">
                  <c:v>63570.982000000004</c:v>
                </c:pt>
                <c:pt idx="14">
                  <c:v>67880.881999999998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9-4191-B254-231AF9659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364815872"/>
        <c:axId val="364817408"/>
      </c:barChart>
      <c:lineChart>
        <c:grouping val="standard"/>
        <c:varyColors val="0"/>
        <c:ser>
          <c:idx val="2"/>
          <c:order val="1"/>
          <c:tx>
            <c:strRef>
              <c:f>'F58'!$C$8</c:f>
              <c:strCache>
                <c:ptCount val="1"/>
                <c:pt idx="0">
                  <c:v>Tasa de crecimiento % real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2838709677419352E-2"/>
                  <c:y val="2.1562227683766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09-4191-B254-231AF9659079}"/>
                </c:ext>
              </c:extLst>
            </c:dLbl>
            <c:dLbl>
              <c:idx val="3"/>
              <c:layout>
                <c:manualLayout>
                  <c:x val="-3.7725848785030901E-2"/>
                  <c:y val="-2.813956158064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09-4191-B254-231AF9659079}"/>
                </c:ext>
              </c:extLst>
            </c:dLbl>
            <c:dLbl>
              <c:idx val="6"/>
              <c:layout>
                <c:manualLayout>
                  <c:x val="-4.2838709677419352E-2"/>
                  <c:y val="1.82487750661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09-4191-B254-231AF9659079}"/>
                </c:ext>
              </c:extLst>
            </c:dLbl>
            <c:dLbl>
              <c:idx val="8"/>
              <c:layout>
                <c:manualLayout>
                  <c:x val="-4.2838709677419352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09-4191-B254-231AF9659079}"/>
                </c:ext>
              </c:extLst>
            </c:dLbl>
            <c:dLbl>
              <c:idx val="10"/>
              <c:layout>
                <c:manualLayout>
                  <c:x val="-4.0688172043010749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09-4191-B254-231AF965907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'F58'!$A$9:$A$23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'F58'!$C$9:$C$23</c:f>
              <c:numCache>
                <c:formatCode>0.0%</c:formatCode>
                <c:ptCount val="15"/>
                <c:pt idx="1">
                  <c:v>7.6530538645182444E-2</c:v>
                </c:pt>
                <c:pt idx="2">
                  <c:v>-4.1810112509997444E-2</c:v>
                </c:pt>
                <c:pt idx="3">
                  <c:v>7.2492609131321606E-2</c:v>
                </c:pt>
                <c:pt idx="4">
                  <c:v>5.9822155997597326E-2</c:v>
                </c:pt>
                <c:pt idx="5">
                  <c:v>1.2801053733169088E-3</c:v>
                </c:pt>
                <c:pt idx="6">
                  <c:v>-4.3344026975934424E-2</c:v>
                </c:pt>
                <c:pt idx="7">
                  <c:v>9.7621142511480574E-2</c:v>
                </c:pt>
                <c:pt idx="8">
                  <c:v>-5.5526180881174558E-2</c:v>
                </c:pt>
                <c:pt idx="9">
                  <c:v>9.1282215587587423E-2</c:v>
                </c:pt>
                <c:pt idx="10">
                  <c:v>-6.5388772399344042E-4</c:v>
                </c:pt>
                <c:pt idx="11">
                  <c:v>6.1798146812247934E-2</c:v>
                </c:pt>
                <c:pt idx="12">
                  <c:v>2.1113157430417751E-2</c:v>
                </c:pt>
                <c:pt idx="13">
                  <c:v>2.0117278136785322E-2</c:v>
                </c:pt>
                <c:pt idx="14">
                  <c:v>6.7796656027745428E-2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09-4191-B254-231AF9659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19200"/>
        <c:axId val="364820736"/>
      </c:lineChart>
      <c:catAx>
        <c:axId val="3648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64817408"/>
        <c:crosses val="autoZero"/>
        <c:auto val="1"/>
        <c:lblAlgn val="ctr"/>
        <c:lblOffset val="100"/>
        <c:noMultiLvlLbl val="0"/>
      </c:catAx>
      <c:valAx>
        <c:axId val="364817408"/>
        <c:scaling>
          <c:orientation val="minMax"/>
          <c:max val="70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64815872"/>
        <c:crosses val="autoZero"/>
        <c:crossBetween val="between"/>
      </c:valAx>
      <c:catAx>
        <c:axId val="36481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820736"/>
        <c:crosses val="autoZero"/>
        <c:auto val="1"/>
        <c:lblAlgn val="ctr"/>
        <c:lblOffset val="100"/>
        <c:noMultiLvlLbl val="0"/>
      </c:catAx>
      <c:valAx>
        <c:axId val="364820736"/>
        <c:scaling>
          <c:orientation val="minMax"/>
          <c:max val="0.5"/>
          <c:min val="-0.5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6481920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72-4132-B43A-2CC2DE1689A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872-4132-B43A-2CC2DE1689A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872-4132-B43A-2CC2DE1689AB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'F59'!$B$9:$B$40</c:f>
              <c:strCache>
                <c:ptCount val="32"/>
                <c:pt idx="0">
                  <c:v>Jalisco</c:v>
                </c:pt>
                <c:pt idx="1">
                  <c:v>Michoacán</c:v>
                </c:pt>
                <c:pt idx="2">
                  <c:v>Veracruz </c:v>
                </c:pt>
                <c:pt idx="3">
                  <c:v>Sinaloa</c:v>
                </c:pt>
                <c:pt idx="4">
                  <c:v>Sonora</c:v>
                </c:pt>
                <c:pt idx="5">
                  <c:v>Chihuahua</c:v>
                </c:pt>
                <c:pt idx="6">
                  <c:v>Guanajuato</c:v>
                </c:pt>
                <c:pt idx="7">
                  <c:v>Puebla</c:v>
                </c:pt>
                <c:pt idx="8">
                  <c:v>México</c:v>
                </c:pt>
                <c:pt idx="9">
                  <c:v>Durango</c:v>
                </c:pt>
                <c:pt idx="10">
                  <c:v>Chiapas </c:v>
                </c:pt>
                <c:pt idx="11">
                  <c:v>Tamaulipas</c:v>
                </c:pt>
                <c:pt idx="12">
                  <c:v>Baja California</c:v>
                </c:pt>
                <c:pt idx="13">
                  <c:v>Oaxaca</c:v>
                </c:pt>
                <c:pt idx="14">
                  <c:v>San Luis Potosí</c:v>
                </c:pt>
                <c:pt idx="15">
                  <c:v>Zacatecas</c:v>
                </c:pt>
                <c:pt idx="16">
                  <c:v>Guerrero</c:v>
                </c:pt>
                <c:pt idx="17">
                  <c:v>Coahuila</c:v>
                </c:pt>
                <c:pt idx="18">
                  <c:v>Hidalgo</c:v>
                </c:pt>
                <c:pt idx="19">
                  <c:v>Querétaro</c:v>
                </c:pt>
                <c:pt idx="20">
                  <c:v>Yucatán</c:v>
                </c:pt>
                <c:pt idx="21">
                  <c:v>Aguascalientes</c:v>
                </c:pt>
                <c:pt idx="22">
                  <c:v>Nayarit </c:v>
                </c:pt>
                <c:pt idx="23">
                  <c:v>Tabasco</c:v>
                </c:pt>
                <c:pt idx="24">
                  <c:v>Nuevo León</c:v>
                </c:pt>
                <c:pt idx="25">
                  <c:v>Morelos </c:v>
                </c:pt>
                <c:pt idx="26">
                  <c:v>Campeche </c:v>
                </c:pt>
                <c:pt idx="27">
                  <c:v>Baja California Sur</c:v>
                </c:pt>
                <c:pt idx="28">
                  <c:v>Colima</c:v>
                </c:pt>
                <c:pt idx="29">
                  <c:v>Tlaxcala</c:v>
                </c:pt>
                <c:pt idx="30">
                  <c:v>Quintana Roo</c:v>
                </c:pt>
                <c:pt idx="31">
                  <c:v>Ciudad de México</c:v>
                </c:pt>
              </c:strCache>
            </c:strRef>
          </c:cat>
          <c:val>
            <c:numRef>
              <c:f>'F59'!$C$9:$C$40</c:f>
              <c:numCache>
                <c:formatCode>#,##0.00</c:formatCode>
                <c:ptCount val="32"/>
                <c:pt idx="0">
                  <c:v>11.744124600927053</c:v>
                </c:pt>
                <c:pt idx="1">
                  <c:v>9.2181747696910286</c:v>
                </c:pt>
                <c:pt idx="2">
                  <c:v>7.408958442676508</c:v>
                </c:pt>
                <c:pt idx="3">
                  <c:v>7.3195378190613187</c:v>
                </c:pt>
                <c:pt idx="4">
                  <c:v>6.4983974971304992</c:v>
                </c:pt>
                <c:pt idx="5">
                  <c:v>5.7623011450166821</c:v>
                </c:pt>
                <c:pt idx="6">
                  <c:v>4.3342277477591278</c:v>
                </c:pt>
                <c:pt idx="7">
                  <c:v>4.1780997022496518</c:v>
                </c:pt>
                <c:pt idx="8">
                  <c:v>3.8604115916512347</c:v>
                </c:pt>
                <c:pt idx="9">
                  <c:v>3.5509613895242063</c:v>
                </c:pt>
                <c:pt idx="10">
                  <c:v>3.3289167544132665</c:v>
                </c:pt>
                <c:pt idx="11">
                  <c:v>2.8593587397166478</c:v>
                </c:pt>
                <c:pt idx="12">
                  <c:v>2.5906787018065938</c:v>
                </c:pt>
                <c:pt idx="13">
                  <c:v>2.5902375243078635</c:v>
                </c:pt>
                <c:pt idx="14">
                  <c:v>2.4504719736777654</c:v>
                </c:pt>
                <c:pt idx="15">
                  <c:v>2.3755429063257694</c:v>
                </c:pt>
                <c:pt idx="16">
                  <c:v>2.2698682655926539</c:v>
                </c:pt>
                <c:pt idx="17">
                  <c:v>2.2495289448364852</c:v>
                </c:pt>
                <c:pt idx="18">
                  <c:v>1.8282753679704506</c:v>
                </c:pt>
                <c:pt idx="19">
                  <c:v>1.713689460795335</c:v>
                </c:pt>
                <c:pt idx="20">
                  <c:v>1.5948992185627116</c:v>
                </c:pt>
                <c:pt idx="21">
                  <c:v>1.5002273716371444</c:v>
                </c:pt>
                <c:pt idx="22">
                  <c:v>1.4630113679520977</c:v>
                </c:pt>
                <c:pt idx="23">
                  <c:v>1.4317995305085942</c:v>
                </c:pt>
                <c:pt idx="24">
                  <c:v>1.0529521078312962</c:v>
                </c:pt>
                <c:pt idx="25">
                  <c:v>1.0445771748191253</c:v>
                </c:pt>
                <c:pt idx="26">
                  <c:v>0.92429281145746878</c:v>
                </c:pt>
                <c:pt idx="27">
                  <c:v>0.88753753548972358</c:v>
                </c:pt>
                <c:pt idx="28">
                  <c:v>0.85397638461278547</c:v>
                </c:pt>
                <c:pt idx="29">
                  <c:v>0.5566639270351379</c:v>
                </c:pt>
                <c:pt idx="30">
                  <c:v>0.36276935752651313</c:v>
                </c:pt>
                <c:pt idx="31">
                  <c:v>0.19552986743725159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2-4132-B43A-2CC2DE168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64570880"/>
        <c:axId val="340598784"/>
      </c:barChart>
      <c:catAx>
        <c:axId val="36457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0598784"/>
        <c:crosses val="autoZero"/>
        <c:auto val="1"/>
        <c:lblAlgn val="ctr"/>
        <c:lblOffset val="100"/>
        <c:noMultiLvlLbl val="0"/>
      </c:catAx>
      <c:valAx>
        <c:axId val="3405987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6457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'F60'!$C$9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'F60'!$B$10:$B$24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'F60'!$C$10:$C$24</c:f>
              <c:numCache>
                <c:formatCode>0.0%</c:formatCode>
                <c:ptCount val="15"/>
                <c:pt idx="0">
                  <c:v>0.10161654607073334</c:v>
                </c:pt>
                <c:pt idx="1">
                  <c:v>0.10687359702597007</c:v>
                </c:pt>
                <c:pt idx="2">
                  <c:v>0.10627951967708527</c:v>
                </c:pt>
                <c:pt idx="3">
                  <c:v>0.10724966929721479</c:v>
                </c:pt>
                <c:pt idx="4">
                  <c:v>0.10905378189661141</c:v>
                </c:pt>
                <c:pt idx="5">
                  <c:v>0.10924214950807115</c:v>
                </c:pt>
                <c:pt idx="6">
                  <c:v>0.10676974991764886</c:v>
                </c:pt>
                <c:pt idx="7">
                  <c:v>0.11434163455399363</c:v>
                </c:pt>
                <c:pt idx="8">
                  <c:v>0.11221604313931838</c:v>
                </c:pt>
                <c:pt idx="9">
                  <c:v>0.11514048138213019</c:v>
                </c:pt>
                <c:pt idx="10">
                  <c:v>0.11249992579354622</c:v>
                </c:pt>
                <c:pt idx="11">
                  <c:v>0.11510065729842174</c:v>
                </c:pt>
                <c:pt idx="12">
                  <c:v>0.1151489735747122</c:v>
                </c:pt>
                <c:pt idx="13">
                  <c:v>0.11346939017531368</c:v>
                </c:pt>
                <c:pt idx="14">
                  <c:v>0.11744124600927053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5-4B48-B342-921551DB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40333696"/>
        <c:axId val="340335232"/>
      </c:barChart>
      <c:catAx>
        <c:axId val="3403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0335232"/>
        <c:crosses val="autoZero"/>
        <c:auto val="1"/>
        <c:lblAlgn val="ctr"/>
        <c:lblOffset val="100"/>
        <c:noMultiLvlLbl val="0"/>
      </c:catAx>
      <c:valAx>
        <c:axId val="340335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033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'F61'!$B$9</c:f>
              <c:strCache>
                <c:ptCount val="1"/>
                <c:pt idx="0">
                  <c:v>Millones de pesos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'F61'!$A$10:$A$24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'F61'!$B$10:$B$24</c:f>
              <c:numCache>
                <c:formatCode>_(* #,##0_);_(* \(#,##0\);_(* "-"??_);_(@_)</c:formatCode>
                <c:ptCount val="15"/>
                <c:pt idx="0">
                  <c:v>256279.69099999999</c:v>
                </c:pt>
                <c:pt idx="1">
                  <c:v>257616.37299999999</c:v>
                </c:pt>
                <c:pt idx="2">
                  <c:v>270439.66499999998</c:v>
                </c:pt>
                <c:pt idx="3">
                  <c:v>289305.50799999997</c:v>
                </c:pt>
                <c:pt idx="4">
                  <c:v>297560.38500000001</c:v>
                </c:pt>
                <c:pt idx="5">
                  <c:v>287315.60499999998</c:v>
                </c:pt>
                <c:pt idx="6">
                  <c:v>264119.71799999999</c:v>
                </c:pt>
                <c:pt idx="7">
                  <c:v>283245.13900000002</c:v>
                </c:pt>
                <c:pt idx="8">
                  <c:v>289495.55200000003</c:v>
                </c:pt>
                <c:pt idx="9">
                  <c:v>301333.24599999998</c:v>
                </c:pt>
                <c:pt idx="10">
                  <c:v>310653.50699999998</c:v>
                </c:pt>
                <c:pt idx="11">
                  <c:v>333448.43300000002</c:v>
                </c:pt>
                <c:pt idx="12">
                  <c:v>355037.6</c:v>
                </c:pt>
                <c:pt idx="13">
                  <c:v>363322.99200000003</c:v>
                </c:pt>
                <c:pt idx="14">
                  <c:v>372797.90500000003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6-4B60-9389-5D258283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340435328"/>
        <c:axId val="340436864"/>
      </c:barChart>
      <c:lineChart>
        <c:grouping val="standard"/>
        <c:varyColors val="0"/>
        <c:ser>
          <c:idx val="2"/>
          <c:order val="1"/>
          <c:tx>
            <c:strRef>
              <c:f>'F61'!$C$9</c:f>
              <c:strCache>
                <c:ptCount val="1"/>
                <c:pt idx="0">
                  <c:v>Tasa de crecimiento % real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2838709677419352E-2"/>
                  <c:y val="2.1562227683766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96-4B60-9389-5D25828381D9}"/>
                </c:ext>
              </c:extLst>
            </c:dLbl>
            <c:dLbl>
              <c:idx val="6"/>
              <c:layout>
                <c:manualLayout>
                  <c:x val="-4.2838709677419352E-2"/>
                  <c:y val="1.82487750661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96-4B60-9389-5D25828381D9}"/>
                </c:ext>
              </c:extLst>
            </c:dLbl>
            <c:dLbl>
              <c:idx val="8"/>
              <c:layout>
                <c:manualLayout>
                  <c:x val="-4.2838709677419352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96-4B60-9389-5D25828381D9}"/>
                </c:ext>
              </c:extLst>
            </c:dLbl>
            <c:dLbl>
              <c:idx val="10"/>
              <c:layout>
                <c:manualLayout>
                  <c:x val="-4.0688172043010749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96-4B60-9389-5D25828381D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'F61'!$A$10:$A$24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'F61'!$C$10:$C$24</c:f>
              <c:numCache>
                <c:formatCode>0.0%</c:formatCode>
                <c:ptCount val="15"/>
                <c:pt idx="1">
                  <c:v>5.2157156690189055E-3</c:v>
                </c:pt>
                <c:pt idx="2">
                  <c:v>4.977669645244176E-2</c:v>
                </c:pt>
                <c:pt idx="3">
                  <c:v>6.9759896352482142E-2</c:v>
                </c:pt>
                <c:pt idx="4">
                  <c:v>2.8533424949517494E-2</c:v>
                </c:pt>
                <c:pt idx="5">
                  <c:v>-3.4429247024935883E-2</c:v>
                </c:pt>
                <c:pt idx="6">
                  <c:v>-8.0733126208024752E-2</c:v>
                </c:pt>
                <c:pt idx="7">
                  <c:v>7.2411939346384013E-2</c:v>
                </c:pt>
                <c:pt idx="8">
                  <c:v>2.2067150109149836E-2</c:v>
                </c:pt>
                <c:pt idx="9">
                  <c:v>4.0890762977940254E-2</c:v>
                </c:pt>
                <c:pt idx="10">
                  <c:v>3.0930078654513915E-2</c:v>
                </c:pt>
                <c:pt idx="11">
                  <c:v>7.3377333544797363E-2</c:v>
                </c:pt>
                <c:pt idx="12">
                  <c:v>6.4745144566326296E-2</c:v>
                </c:pt>
                <c:pt idx="13">
                  <c:v>2.3336660680446375E-2</c:v>
                </c:pt>
                <c:pt idx="14">
                  <c:v>2.6078484457707996E-2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96-4B60-9389-5D258283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38400"/>
        <c:axId val="340448384"/>
      </c:lineChart>
      <c:catAx>
        <c:axId val="34043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0436864"/>
        <c:crosses val="autoZero"/>
        <c:auto val="1"/>
        <c:lblAlgn val="ctr"/>
        <c:lblOffset val="100"/>
        <c:noMultiLvlLbl val="0"/>
      </c:catAx>
      <c:valAx>
        <c:axId val="3404368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0435328"/>
        <c:crosses val="autoZero"/>
        <c:crossBetween val="between"/>
      </c:valAx>
      <c:catAx>
        <c:axId val="34043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448384"/>
        <c:crosses val="autoZero"/>
        <c:auto val="1"/>
        <c:lblAlgn val="ctr"/>
        <c:lblOffset val="100"/>
        <c:noMultiLvlLbl val="0"/>
      </c:catAx>
      <c:valAx>
        <c:axId val="340448384"/>
        <c:scaling>
          <c:orientation val="minMax"/>
          <c:max val="0.30000000000000004"/>
          <c:min val="-0.30000000000000004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043840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4A8-4E79-ADD9-0F207C8A287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4A8-4E79-ADD9-0F207C8A287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4A8-4E79-ADD9-0F207C8A287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4A8-4E79-ADD9-0F207C8A2879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'F62'!$B$9:$B$39</c:f>
              <c:strCache>
                <c:ptCount val="31"/>
                <c:pt idx="0">
                  <c:v>Campeche</c:v>
                </c:pt>
                <c:pt idx="1">
                  <c:v>Nuevo León</c:v>
                </c:pt>
                <c:pt idx="2">
                  <c:v>México </c:v>
                </c:pt>
                <c:pt idx="3">
                  <c:v>Jalisco</c:v>
                </c:pt>
                <c:pt idx="4">
                  <c:v>Tabasco</c:v>
                </c:pt>
                <c:pt idx="5">
                  <c:v>Coahuila de Zaragoza</c:v>
                </c:pt>
                <c:pt idx="6">
                  <c:v>Ciudad de México</c:v>
                </c:pt>
                <c:pt idx="7">
                  <c:v>Guanajuato</c:v>
                </c:pt>
                <c:pt idx="8">
                  <c:v>Sonora</c:v>
                </c:pt>
                <c:pt idx="9">
                  <c:v>Veracruz</c:v>
                </c:pt>
                <c:pt idx="10">
                  <c:v>Chihuahua</c:v>
                </c:pt>
                <c:pt idx="11">
                  <c:v>Puebla</c:v>
                </c:pt>
                <c:pt idx="12">
                  <c:v>Baja California</c:v>
                </c:pt>
                <c:pt idx="13">
                  <c:v>Tamaulipas</c:v>
                </c:pt>
                <c:pt idx="14">
                  <c:v>Querétaro</c:v>
                </c:pt>
                <c:pt idx="15">
                  <c:v>San Luis Potosí</c:v>
                </c:pt>
                <c:pt idx="16">
                  <c:v>Aguascalientes</c:v>
                </c:pt>
                <c:pt idx="17">
                  <c:v>Hidalgo</c:v>
                </c:pt>
                <c:pt idx="18">
                  <c:v>Sinaloa</c:v>
                </c:pt>
                <c:pt idx="19">
                  <c:v>Michoacán</c:v>
                </c:pt>
                <c:pt idx="20">
                  <c:v>Yucatán</c:v>
                </c:pt>
                <c:pt idx="21">
                  <c:v>Morelos</c:v>
                </c:pt>
                <c:pt idx="22">
                  <c:v>Durango</c:v>
                </c:pt>
                <c:pt idx="23">
                  <c:v>Chiapas</c:v>
                </c:pt>
                <c:pt idx="24">
                  <c:v>Oaxaca</c:v>
                </c:pt>
                <c:pt idx="25">
                  <c:v>Zacatecas</c:v>
                </c:pt>
                <c:pt idx="26">
                  <c:v>BCS</c:v>
                </c:pt>
                <c:pt idx="27">
                  <c:v>Guerrero</c:v>
                </c:pt>
                <c:pt idx="28">
                  <c:v>Tlaxcala</c:v>
                </c:pt>
                <c:pt idx="29">
                  <c:v>Quintana Roo</c:v>
                </c:pt>
                <c:pt idx="30">
                  <c:v>Colima</c:v>
                </c:pt>
              </c:strCache>
            </c:strRef>
          </c:cat>
          <c:val>
            <c:numRef>
              <c:f>'F62'!$C$9:$C$39</c:f>
              <c:numCache>
                <c:formatCode>#,##0.00</c:formatCode>
                <c:ptCount val="31"/>
                <c:pt idx="0">
                  <c:v>8.4947179759312679</c:v>
                </c:pt>
                <c:pt idx="1">
                  <c:v>8.3034351571474243</c:v>
                </c:pt>
                <c:pt idx="2">
                  <c:v>7.4921329400712642</c:v>
                </c:pt>
                <c:pt idx="3">
                  <c:v>6.9175010277923246</c:v>
                </c:pt>
                <c:pt idx="4">
                  <c:v>6.0582855690795103</c:v>
                </c:pt>
                <c:pt idx="5">
                  <c:v>5.9231562330058987</c:v>
                </c:pt>
                <c:pt idx="6">
                  <c:v>5.4700247300771148</c:v>
                </c:pt>
                <c:pt idx="7">
                  <c:v>4.9686007640444716</c:v>
                </c:pt>
                <c:pt idx="8">
                  <c:v>4.8042496649057291</c:v>
                </c:pt>
                <c:pt idx="9">
                  <c:v>4.5788209933405186</c:v>
                </c:pt>
                <c:pt idx="10">
                  <c:v>4.173933411980232</c:v>
                </c:pt>
                <c:pt idx="11">
                  <c:v>3.829537694497589</c:v>
                </c:pt>
                <c:pt idx="12">
                  <c:v>3.8212102976168243</c:v>
                </c:pt>
                <c:pt idx="13">
                  <c:v>3.2524812104609397</c:v>
                </c:pt>
                <c:pt idx="14">
                  <c:v>3.0143929584289042</c:v>
                </c:pt>
                <c:pt idx="15">
                  <c:v>2.563874830821407</c:v>
                </c:pt>
                <c:pt idx="16">
                  <c:v>1.6851634326333547</c:v>
                </c:pt>
                <c:pt idx="17">
                  <c:v>1.5892061507045516</c:v>
                </c:pt>
                <c:pt idx="18">
                  <c:v>1.4062171616617645</c:v>
                </c:pt>
                <c:pt idx="19">
                  <c:v>1.3030600529895766</c:v>
                </c:pt>
                <c:pt idx="20">
                  <c:v>1.2601477585001473</c:v>
                </c:pt>
                <c:pt idx="21">
                  <c:v>1.173095658745734</c:v>
                </c:pt>
                <c:pt idx="22">
                  <c:v>1.119138977400788</c:v>
                </c:pt>
                <c:pt idx="23">
                  <c:v>1.1074579467844554</c:v>
                </c:pt>
                <c:pt idx="24">
                  <c:v>1.037375010322197</c:v>
                </c:pt>
                <c:pt idx="25">
                  <c:v>0.9922202119439314</c:v>
                </c:pt>
                <c:pt idx="26">
                  <c:v>0.85674102796981322</c:v>
                </c:pt>
                <c:pt idx="27">
                  <c:v>0.77293043026205477</c:v>
                </c:pt>
                <c:pt idx="28">
                  <c:v>0.58122515538661779</c:v>
                </c:pt>
                <c:pt idx="29">
                  <c:v>0.55922116236177444</c:v>
                </c:pt>
                <c:pt idx="30">
                  <c:v>0.46367666903988192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A8-4E79-ADD9-0F207C8A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40563456"/>
        <c:axId val="340564992"/>
      </c:barChart>
      <c:catAx>
        <c:axId val="3405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MX"/>
          </a:p>
        </c:txPr>
        <c:crossAx val="340564992"/>
        <c:crosses val="autoZero"/>
        <c:auto val="1"/>
        <c:lblAlgn val="ctr"/>
        <c:lblOffset val="100"/>
        <c:noMultiLvlLbl val="0"/>
      </c:catAx>
      <c:valAx>
        <c:axId val="3405649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4056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'F63'!$C$9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'F63'!$B$10:$B$24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'F63'!$C$10:$C$24</c:f>
              <c:numCache>
                <c:formatCode>0.0%</c:formatCode>
                <c:ptCount val="15"/>
                <c:pt idx="0">
                  <c:v>5.5658259032881241E-2</c:v>
                </c:pt>
                <c:pt idx="1">
                  <c:v>5.3872822452658065E-2</c:v>
                </c:pt>
                <c:pt idx="2">
                  <c:v>5.536396126929656E-2</c:v>
                </c:pt>
                <c:pt idx="3">
                  <c:v>5.6877352995673425E-2</c:v>
                </c:pt>
                <c:pt idx="4">
                  <c:v>5.796320873574911E-2</c:v>
                </c:pt>
                <c:pt idx="5">
                  <c:v>5.6561156526485218E-2</c:v>
                </c:pt>
                <c:pt idx="6">
                  <c:v>5.619584413356965E-2</c:v>
                </c:pt>
                <c:pt idx="7">
                  <c:v>5.7650013868907987E-2</c:v>
                </c:pt>
                <c:pt idx="8">
                  <c:v>5.7289892467786339E-2</c:v>
                </c:pt>
                <c:pt idx="9">
                  <c:v>5.798315755601896E-2</c:v>
                </c:pt>
                <c:pt idx="10">
                  <c:v>5.9910277818711076E-2</c:v>
                </c:pt>
                <c:pt idx="11">
                  <c:v>6.2688886007398734E-2</c:v>
                </c:pt>
                <c:pt idx="12">
                  <c:v>6.5934373463252247E-2</c:v>
                </c:pt>
                <c:pt idx="13">
                  <c:v>6.7197759386069297E-2</c:v>
                </c:pt>
                <c:pt idx="14">
                  <c:v>6.9175010277923249E-2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C-468B-9437-FE80CA00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41504384"/>
        <c:axId val="341505920"/>
      </c:barChart>
      <c:catAx>
        <c:axId val="3415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1505920"/>
        <c:crosses val="autoZero"/>
        <c:auto val="1"/>
        <c:lblAlgn val="ctr"/>
        <c:lblOffset val="100"/>
        <c:noMultiLvlLbl val="0"/>
      </c:catAx>
      <c:valAx>
        <c:axId val="341505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150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0.10464750823344535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90-4830-A0D2-254B5A45E950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90-4830-A0D2-254B5A45E950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90-4830-A0D2-254B5A45E950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90-4830-A0D2-254B5A45E950}"/>
              </c:ext>
            </c:extLst>
          </c:dPt>
          <c:dLbls>
            <c:dLbl>
              <c:idx val="0"/>
              <c:layout>
                <c:manualLayout>
                  <c:x val="-1.1077111648172691E-2"/>
                  <c:y val="1.19614825216911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90-4830-A0D2-254B5A45E950}"/>
                </c:ext>
              </c:extLst>
            </c:dLbl>
            <c:dLbl>
              <c:idx val="1"/>
              <c:layout>
                <c:manualLayout>
                  <c:x val="0.15194100118673284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90-4830-A0D2-254B5A45E950}"/>
                </c:ext>
              </c:extLst>
            </c:dLbl>
            <c:dLbl>
              <c:idx val="2"/>
              <c:layout>
                <c:manualLayout>
                  <c:x val="5.349737532808399E-2"/>
                  <c:y val="-9.15718868474773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90-4830-A0D2-254B5A45E950}"/>
                </c:ext>
              </c:extLst>
            </c:dLbl>
            <c:dLbl>
              <c:idx val="3"/>
              <c:layout>
                <c:manualLayout>
                  <c:x val="-2.1006960117246495E-2"/>
                  <c:y val="1.78186380548585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90-4830-A0D2-254B5A45E950}"/>
                </c:ext>
              </c:extLst>
            </c:dLbl>
            <c:dLbl>
              <c:idx val="4"/>
              <c:layout>
                <c:manualLayout>
                  <c:x val="2.2813210848643919E-2"/>
                  <c:y val="1.15780839895013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90-4830-A0D2-254B5A45E950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90-4830-A0D2-254B5A45E950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90-4830-A0D2-254B5A45E950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90-4830-A0D2-254B5A45E95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'F64'!$B$30:$B$33</c:f>
              <c:strCache>
                <c:ptCount val="4"/>
                <c:pt idx="0">
                  <c:v>21 Minería</c:v>
                </c:pt>
                <c:pt idx="1">
                  <c:v>22 Generación, transmisión y distribución de energía, etc</c:v>
                </c:pt>
                <c:pt idx="2">
                  <c:v>23 Construcción</c:v>
                </c:pt>
                <c:pt idx="3">
                  <c:v>31-33 Industrias manufactureras</c:v>
                </c:pt>
              </c:strCache>
            </c:strRef>
          </c:cat>
          <c:val>
            <c:numRef>
              <c:f>'F64'!$F$30:$F$33</c:f>
              <c:numCache>
                <c:formatCode>0.0%</c:formatCode>
                <c:ptCount val="4"/>
                <c:pt idx="0">
                  <c:v>7.9910347135668594E-3</c:v>
                </c:pt>
                <c:pt idx="1">
                  <c:v>4.0579240916066843E-2</c:v>
                </c:pt>
                <c:pt idx="2">
                  <c:v>0.24859043132230046</c:v>
                </c:pt>
                <c:pt idx="3">
                  <c:v>0.70283929304806581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90-4830-A0D2-254B5A45E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AF-40BB-8E33-55DCA3DF2C0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AF-40BB-8E33-55DCA3DF2C0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AF-40BB-8E33-55DCA3DF2C0B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AF-40BB-8E33-55DCA3DF2C0B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AF-40BB-8E33-55DCA3DF2C0B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2AF-40BB-8E33-55DCA3DF2C0B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2AF-40BB-8E33-55DCA3DF2C0B}"/>
              </c:ext>
            </c:extLst>
          </c:dPt>
          <c:dLbls>
            <c:dLbl>
              <c:idx val="0"/>
              <c:layout>
                <c:manualLayout>
                  <c:x val="7.1431102362204721E-2"/>
                  <c:y val="4.3808690580344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AF-40BB-8E33-55DCA3DF2C0B}"/>
                </c:ext>
              </c:extLst>
            </c:dLbl>
            <c:dLbl>
              <c:idx val="1"/>
              <c:layout>
                <c:manualLayout>
                  <c:x val="6.7585301837270345E-4"/>
                  <c:y val="-2.84321230679497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AF-40BB-8E33-55DCA3DF2C0B}"/>
                </c:ext>
              </c:extLst>
            </c:dLbl>
            <c:dLbl>
              <c:idx val="2"/>
              <c:layout>
                <c:manualLayout>
                  <c:x val="5.349737532808399E-2"/>
                  <c:y val="-9.15718868474773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AF-40BB-8E33-55DCA3DF2C0B}"/>
                </c:ext>
              </c:extLst>
            </c:dLbl>
            <c:dLbl>
              <c:idx val="3"/>
              <c:layout>
                <c:manualLayout>
                  <c:x val="-0.10489451343632146"/>
                  <c:y val="7.200916786810101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AF-40BB-8E33-55DCA3DF2C0B}"/>
                </c:ext>
              </c:extLst>
            </c:dLbl>
            <c:dLbl>
              <c:idx val="4"/>
              <c:layout>
                <c:manualLayout>
                  <c:x val="0.17511789984167811"/>
                  <c:y val="3.1052456471109913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AF-40BB-8E33-55DCA3DF2C0B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AF-40BB-8E33-55DCA3DF2C0B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AF-40BB-8E33-55DCA3DF2C0B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AF-40BB-8E33-55DCA3DF2C0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'F07'!$A$6:$A$10</c:f>
              <c:strCache>
                <c:ptCount val="5"/>
                <c:pt idx="0">
                  <c:v>Agricultura</c:v>
                </c:pt>
                <c:pt idx="1">
                  <c:v>Caza</c:v>
                </c:pt>
                <c:pt idx="2">
                  <c:v>Ganadería</c:v>
                </c:pt>
                <c:pt idx="3">
                  <c:v>Pesca</c:v>
                </c:pt>
                <c:pt idx="4">
                  <c:v>Silvicultura</c:v>
                </c:pt>
              </c:strCache>
            </c:strRef>
          </c:cat>
          <c:val>
            <c:numRef>
              <c:f>'F07'!$B$6:$B$10</c:f>
              <c:numCache>
                <c:formatCode>0.0%</c:formatCode>
                <c:ptCount val="5"/>
                <c:pt idx="0">
                  <c:v>0.79678085811752275</c:v>
                </c:pt>
                <c:pt idx="1">
                  <c:v>2.9789074136357083E-4</c:v>
                </c:pt>
                <c:pt idx="2">
                  <c:v>0.19639648296737616</c:v>
                </c:pt>
                <c:pt idx="3">
                  <c:v>2.1909383558352952E-3</c:v>
                </c:pt>
                <c:pt idx="4">
                  <c:v>4.3338298179022728E-3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2AF-40BB-8E33-55DCA3DF2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'F65'!$B$8</c:f>
              <c:strCache>
                <c:ptCount val="1"/>
                <c:pt idx="0">
                  <c:v>Millones de pesos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'F65'!$A$9:$A$23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'F65'!$B$9:$B$23</c:f>
              <c:numCache>
                <c:formatCode>_(* #,##0_);_(* \(#,##0\);_(* "-"??_);_(@_)</c:formatCode>
                <c:ptCount val="15"/>
                <c:pt idx="0">
                  <c:v>493410.70799999998</c:v>
                </c:pt>
                <c:pt idx="1">
                  <c:v>512890.712</c:v>
                </c:pt>
                <c:pt idx="2">
                  <c:v>524995.38100000005</c:v>
                </c:pt>
                <c:pt idx="3">
                  <c:v>546625.49800000002</c:v>
                </c:pt>
                <c:pt idx="4">
                  <c:v>562504.91200000001</c:v>
                </c:pt>
                <c:pt idx="5">
                  <c:v>578115.37300000002</c:v>
                </c:pt>
                <c:pt idx="6">
                  <c:v>555360.31299999997</c:v>
                </c:pt>
                <c:pt idx="7">
                  <c:v>586324.66099999996</c:v>
                </c:pt>
                <c:pt idx="8">
                  <c:v>610948.94099999999</c:v>
                </c:pt>
                <c:pt idx="9">
                  <c:v>636438.29200000002</c:v>
                </c:pt>
                <c:pt idx="10">
                  <c:v>650448.24699999997</c:v>
                </c:pt>
                <c:pt idx="11">
                  <c:v>667606.527</c:v>
                </c:pt>
                <c:pt idx="12">
                  <c:v>690327.06</c:v>
                </c:pt>
                <c:pt idx="13">
                  <c:v>735080.82</c:v>
                </c:pt>
                <c:pt idx="14">
                  <c:v>751816.96799999999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B-4D08-AAA1-4813ECA3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342181376"/>
        <c:axId val="342182912"/>
      </c:barChart>
      <c:lineChart>
        <c:grouping val="standard"/>
        <c:varyColors val="0"/>
        <c:ser>
          <c:idx val="2"/>
          <c:order val="1"/>
          <c:tx>
            <c:strRef>
              <c:f>'F65'!$C$8</c:f>
              <c:strCache>
                <c:ptCount val="1"/>
                <c:pt idx="0">
                  <c:v>Tasa de crecimiento % real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2838709677419352E-2"/>
                  <c:y val="2.1562227683766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5B-4D08-AAA1-4813ECA37C0B}"/>
                </c:ext>
              </c:extLst>
            </c:dLbl>
            <c:dLbl>
              <c:idx val="6"/>
              <c:layout>
                <c:manualLayout>
                  <c:x val="-4.2838709677419352E-2"/>
                  <c:y val="1.82487750661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5B-4D08-AAA1-4813ECA37C0B}"/>
                </c:ext>
              </c:extLst>
            </c:dLbl>
            <c:dLbl>
              <c:idx val="8"/>
              <c:layout>
                <c:manualLayout>
                  <c:x val="-4.2838709677419352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5B-4D08-AAA1-4813ECA37C0B}"/>
                </c:ext>
              </c:extLst>
            </c:dLbl>
            <c:dLbl>
              <c:idx val="10"/>
              <c:layout>
                <c:manualLayout>
                  <c:x val="-4.0688172043010749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E5B-4D08-AAA1-4813ECA37C0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'F65'!$A$9:$A$23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'F65'!$C$9:$C$23</c:f>
              <c:numCache>
                <c:formatCode>0.0%</c:formatCode>
                <c:ptCount val="15"/>
                <c:pt idx="1">
                  <c:v>3.9480302482612473E-2</c:v>
                </c:pt>
                <c:pt idx="2">
                  <c:v>2.3600873864138228E-2</c:v>
                </c:pt>
                <c:pt idx="3">
                  <c:v>4.1200585343816432E-2</c:v>
                </c:pt>
                <c:pt idx="4">
                  <c:v>2.9049896241759354E-2</c:v>
                </c:pt>
                <c:pt idx="5">
                  <c:v>2.7751688326590029E-2</c:v>
                </c:pt>
                <c:pt idx="6">
                  <c:v>-3.9360759223401653E-2</c:v>
                </c:pt>
                <c:pt idx="7">
                  <c:v>5.5755420895551078E-2</c:v>
                </c:pt>
                <c:pt idx="8">
                  <c:v>4.1997687694053987E-2</c:v>
                </c:pt>
                <c:pt idx="9">
                  <c:v>4.1720918540719687E-2</c:v>
                </c:pt>
                <c:pt idx="10">
                  <c:v>2.2013061087154062E-2</c:v>
                </c:pt>
                <c:pt idx="11">
                  <c:v>2.6379162491616315E-2</c:v>
                </c:pt>
                <c:pt idx="12">
                  <c:v>3.4032820353177895E-2</c:v>
                </c:pt>
                <c:pt idx="13">
                  <c:v>6.482979241752429E-2</c:v>
                </c:pt>
                <c:pt idx="14">
                  <c:v>2.2767765862806932E-2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5B-4D08-AAA1-4813ECA3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192896"/>
        <c:axId val="342194432"/>
      </c:lineChart>
      <c:catAx>
        <c:axId val="34218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2182912"/>
        <c:crosses val="autoZero"/>
        <c:auto val="1"/>
        <c:lblAlgn val="ctr"/>
        <c:lblOffset val="100"/>
        <c:noMultiLvlLbl val="0"/>
      </c:catAx>
      <c:valAx>
        <c:axId val="342182912"/>
        <c:scaling>
          <c:orientation val="minMax"/>
          <c:max val="760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2181376"/>
        <c:crosses val="autoZero"/>
        <c:crossBetween val="between"/>
      </c:valAx>
      <c:catAx>
        <c:axId val="34219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194432"/>
        <c:crosses val="autoZero"/>
        <c:auto val="1"/>
        <c:lblAlgn val="ctr"/>
        <c:lblOffset val="100"/>
        <c:noMultiLvlLbl val="0"/>
      </c:catAx>
      <c:valAx>
        <c:axId val="342194432"/>
        <c:scaling>
          <c:orientation val="minMax"/>
          <c:max val="0.2"/>
          <c:min val="-0.2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219289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5EB-4B10-A7CE-9EAF3B94DE1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5EB-4B10-A7CE-9EAF3B94DE1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5EB-4B10-A7CE-9EAF3B94DE1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5EB-4B10-A7CE-9EAF3B94DE15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'F66'!$B$10:$B$41</c:f>
              <c:strCache>
                <c:ptCount val="32"/>
                <c:pt idx="0">
                  <c:v>Ciudad de México</c:v>
                </c:pt>
                <c:pt idx="1">
                  <c:v>México</c:v>
                </c:pt>
                <c:pt idx="2">
                  <c:v>Nuevo León</c:v>
                </c:pt>
                <c:pt idx="3">
                  <c:v>Jalisco</c:v>
                </c:pt>
                <c:pt idx="4">
                  <c:v>Veracruz</c:v>
                </c:pt>
                <c:pt idx="5">
                  <c:v>Guanajuato</c:v>
                </c:pt>
                <c:pt idx="6">
                  <c:v>Puebla</c:v>
                </c:pt>
                <c:pt idx="7">
                  <c:v>Baja California</c:v>
                </c:pt>
                <c:pt idx="8">
                  <c:v>Tamaulipas</c:v>
                </c:pt>
                <c:pt idx="9">
                  <c:v>Chihuahua </c:v>
                </c:pt>
                <c:pt idx="10">
                  <c:v>Michoacán</c:v>
                </c:pt>
                <c:pt idx="11">
                  <c:v>Coahuila de Zaragoza  </c:v>
                </c:pt>
                <c:pt idx="12">
                  <c:v>Sonora</c:v>
                </c:pt>
                <c:pt idx="13">
                  <c:v>Sinaloa</c:v>
                </c:pt>
                <c:pt idx="14">
                  <c:v>Quintana Roo</c:v>
                </c:pt>
                <c:pt idx="15">
                  <c:v>Querétaro</c:v>
                </c:pt>
                <c:pt idx="16">
                  <c:v>San Luis Potosí</c:v>
                </c:pt>
                <c:pt idx="17">
                  <c:v>Chiapas </c:v>
                </c:pt>
                <c:pt idx="18">
                  <c:v>Guerrero </c:v>
                </c:pt>
                <c:pt idx="19">
                  <c:v>Oaxaca</c:v>
                </c:pt>
                <c:pt idx="20">
                  <c:v>Yucatán</c:v>
                </c:pt>
                <c:pt idx="21">
                  <c:v>Hidalgo</c:v>
                </c:pt>
                <c:pt idx="22">
                  <c:v>Tabasco </c:v>
                </c:pt>
                <c:pt idx="23">
                  <c:v>Morelos</c:v>
                </c:pt>
                <c:pt idx="24">
                  <c:v>Aguascalientes</c:v>
                </c:pt>
                <c:pt idx="25">
                  <c:v>Durango</c:v>
                </c:pt>
                <c:pt idx="26">
                  <c:v>Baja California Sur </c:v>
                </c:pt>
                <c:pt idx="27">
                  <c:v>Nayarit</c:v>
                </c:pt>
                <c:pt idx="28">
                  <c:v>Zacatecas</c:v>
                </c:pt>
                <c:pt idx="29">
                  <c:v>Colima</c:v>
                </c:pt>
                <c:pt idx="30">
                  <c:v>Campeche</c:v>
                </c:pt>
                <c:pt idx="31">
                  <c:v>Tlaxcala </c:v>
                </c:pt>
              </c:strCache>
            </c:strRef>
          </c:cat>
          <c:val>
            <c:numRef>
              <c:f>'F66'!$C$10:$C$41</c:f>
              <c:numCache>
                <c:formatCode>#,##0.00</c:formatCode>
                <c:ptCount val="32"/>
                <c:pt idx="0">
                  <c:v>24.120541162987198</c:v>
                </c:pt>
                <c:pt idx="1">
                  <c:v>9.8602154883955926</c:v>
                </c:pt>
                <c:pt idx="2">
                  <c:v>7.2175777470000817</c:v>
                </c:pt>
                <c:pt idx="3">
                  <c:v>6.5969330261722057</c:v>
                </c:pt>
                <c:pt idx="4">
                  <c:v>4.4344922162237097</c:v>
                </c:pt>
                <c:pt idx="5">
                  <c:v>3.7751442909689437</c:v>
                </c:pt>
                <c:pt idx="6">
                  <c:v>3.1300264925253991</c:v>
                </c:pt>
                <c:pt idx="7">
                  <c:v>2.8406886007301066</c:v>
                </c:pt>
                <c:pt idx="8">
                  <c:v>2.6216286335511945</c:v>
                </c:pt>
                <c:pt idx="9">
                  <c:v>2.6176139051339504</c:v>
                </c:pt>
                <c:pt idx="10">
                  <c:v>2.6102900971204024</c:v>
                </c:pt>
                <c:pt idx="11">
                  <c:v>2.4609687643834715</c:v>
                </c:pt>
                <c:pt idx="12">
                  <c:v>2.4210206034119377</c:v>
                </c:pt>
                <c:pt idx="13">
                  <c:v>2.3380481162622377</c:v>
                </c:pt>
                <c:pt idx="14">
                  <c:v>2.1309178953104144</c:v>
                </c:pt>
                <c:pt idx="15">
                  <c:v>2.0076059766365186</c:v>
                </c:pt>
                <c:pt idx="16">
                  <c:v>1.8018182688215787</c:v>
                </c:pt>
                <c:pt idx="17">
                  <c:v>1.7804510937116147</c:v>
                </c:pt>
                <c:pt idx="18">
                  <c:v>1.5990988378002089</c:v>
                </c:pt>
                <c:pt idx="19">
                  <c:v>1.5497257255023904</c:v>
                </c:pt>
                <c:pt idx="20">
                  <c:v>1.5134802750614837</c:v>
                </c:pt>
                <c:pt idx="21">
                  <c:v>1.4830535427261518</c:v>
                </c:pt>
                <c:pt idx="22">
                  <c:v>1.4822426507169311</c:v>
                </c:pt>
                <c:pt idx="23">
                  <c:v>1.1650805711217163</c:v>
                </c:pt>
                <c:pt idx="24">
                  <c:v>1.095845970298313</c:v>
                </c:pt>
                <c:pt idx="25">
                  <c:v>1.0483267052672649</c:v>
                </c:pt>
                <c:pt idx="26">
                  <c:v>0.86229569029693276</c:v>
                </c:pt>
                <c:pt idx="27">
                  <c:v>0.79269033405962008</c:v>
                </c:pt>
                <c:pt idx="28">
                  <c:v>0.77821382376634718</c:v>
                </c:pt>
                <c:pt idx="29">
                  <c:v>0.66552730792328019</c:v>
                </c:pt>
                <c:pt idx="30">
                  <c:v>0.66020509478399569</c:v>
                </c:pt>
                <c:pt idx="31">
                  <c:v>0.53823109132880176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EB-4B10-A7CE-9EAF3B94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41834368"/>
        <c:axId val="342208896"/>
      </c:barChart>
      <c:catAx>
        <c:axId val="34183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s-MX"/>
          </a:p>
        </c:txPr>
        <c:crossAx val="342208896"/>
        <c:crosses val="autoZero"/>
        <c:auto val="1"/>
        <c:lblAlgn val="ctr"/>
        <c:lblOffset val="100"/>
        <c:noMultiLvlLbl val="0"/>
      </c:catAx>
      <c:valAx>
        <c:axId val="3422088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4183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'F67'!$C$9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'F67'!$B$10:$B$24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'F67'!$C$10:$C$24</c:f>
              <c:numCache>
                <c:formatCode>0.00%</c:formatCode>
                <c:ptCount val="15"/>
                <c:pt idx="0">
                  <c:v>6.5708237934362396E-2</c:v>
                </c:pt>
                <c:pt idx="1">
                  <c:v>6.5647651332963949E-2</c:v>
                </c:pt>
                <c:pt idx="2">
                  <c:v>6.543129265266151E-2</c:v>
                </c:pt>
                <c:pt idx="3">
                  <c:v>6.5245593623736386E-2</c:v>
                </c:pt>
                <c:pt idx="4">
                  <c:v>6.514866446967546E-2</c:v>
                </c:pt>
                <c:pt idx="5">
                  <c:v>6.5423139498363342E-2</c:v>
                </c:pt>
                <c:pt idx="6">
                  <c:v>6.5549317489285039E-2</c:v>
                </c:pt>
                <c:pt idx="7">
                  <c:v>6.5502445050306127E-2</c:v>
                </c:pt>
                <c:pt idx="8">
                  <c:v>6.5321416574454089E-2</c:v>
                </c:pt>
                <c:pt idx="9">
                  <c:v>6.5379208746160877E-2</c:v>
                </c:pt>
                <c:pt idx="10">
                  <c:v>6.5395332328651884E-2</c:v>
                </c:pt>
                <c:pt idx="11">
                  <c:v>6.5379135049601758E-2</c:v>
                </c:pt>
                <c:pt idx="12">
                  <c:v>6.4847638140542202E-2</c:v>
                </c:pt>
                <c:pt idx="13">
                  <c:v>6.6478419535366581E-2</c:v>
                </c:pt>
                <c:pt idx="14">
                  <c:v>6.5969330261722053E-2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A-46DE-9E37-02854E30A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42017536"/>
        <c:axId val="342019072"/>
      </c:barChart>
      <c:catAx>
        <c:axId val="34201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342019072"/>
        <c:crosses val="autoZero"/>
        <c:auto val="1"/>
        <c:lblAlgn val="ctr"/>
        <c:lblOffset val="100"/>
        <c:noMultiLvlLbl val="0"/>
      </c:catAx>
      <c:valAx>
        <c:axId val="342019072"/>
        <c:scaling>
          <c:orientation val="minMax"/>
          <c:min val="4.0000000000000008E-2"/>
        </c:scaling>
        <c:delete val="1"/>
        <c:axPos val="l"/>
        <c:numFmt formatCode="0.00%" sourceLinked="1"/>
        <c:majorTickMark val="out"/>
        <c:minorTickMark val="none"/>
        <c:tickLblPos val="nextTo"/>
        <c:crossAx val="34201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0.10464750823344535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77-4D76-9AAF-08A6F551C481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77-4D76-9AAF-08A6F551C481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77-4D76-9AAF-08A6F551C481}"/>
              </c:ext>
            </c:extLst>
          </c:dPt>
          <c:dLbls>
            <c:dLbl>
              <c:idx val="0"/>
              <c:layout>
                <c:manualLayout>
                  <c:x val="-1.1077111648172691E-2"/>
                  <c:y val="1.19614825216911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77-4D76-9AAF-08A6F551C481}"/>
                </c:ext>
              </c:extLst>
            </c:dLbl>
            <c:dLbl>
              <c:idx val="1"/>
              <c:layout>
                <c:manualLayout>
                  <c:x val="0.15194100118673284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77-4D76-9AAF-08A6F551C481}"/>
                </c:ext>
              </c:extLst>
            </c:dLbl>
            <c:dLbl>
              <c:idx val="2"/>
              <c:layout>
                <c:manualLayout>
                  <c:x val="2.9057416702749223E-2"/>
                  <c:y val="1.92787749872498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77-4D76-9AAF-08A6F551C481}"/>
                </c:ext>
              </c:extLst>
            </c:dLbl>
            <c:dLbl>
              <c:idx val="3"/>
              <c:layout>
                <c:manualLayout>
                  <c:x val="-8.9845930510667249E-2"/>
                  <c:y val="1.76231191520906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77-4D76-9AAF-08A6F551C481}"/>
                </c:ext>
              </c:extLst>
            </c:dLbl>
            <c:dLbl>
              <c:idx val="4"/>
              <c:layout>
                <c:manualLayout>
                  <c:x val="2.2813210848643919E-2"/>
                  <c:y val="1.15780839895013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77-4D76-9AAF-08A6F551C481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77-4D76-9AAF-08A6F551C481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77-4D76-9AAF-08A6F551C481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77-4D76-9AAF-08A6F551C48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'F68'!$B$9:$B$11</c:f>
              <c:strCache>
                <c:ptCount val="3"/>
                <c:pt idx="0">
                  <c:v>43 Comercio al por mayor</c:v>
                </c:pt>
                <c:pt idx="1">
                  <c:v>46 Comercio al por menor</c:v>
                </c:pt>
                <c:pt idx="2">
                  <c:v>Servicios</c:v>
                </c:pt>
              </c:strCache>
            </c:strRef>
          </c:cat>
          <c:val>
            <c:numRef>
              <c:f>'F68'!$D$9:$D$11</c:f>
              <c:numCache>
                <c:formatCode>0.0%</c:formatCode>
                <c:ptCount val="3"/>
                <c:pt idx="0">
                  <c:v>0.17944093408649964</c:v>
                </c:pt>
                <c:pt idx="1">
                  <c:v>0.16212837457533946</c:v>
                </c:pt>
                <c:pt idx="2">
                  <c:v>0.6584306913381609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C77-4D76-9AAF-08A6F551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04-4FBD-89B3-8ADCA5AC4CA1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04-4FBD-89B3-8ADCA5AC4CA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04-4FBD-89B3-8ADCA5AC4CA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904-4FBD-89B3-8ADCA5AC4C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'F08'!$A$6:$A$11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'F08'!$B$6:$B$11</c:f>
              <c:numCache>
                <c:formatCode>#,##0</c:formatCode>
                <c:ptCount val="6"/>
                <c:pt idx="0">
                  <c:v>347298</c:v>
                </c:pt>
                <c:pt idx="1">
                  <c:v>363344</c:v>
                </c:pt>
                <c:pt idx="2">
                  <c:v>385457</c:v>
                </c:pt>
                <c:pt idx="3">
                  <c:v>407270</c:v>
                </c:pt>
                <c:pt idx="4">
                  <c:v>435724</c:v>
                </c:pt>
                <c:pt idx="5">
                  <c:v>452017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4-4FBD-89B3-8ADCA5AC4C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266237440"/>
        <c:axId val="266241152"/>
      </c:barChart>
      <c:catAx>
        <c:axId val="2662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6241152"/>
        <c:crosses val="autoZero"/>
        <c:auto val="1"/>
        <c:lblAlgn val="ctr"/>
        <c:lblOffset val="100"/>
        <c:noMultiLvlLbl val="0"/>
      </c:catAx>
      <c:valAx>
        <c:axId val="2662411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6623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220790064934878"/>
          <c:y val="0.14583316349184036"/>
          <c:w val="0.65273317758594707"/>
          <c:h val="0.768939745673217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47900"/>
              </a:solidFill>
            </c:spPr>
            <c:extLst>
              <c:ext xmlns:c16="http://schemas.microsoft.com/office/drawing/2014/chart" uri="{C3380CC4-5D6E-409C-BE32-E72D297353CC}">
                <c16:uniqueId val="{00000001-44A9-4D22-BD64-66DCDF0A61C9}"/>
              </c:ext>
            </c:extLst>
          </c:dPt>
          <c:dPt>
            <c:idx val="1"/>
            <c:bubble3D val="0"/>
            <c:spPr>
              <a:solidFill>
                <a:srgbClr val="FFDB75"/>
              </a:solidFill>
            </c:spPr>
            <c:extLst>
              <c:ext xmlns:c16="http://schemas.microsoft.com/office/drawing/2014/chart" uri="{C3380CC4-5D6E-409C-BE32-E72D297353CC}">
                <c16:uniqueId val="{00000003-44A9-4D22-BD64-66DCDF0A61C9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4A9-4D22-BD64-66DCDF0A61C9}"/>
              </c:ext>
            </c:extLst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4A9-4D22-BD64-66DCDF0A61C9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4A9-4D22-BD64-66DCDF0A61C9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44A9-4D22-BD64-66DCDF0A61C9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D-44A9-4D22-BD64-66DCDF0A61C9}"/>
              </c:ext>
            </c:extLst>
          </c:dPt>
          <c:dPt>
            <c:idx val="7"/>
            <c:bubble3D val="0"/>
            <c:spPr>
              <a:solidFill>
                <a:srgbClr val="EAAD00"/>
              </a:solidFill>
            </c:spPr>
            <c:extLst>
              <c:ext xmlns:c16="http://schemas.microsoft.com/office/drawing/2014/chart" uri="{C3380CC4-5D6E-409C-BE32-E72D297353CC}">
                <c16:uniqueId val="{0000000F-44A9-4D22-BD64-66DCDF0A61C9}"/>
              </c:ext>
            </c:extLst>
          </c:dPt>
          <c:dLbls>
            <c:dLbl>
              <c:idx val="0"/>
              <c:layout>
                <c:manualLayout>
                  <c:x val="-2.3295436227994324E-2"/>
                  <c:y val="-4.66626991693905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Elaboración de alimentos, 19.9%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9-4D22-BD64-66DCDF0A61C9}"/>
                </c:ext>
              </c:extLst>
            </c:dLbl>
            <c:dLbl>
              <c:idx val="1"/>
              <c:layout>
                <c:manualLayout>
                  <c:x val="-1.7380220036927693E-3"/>
                  <c:y val="-9.9418615171123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Fabricación y ensamble de maquinaria, equipos, aparatos y accesorios y artículos eléctricos, electrónicos y sus partes, 13.8%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A9-4D22-BD64-66DCDF0A61C9}"/>
                </c:ext>
              </c:extLst>
            </c:dLbl>
            <c:dLbl>
              <c:idx val="2"/>
              <c:layout>
                <c:manualLayout>
                  <c:x val="6.2498069473956759E-2"/>
                  <c:y val="1.29571329350856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Fabricación de productos metálicos, excepto maquinaria y equipo, 10.4%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A9-4D22-BD64-66DCDF0A61C9}"/>
                </c:ext>
              </c:extLst>
            </c:dLbl>
            <c:dLbl>
              <c:idx val="3"/>
              <c:layout>
                <c:manualLayout>
                  <c:x val="-3.3859274736600289E-2"/>
                  <c:y val="6.333414128174287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 química, 9.1%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A9-4D22-BD64-66DCDF0A61C9}"/>
                </c:ext>
              </c:extLst>
            </c:dLbl>
            <c:dLbl>
              <c:idx val="4"/>
              <c:layout>
                <c:manualLayout>
                  <c:x val="1.4929565512559402E-2"/>
                  <c:y val="-4.00770077007700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Fabricación de productos de hule y plástico, 8.7%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A9-4D22-BD64-66DCDF0A61C9}"/>
                </c:ext>
              </c:extLst>
            </c:dLbl>
            <c:dLbl>
              <c:idx val="5"/>
              <c:layout>
                <c:manualLayout>
                  <c:x val="-4.2591835229370122E-2"/>
                  <c:y val="-6.58731141877662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Construcción, reconstrucción y ensamble de equipo de transporte y sus partes, 6.4%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A9-4D22-BD64-66DCDF0A61C9}"/>
                </c:ext>
              </c:extLst>
            </c:dLbl>
            <c:dLbl>
              <c:idx val="6"/>
              <c:layout>
                <c:manualLayout>
                  <c:x val="-5.779881040774229E-2"/>
                  <c:y val="-0.115413408775433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Elaboración de bebidas, 4.3%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A9-4D22-BD64-66DCDF0A61C9}"/>
                </c:ext>
              </c:extLst>
            </c:dLbl>
            <c:dLbl>
              <c:idx val="7"/>
              <c:layout>
                <c:manualLayout>
                  <c:x val="-2.6726413529058995E-2"/>
                  <c:y val="-1.67678789405629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A9-4D22-BD64-66DCDF0A61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'F09'!$A$6:$A$13</c:f>
              <c:strCache>
                <c:ptCount val="8"/>
                <c:pt idx="0">
                  <c:v>Elaboración de alimentos.</c:v>
                </c:pt>
                <c:pt idx="1">
                  <c:v>Fabricación y ensamble de maquinaria, equipos, aparatos y accesorios y artículos eléctricos, electrónicos y sus partes.</c:v>
                </c:pt>
                <c:pt idx="2">
                  <c:v>Fabricación de productos metálicos, excepto maquinaria y equipo.</c:v>
                </c:pt>
                <c:pt idx="3">
                  <c:v>Industria química.</c:v>
                </c:pt>
                <c:pt idx="4">
                  <c:v>Fabricación de productos de hule y plástico.</c:v>
                </c:pt>
                <c:pt idx="5">
                  <c:v>Construcción, reconstrucción y ensamble de equipo de transporte y sus partes.</c:v>
                </c:pt>
                <c:pt idx="6">
                  <c:v>Elaboración de bebidas.</c:v>
                </c:pt>
                <c:pt idx="7">
                  <c:v>Otros</c:v>
                </c:pt>
              </c:strCache>
            </c:strRef>
          </c:cat>
          <c:val>
            <c:numRef>
              <c:f>'F09'!$B$6:$B$13</c:f>
              <c:numCache>
                <c:formatCode>0.0%</c:formatCode>
                <c:ptCount val="8"/>
                <c:pt idx="0">
                  <c:v>0.19937303243019622</c:v>
                </c:pt>
                <c:pt idx="1">
                  <c:v>0.13805011758407318</c:v>
                </c:pt>
                <c:pt idx="2">
                  <c:v>0.1036288458177458</c:v>
                </c:pt>
                <c:pt idx="3">
                  <c:v>9.0649245492979244E-2</c:v>
                </c:pt>
                <c:pt idx="4">
                  <c:v>8.7071946409095227E-2</c:v>
                </c:pt>
                <c:pt idx="5">
                  <c:v>6.4119269850470229E-2</c:v>
                </c:pt>
                <c:pt idx="6">
                  <c:v>4.3347927179729968E-2</c:v>
                </c:pt>
                <c:pt idx="7">
                  <c:v>0.27375961523571019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4A9-4D22-BD64-66DCDF0A6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12</xdr:col>
      <xdr:colOff>85200</xdr:colOff>
      <xdr:row>23</xdr:row>
      <xdr:rowOff>48600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742800</xdr:colOff>
      <xdr:row>25</xdr:row>
      <xdr:rowOff>142800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10</xdr:col>
      <xdr:colOff>742800</xdr:colOff>
      <xdr:row>24</xdr:row>
      <xdr:rowOff>142800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12</xdr:col>
      <xdr:colOff>344400</xdr:colOff>
      <xdr:row>25</xdr:row>
      <xdr:rowOff>85200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</xdr:row>
      <xdr:rowOff>171450</xdr:rowOff>
    </xdr:from>
    <xdr:to>
      <xdr:col>12</xdr:col>
      <xdr:colOff>57750</xdr:colOff>
      <xdr:row>28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278400</xdr:colOff>
      <xdr:row>18</xdr:row>
      <xdr:rowOff>173100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462000</xdr:colOff>
      <xdr:row>29</xdr:row>
      <xdr:rowOff>39600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724800</xdr:colOff>
      <xdr:row>19</xdr:row>
      <xdr:rowOff>162600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11</xdr:col>
      <xdr:colOff>648000</xdr:colOff>
      <xdr:row>19</xdr:row>
      <xdr:rowOff>22500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11</xdr:col>
      <xdr:colOff>582000</xdr:colOff>
      <xdr:row>25</xdr:row>
      <xdr:rowOff>9600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6</xdr:row>
      <xdr:rowOff>9526</xdr:rowOff>
    </xdr:from>
    <xdr:to>
      <xdr:col>10</xdr:col>
      <xdr:colOff>479700</xdr:colOff>
      <xdr:row>30</xdr:row>
      <xdr:rowOff>117526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5</xdr:row>
      <xdr:rowOff>190499</xdr:rowOff>
    </xdr:from>
    <xdr:to>
      <xdr:col>10</xdr:col>
      <xdr:colOff>584475</xdr:colOff>
      <xdr:row>30</xdr:row>
      <xdr:rowOff>107999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12</xdr:col>
      <xdr:colOff>639600</xdr:colOff>
      <xdr:row>23</xdr:row>
      <xdr:rowOff>84600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5</xdr:row>
      <xdr:rowOff>0</xdr:rowOff>
    </xdr:from>
    <xdr:to>
      <xdr:col>12</xdr:col>
      <xdr:colOff>28574</xdr:colOff>
      <xdr:row>19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4</xdr:row>
      <xdr:rowOff>380999</xdr:rowOff>
    </xdr:from>
    <xdr:to>
      <xdr:col>17</xdr:col>
      <xdr:colOff>9525</xdr:colOff>
      <xdr:row>24</xdr:row>
      <xdr:rowOff>47624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0</xdr:colOff>
      <xdr:row>18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0</xdr:colOff>
      <xdr:row>18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571502</xdr:colOff>
      <xdr:row>19</xdr:row>
      <xdr:rowOff>180977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16</xdr:col>
      <xdr:colOff>353785</xdr:colOff>
      <xdr:row>23</xdr:row>
      <xdr:rowOff>136073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7</xdr:col>
      <xdr:colOff>458550</xdr:colOff>
      <xdr:row>33</xdr:row>
      <xdr:rowOff>171900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0</xdr:rowOff>
    </xdr:from>
    <xdr:to>
      <xdr:col>18</xdr:col>
      <xdr:colOff>327932</xdr:colOff>
      <xdr:row>24</xdr:row>
      <xdr:rowOff>80964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523875</xdr:colOff>
      <xdr:row>27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312965</xdr:colOff>
      <xdr:row>28</xdr:row>
      <xdr:rowOff>69397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21</xdr:col>
      <xdr:colOff>136073</xdr:colOff>
      <xdr:row>77</xdr:row>
      <xdr:rowOff>187779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16</xdr:col>
      <xdr:colOff>530678</xdr:colOff>
      <xdr:row>25</xdr:row>
      <xdr:rowOff>153762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503465</xdr:colOff>
      <xdr:row>31</xdr:row>
      <xdr:rowOff>72120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27</xdr:col>
      <xdr:colOff>585108</xdr:colOff>
      <xdr:row>23</xdr:row>
      <xdr:rowOff>72119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13</xdr:col>
      <xdr:colOff>381001</xdr:colOff>
      <xdr:row>30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24</xdr:col>
      <xdr:colOff>47625</xdr:colOff>
      <xdr:row>24</xdr:row>
      <xdr:rowOff>80963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361950</xdr:colOff>
      <xdr:row>17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19050</xdr:colOff>
      <xdr:row>22</xdr:row>
      <xdr:rowOff>52388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192000</xdr:colOff>
      <xdr:row>26</xdr:row>
      <xdr:rowOff>38700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161926</xdr:colOff>
      <xdr:row>23</xdr:row>
      <xdr:rowOff>4764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9524</xdr:colOff>
      <xdr:row>2</xdr:row>
      <xdr:rowOff>14287</xdr:rowOff>
    </xdr:from>
    <xdr:to>
      <xdr:col>38</xdr:col>
      <xdr:colOff>9524</xdr:colOff>
      <xdr:row>23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185736</xdr:rowOff>
    </xdr:from>
    <xdr:to>
      <xdr:col>14</xdr:col>
      <xdr:colOff>76200</xdr:colOff>
      <xdr:row>23</xdr:row>
      <xdr:rowOff>76199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3</xdr:row>
      <xdr:rowOff>4762</xdr:rowOff>
    </xdr:from>
    <xdr:to>
      <xdr:col>12</xdr:col>
      <xdr:colOff>9524</xdr:colOff>
      <xdr:row>20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3</xdr:row>
      <xdr:rowOff>71437</xdr:rowOff>
    </xdr:from>
    <xdr:to>
      <xdr:col>17</xdr:col>
      <xdr:colOff>133349</xdr:colOff>
      <xdr:row>22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3</xdr:row>
      <xdr:rowOff>176212</xdr:rowOff>
    </xdr:from>
    <xdr:to>
      <xdr:col>12</xdr:col>
      <xdr:colOff>142874</xdr:colOff>
      <xdr:row>20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6</xdr:row>
      <xdr:rowOff>133350</xdr:rowOff>
    </xdr:from>
    <xdr:to>
      <xdr:col>15</xdr:col>
      <xdr:colOff>495300</xdr:colOff>
      <xdr:row>29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9</xdr:row>
      <xdr:rowOff>19050</xdr:rowOff>
    </xdr:from>
    <xdr:to>
      <xdr:col>15</xdr:col>
      <xdr:colOff>552450</xdr:colOff>
      <xdr:row>33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6</xdr:row>
      <xdr:rowOff>142875</xdr:rowOff>
    </xdr:from>
    <xdr:to>
      <xdr:col>14</xdr:col>
      <xdr:colOff>76200</xdr:colOff>
      <xdr:row>31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19050</xdr:rowOff>
    </xdr:from>
    <xdr:to>
      <xdr:col>11</xdr:col>
      <xdr:colOff>647700</xdr:colOff>
      <xdr:row>26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11</xdr:col>
      <xdr:colOff>142800</xdr:colOff>
      <xdr:row>20</xdr:row>
      <xdr:rowOff>76500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95250</xdr:rowOff>
    </xdr:from>
    <xdr:to>
      <xdr:col>12</xdr:col>
      <xdr:colOff>619125</xdr:colOff>
      <xdr:row>31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2152650</xdr:colOff>
      <xdr:row>26</xdr:row>
      <xdr:rowOff>47625</xdr:rowOff>
    </xdr:from>
    <xdr:to>
      <xdr:col>2</xdr:col>
      <xdr:colOff>3762375</xdr:colOff>
      <xdr:row>46</xdr:row>
      <xdr:rowOff>123825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8</xdr:row>
      <xdr:rowOff>0</xdr:rowOff>
    </xdr:from>
    <xdr:to>
      <xdr:col>13</xdr:col>
      <xdr:colOff>504825</xdr:colOff>
      <xdr:row>32</xdr:row>
      <xdr:rowOff>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8</xdr:row>
      <xdr:rowOff>19050</xdr:rowOff>
    </xdr:from>
    <xdr:to>
      <xdr:col>12</xdr:col>
      <xdr:colOff>552450</xdr:colOff>
      <xdr:row>31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</xdr:row>
      <xdr:rowOff>114300</xdr:rowOff>
    </xdr:from>
    <xdr:to>
      <xdr:col>12</xdr:col>
      <xdr:colOff>304800</xdr:colOff>
      <xdr:row>32</xdr:row>
      <xdr:rowOff>19050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19050</xdr:rowOff>
    </xdr:from>
    <xdr:to>
      <xdr:col>16</xdr:col>
      <xdr:colOff>571500</xdr:colOff>
      <xdr:row>30</xdr:row>
      <xdr:rowOff>142875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8</xdr:row>
      <xdr:rowOff>19050</xdr:rowOff>
    </xdr:from>
    <xdr:to>
      <xdr:col>12</xdr:col>
      <xdr:colOff>552450</xdr:colOff>
      <xdr:row>31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</xdr:row>
      <xdr:rowOff>114300</xdr:rowOff>
    </xdr:from>
    <xdr:to>
      <xdr:col>12</xdr:col>
      <xdr:colOff>304800</xdr:colOff>
      <xdr:row>32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1885950</xdr:colOff>
      <xdr:row>34</xdr:row>
      <xdr:rowOff>123825</xdr:rowOff>
    </xdr:from>
    <xdr:to>
      <xdr:col>2</xdr:col>
      <xdr:colOff>2466975</xdr:colOff>
      <xdr:row>56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3190875</xdr:colOff>
      <xdr:row>23</xdr:row>
      <xdr:rowOff>57150</xdr:rowOff>
    </xdr:from>
    <xdr:to>
      <xdr:col>10</xdr:col>
      <xdr:colOff>428625</xdr:colOff>
      <xdr:row>46</xdr:row>
      <xdr:rowOff>19050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180975</xdr:rowOff>
    </xdr:from>
    <xdr:to>
      <xdr:col>11</xdr:col>
      <xdr:colOff>354000</xdr:colOff>
      <xdr:row>27</xdr:row>
      <xdr:rowOff>11475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10</xdr:row>
      <xdr:rowOff>19050</xdr:rowOff>
    </xdr:from>
    <xdr:to>
      <xdr:col>12</xdr:col>
      <xdr:colOff>552450</xdr:colOff>
      <xdr:row>33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</xdr:row>
      <xdr:rowOff>114300</xdr:rowOff>
    </xdr:from>
    <xdr:to>
      <xdr:col>12</xdr:col>
      <xdr:colOff>304800</xdr:colOff>
      <xdr:row>32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7</xdr:row>
      <xdr:rowOff>38100</xdr:rowOff>
    </xdr:from>
    <xdr:to>
      <xdr:col>5</xdr:col>
      <xdr:colOff>1752600</xdr:colOff>
      <xdr:row>32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465600</xdr:colOff>
      <xdr:row>23</xdr:row>
      <xdr:rowOff>106200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</xdr:row>
      <xdr:rowOff>95250</xdr:rowOff>
    </xdr:from>
    <xdr:to>
      <xdr:col>9</xdr:col>
      <xdr:colOff>159300</xdr:colOff>
      <xdr:row>24</xdr:row>
      <xdr:rowOff>94350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1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"/>
    </sheetView>
  </sheetViews>
  <sheetFormatPr baseColWidth="10" defaultRowHeight="15"/>
  <sheetData>
    <row r="1" spans="1:4">
      <c r="A1" t="s">
        <v>734</v>
      </c>
    </row>
    <row r="2" spans="1:4">
      <c r="A2" s="96" t="s">
        <v>735</v>
      </c>
    </row>
    <row r="5" spans="1:4">
      <c r="A5" t="s">
        <v>535</v>
      </c>
      <c r="B5" t="s">
        <v>736</v>
      </c>
      <c r="C5" t="s">
        <v>733</v>
      </c>
    </row>
    <row r="6" spans="1:4">
      <c r="A6">
        <v>2012</v>
      </c>
      <c r="B6" s="72">
        <v>1349657</v>
      </c>
      <c r="C6" s="72"/>
      <c r="D6" s="72"/>
    </row>
    <row r="7" spans="1:4">
      <c r="A7">
        <v>2013</v>
      </c>
      <c r="B7" s="72">
        <v>1397248</v>
      </c>
      <c r="C7" s="72">
        <v>47591</v>
      </c>
    </row>
    <row r="8" spans="1:4">
      <c r="A8">
        <v>2014</v>
      </c>
      <c r="B8" s="72">
        <v>1463340</v>
      </c>
      <c r="C8" s="72">
        <v>66092</v>
      </c>
    </row>
    <row r="9" spans="1:4">
      <c r="A9">
        <v>2015</v>
      </c>
      <c r="B9" s="72">
        <v>1535255</v>
      </c>
      <c r="C9" s="72">
        <v>71915</v>
      </c>
    </row>
    <row r="10" spans="1:4">
      <c r="A10">
        <v>2016</v>
      </c>
      <c r="B10" s="72">
        <v>1624237</v>
      </c>
      <c r="C10" s="72">
        <v>88982</v>
      </c>
    </row>
    <row r="11" spans="1:4">
      <c r="A11">
        <v>2017</v>
      </c>
      <c r="B11" s="72">
        <v>1717868</v>
      </c>
      <c r="C11" s="72">
        <v>93631</v>
      </c>
    </row>
    <row r="12" spans="1:4">
      <c r="A12">
        <v>2018</v>
      </c>
      <c r="B12" s="72">
        <v>1761000</v>
      </c>
      <c r="C12" s="72">
        <v>43132</v>
      </c>
    </row>
    <row r="13" spans="1:4">
      <c r="B13" s="72"/>
      <c r="C13" s="72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" sqref="A3"/>
    </sheetView>
  </sheetViews>
  <sheetFormatPr baseColWidth="10" defaultRowHeight="15"/>
  <sheetData>
    <row r="1" spans="1:2">
      <c r="A1" t="s">
        <v>765</v>
      </c>
    </row>
    <row r="2" spans="1:2">
      <c r="A2" s="96" t="s">
        <v>735</v>
      </c>
    </row>
    <row r="5" spans="1:2">
      <c r="A5" t="s">
        <v>535</v>
      </c>
      <c r="B5" t="s">
        <v>749</v>
      </c>
    </row>
    <row r="6" spans="1:2">
      <c r="A6">
        <v>2013</v>
      </c>
      <c r="B6" s="72">
        <v>282499</v>
      </c>
    </row>
    <row r="7" spans="1:2">
      <c r="A7">
        <v>2014</v>
      </c>
      <c r="B7" s="72">
        <v>295797</v>
      </c>
    </row>
    <row r="8" spans="1:2">
      <c r="A8">
        <v>2015</v>
      </c>
      <c r="B8" s="72">
        <v>312586</v>
      </c>
    </row>
    <row r="9" spans="1:2">
      <c r="A9">
        <v>2016</v>
      </c>
      <c r="B9" s="72">
        <v>334254</v>
      </c>
    </row>
    <row r="10" spans="1:2">
      <c r="A10">
        <v>2017</v>
      </c>
      <c r="B10" s="72">
        <v>343480</v>
      </c>
    </row>
    <row r="11" spans="1:2">
      <c r="A11">
        <v>2018</v>
      </c>
      <c r="B11" s="72">
        <v>354114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" sqref="A3"/>
    </sheetView>
  </sheetViews>
  <sheetFormatPr baseColWidth="10" defaultRowHeight="15"/>
  <cols>
    <col min="1" max="1" width="68.140625" customWidth="1"/>
  </cols>
  <sheetData>
    <row r="1" spans="1:2">
      <c r="A1" t="s">
        <v>766</v>
      </c>
    </row>
    <row r="2" spans="1:2">
      <c r="A2" s="96" t="s">
        <v>735</v>
      </c>
    </row>
    <row r="5" spans="1:2">
      <c r="A5" t="s">
        <v>747</v>
      </c>
    </row>
    <row r="6" spans="1:2">
      <c r="A6" t="s">
        <v>767</v>
      </c>
      <c r="B6" s="76">
        <v>0.18701039778150538</v>
      </c>
    </row>
    <row r="7" spans="1:2">
      <c r="A7" t="s">
        <v>768</v>
      </c>
      <c r="B7" s="76">
        <v>5.0828264344250723E-2</v>
      </c>
    </row>
    <row r="8" spans="1:2">
      <c r="A8" t="s">
        <v>769</v>
      </c>
      <c r="B8" s="76">
        <v>8.0680232919342357E-2</v>
      </c>
    </row>
    <row r="9" spans="1:2">
      <c r="A9" t="s">
        <v>770</v>
      </c>
      <c r="B9" s="76">
        <v>5.6425331955246051E-2</v>
      </c>
    </row>
    <row r="10" spans="1:2">
      <c r="A10" t="s">
        <v>771</v>
      </c>
      <c r="B10" s="76">
        <v>2.9795489588098748E-2</v>
      </c>
    </row>
    <row r="11" spans="1:2">
      <c r="A11" t="s">
        <v>772</v>
      </c>
      <c r="B11" s="76">
        <v>0.12330774835222555</v>
      </c>
    </row>
    <row r="12" spans="1:2">
      <c r="A12" t="s">
        <v>773</v>
      </c>
      <c r="B12" s="76">
        <v>0.14338885217754735</v>
      </c>
    </row>
    <row r="13" spans="1:2">
      <c r="A13" t="s">
        <v>774</v>
      </c>
      <c r="B13" s="76">
        <v>0.1888911480483686</v>
      </c>
    </row>
    <row r="14" spans="1:2">
      <c r="A14" t="s">
        <v>775</v>
      </c>
      <c r="B14" s="76">
        <v>0.13967253483341524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" sqref="A3"/>
    </sheetView>
  </sheetViews>
  <sheetFormatPr baseColWidth="10" defaultRowHeight="15"/>
  <sheetData>
    <row r="1" spans="1:2">
      <c r="A1" s="96" t="s">
        <v>776</v>
      </c>
    </row>
    <row r="2" spans="1:2">
      <c r="A2" s="96" t="s">
        <v>735</v>
      </c>
    </row>
    <row r="5" spans="1:2">
      <c r="A5" t="s">
        <v>535</v>
      </c>
      <c r="B5" t="s">
        <v>749</v>
      </c>
    </row>
    <row r="6" spans="1:2">
      <c r="A6">
        <v>2013</v>
      </c>
      <c r="B6" s="72">
        <v>523456</v>
      </c>
    </row>
    <row r="7" spans="1:2">
      <c r="A7">
        <v>2014</v>
      </c>
      <c r="B7" s="72">
        <v>540644</v>
      </c>
    </row>
    <row r="8" spans="1:2">
      <c r="A8">
        <v>2015</v>
      </c>
      <c r="B8" s="72">
        <v>551836</v>
      </c>
    </row>
    <row r="9" spans="1:2">
      <c r="A9">
        <v>2016</v>
      </c>
      <c r="B9" s="72">
        <v>575641</v>
      </c>
    </row>
    <row r="10" spans="1:2">
      <c r="A10">
        <v>2017</v>
      </c>
      <c r="B10" s="72">
        <v>605107</v>
      </c>
    </row>
    <row r="11" spans="1:2">
      <c r="A11">
        <v>2018</v>
      </c>
      <c r="B11" s="72">
        <v>614655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3" sqref="A3"/>
    </sheetView>
  </sheetViews>
  <sheetFormatPr baseColWidth="10" defaultRowHeight="15"/>
  <cols>
    <col min="1" max="1" width="73.5703125" bestFit="1" customWidth="1"/>
  </cols>
  <sheetData>
    <row r="1" spans="1:2">
      <c r="A1" t="s">
        <v>777</v>
      </c>
    </row>
    <row r="2" spans="1:2">
      <c r="A2" s="96" t="s">
        <v>735</v>
      </c>
    </row>
    <row r="5" spans="1:2">
      <c r="A5" t="s">
        <v>747</v>
      </c>
      <c r="B5" t="s">
        <v>267</v>
      </c>
    </row>
    <row r="6" spans="1:2">
      <c r="A6" t="s">
        <v>778</v>
      </c>
      <c r="B6" s="76">
        <v>1.0140648005791867E-2</v>
      </c>
    </row>
    <row r="7" spans="1:2">
      <c r="A7" t="s">
        <v>779</v>
      </c>
      <c r="B7" s="76">
        <v>8.4198452790589837E-2</v>
      </c>
    </row>
    <row r="8" spans="1:2">
      <c r="A8" t="s">
        <v>780</v>
      </c>
      <c r="B8" s="76">
        <v>1.0124378716515768E-2</v>
      </c>
    </row>
    <row r="9" spans="1:2">
      <c r="A9" t="s">
        <v>781</v>
      </c>
      <c r="B9" s="76">
        <v>0.29742050418527466</v>
      </c>
    </row>
    <row r="10" spans="1:2">
      <c r="A10" t="s">
        <v>782</v>
      </c>
      <c r="B10" s="76">
        <v>4.8466212753495864E-2</v>
      </c>
    </row>
    <row r="11" spans="1:2">
      <c r="A11" t="s">
        <v>783</v>
      </c>
      <c r="B11" s="76">
        <v>9.4524570694129225E-3</v>
      </c>
    </row>
    <row r="12" spans="1:2">
      <c r="A12" t="s">
        <v>784</v>
      </c>
      <c r="B12" s="76">
        <v>7.7173373681170734E-2</v>
      </c>
    </row>
    <row r="13" spans="1:2">
      <c r="A13" t="s">
        <v>785</v>
      </c>
      <c r="B13" s="76">
        <v>2.0336611595122466E-4</v>
      </c>
    </row>
    <row r="14" spans="1:2">
      <c r="A14" t="s">
        <v>786</v>
      </c>
      <c r="B14" s="76">
        <v>2.4128982925380904E-2</v>
      </c>
    </row>
    <row r="15" spans="1:2">
      <c r="A15" t="s">
        <v>787</v>
      </c>
      <c r="B15" s="76">
        <v>4.0517038013194395E-2</v>
      </c>
    </row>
    <row r="16" spans="1:2">
      <c r="A16" t="s">
        <v>788</v>
      </c>
      <c r="B16" s="76">
        <v>7.6224874116374228E-2</v>
      </c>
    </row>
    <row r="17" spans="1:2">
      <c r="A17" t="s">
        <v>789</v>
      </c>
      <c r="B17" s="76">
        <v>0.28513556385289307</v>
      </c>
    </row>
    <row r="18" spans="1:2">
      <c r="A18" t="s">
        <v>790</v>
      </c>
      <c r="B18" s="76">
        <v>2.9125281662070592E-2</v>
      </c>
    </row>
    <row r="19" spans="1:2">
      <c r="A19" t="s">
        <v>791</v>
      </c>
      <c r="B19" s="76">
        <v>7.6888661118839022E-3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3" sqref="A3"/>
    </sheetView>
  </sheetViews>
  <sheetFormatPr baseColWidth="10" defaultRowHeight="15"/>
  <sheetData>
    <row r="1" spans="1:4">
      <c r="A1" s="96" t="s">
        <v>792</v>
      </c>
    </row>
    <row r="2" spans="1:4">
      <c r="A2" s="96" t="s">
        <v>735</v>
      </c>
    </row>
    <row r="5" spans="1:4">
      <c r="A5" t="s">
        <v>535</v>
      </c>
      <c r="B5" t="s">
        <v>793</v>
      </c>
    </row>
    <row r="6" spans="1:4">
      <c r="A6">
        <v>2013</v>
      </c>
      <c r="B6" s="72">
        <v>78051</v>
      </c>
      <c r="D6" s="72"/>
    </row>
    <row r="7" spans="1:4">
      <c r="A7">
        <v>2014</v>
      </c>
      <c r="B7" s="72">
        <v>79961</v>
      </c>
    </row>
    <row r="8" spans="1:4">
      <c r="A8">
        <v>2015</v>
      </c>
      <c r="B8" s="72">
        <v>82957</v>
      </c>
    </row>
    <row r="9" spans="1:4">
      <c r="A9">
        <v>2016</v>
      </c>
      <c r="B9" s="72">
        <v>86097</v>
      </c>
    </row>
    <row r="10" spans="1:4">
      <c r="A10">
        <v>2017</v>
      </c>
      <c r="B10" s="72">
        <v>90125</v>
      </c>
    </row>
    <row r="11" spans="1:4">
      <c r="A11">
        <v>2018</v>
      </c>
      <c r="B11" s="72">
        <v>93370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3" sqref="A3"/>
    </sheetView>
  </sheetViews>
  <sheetFormatPr baseColWidth="10" defaultRowHeight="15"/>
  <cols>
    <col min="1" max="1" width="52" customWidth="1"/>
  </cols>
  <sheetData>
    <row r="1" spans="1:2">
      <c r="A1" s="96" t="s">
        <v>794</v>
      </c>
    </row>
    <row r="2" spans="1:2">
      <c r="A2" s="96" t="s">
        <v>735</v>
      </c>
    </row>
    <row r="3" spans="1:2">
      <c r="A3" s="96"/>
    </row>
    <row r="5" spans="1:2">
      <c r="A5" t="s">
        <v>747</v>
      </c>
      <c r="B5" t="s">
        <v>267</v>
      </c>
    </row>
    <row r="6" spans="1:2">
      <c r="A6" t="s">
        <v>740</v>
      </c>
      <c r="B6" s="76">
        <v>3.2215915176180783E-2</v>
      </c>
    </row>
    <row r="7" spans="1:2">
      <c r="A7" t="s">
        <v>75</v>
      </c>
      <c r="B7" s="76">
        <v>0.30495876619899326</v>
      </c>
    </row>
    <row r="8" spans="1:2">
      <c r="A8" t="s">
        <v>742</v>
      </c>
      <c r="B8" s="76">
        <v>1.3708900074970547E-3</v>
      </c>
    </row>
    <row r="9" spans="1:2">
      <c r="A9" t="s">
        <v>741</v>
      </c>
      <c r="B9" s="76">
        <v>0.11685766306094035</v>
      </c>
    </row>
    <row r="10" spans="1:2">
      <c r="A10" t="s">
        <v>795</v>
      </c>
      <c r="B10" s="76">
        <v>0.16077969369176395</v>
      </c>
    </row>
    <row r="11" spans="1:2">
      <c r="A11" t="s">
        <v>744</v>
      </c>
      <c r="B11" s="76">
        <v>1.3280496947627718E-3</v>
      </c>
    </row>
    <row r="12" spans="1:2">
      <c r="A12" t="s">
        <v>690</v>
      </c>
      <c r="B12" s="76">
        <v>0.31564742422619685</v>
      </c>
    </row>
    <row r="13" spans="1:2">
      <c r="A13" t="s">
        <v>745</v>
      </c>
      <c r="B13" s="76">
        <v>6.6841597943664982E-2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A3" sqref="A3"/>
    </sheetView>
  </sheetViews>
  <sheetFormatPr baseColWidth="10" defaultRowHeight="15" customHeight="1"/>
  <cols>
    <col min="1" max="18" width="11.42578125" style="96" customWidth="1"/>
    <col min="19" max="16384" width="11.42578125" style="96"/>
  </cols>
  <sheetData>
    <row r="1" spans="1:11" ht="15" customHeight="1">
      <c r="A1" s="96" t="s">
        <v>796</v>
      </c>
    </row>
    <row r="2" spans="1:11" ht="15" customHeight="1">
      <c r="A2" s="96" t="s">
        <v>735</v>
      </c>
    </row>
    <row r="5" spans="1:11" ht="15" customHeight="1">
      <c r="A5" s="96" t="s">
        <v>535</v>
      </c>
      <c r="B5" s="96" t="s">
        <v>797</v>
      </c>
      <c r="C5"/>
    </row>
    <row r="6" spans="1:11" ht="15" customHeight="1">
      <c r="A6" s="96">
        <v>2013</v>
      </c>
      <c r="B6" s="97">
        <v>280.6928576581559</v>
      </c>
      <c r="C6"/>
    </row>
    <row r="7" spans="1:11" ht="15" customHeight="1">
      <c r="A7" s="96">
        <v>2014</v>
      </c>
      <c r="B7" s="97">
        <v>291.6513941218588</v>
      </c>
      <c r="C7"/>
    </row>
    <row r="8" spans="1:11" ht="15" customHeight="1">
      <c r="A8" s="96">
        <v>2015</v>
      </c>
      <c r="B8" s="97">
        <v>302.84059104271347</v>
      </c>
      <c r="C8"/>
      <c r="E8"/>
      <c r="F8"/>
      <c r="G8"/>
      <c r="H8"/>
      <c r="I8"/>
      <c r="J8"/>
      <c r="K8"/>
    </row>
    <row r="9" spans="1:11" ht="15" customHeight="1">
      <c r="A9" s="96">
        <v>2016</v>
      </c>
      <c r="B9" s="97">
        <v>313.56126239024422</v>
      </c>
      <c r="C9"/>
      <c r="E9"/>
      <c r="F9"/>
      <c r="G9"/>
      <c r="H9"/>
      <c r="I9"/>
      <c r="J9"/>
      <c r="K9"/>
    </row>
    <row r="10" spans="1:11" ht="15" customHeight="1">
      <c r="A10" s="96">
        <v>2017</v>
      </c>
      <c r="B10" s="97">
        <v>328.99172802908777</v>
      </c>
      <c r="C10"/>
      <c r="E10"/>
      <c r="F10"/>
      <c r="G10"/>
      <c r="H10"/>
      <c r="I10"/>
      <c r="J10"/>
      <c r="K10"/>
    </row>
    <row r="11" spans="1:11" ht="15" customHeight="1">
      <c r="A11" s="96">
        <v>2018</v>
      </c>
      <c r="B11" s="97">
        <v>346.39336314229104</v>
      </c>
      <c r="C11"/>
      <c r="E11"/>
      <c r="F11"/>
      <c r="G11"/>
      <c r="H11"/>
      <c r="I11"/>
      <c r="J11"/>
      <c r="K11"/>
    </row>
    <row r="12" spans="1:11" ht="15" customHeight="1">
      <c r="C12"/>
      <c r="E12"/>
      <c r="F12"/>
      <c r="G12"/>
      <c r="H12"/>
      <c r="I12"/>
      <c r="J12"/>
      <c r="K12"/>
    </row>
    <row r="13" spans="1:11" ht="15" customHeight="1">
      <c r="C13"/>
      <c r="E13"/>
      <c r="F13"/>
      <c r="G13"/>
      <c r="H13"/>
      <c r="I13"/>
      <c r="J13"/>
      <c r="K13"/>
    </row>
  </sheetData>
  <pageMargins left="0.75" right="0.75" top="1" bottom="1" header="0" footer="0"/>
  <pageSetup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7" sqref="E37"/>
    </sheetView>
  </sheetViews>
  <sheetFormatPr baseColWidth="10" defaultRowHeight="15"/>
  <sheetData>
    <row r="1" spans="1:5">
      <c r="A1" t="s">
        <v>508</v>
      </c>
    </row>
    <row r="2" spans="1:5">
      <c r="A2" t="s">
        <v>509</v>
      </c>
    </row>
    <row r="5" spans="1:5" s="94" customFormat="1" ht="30">
      <c r="C5" s="94" t="s">
        <v>476</v>
      </c>
      <c r="D5" s="94" t="s">
        <v>510</v>
      </c>
      <c r="E5" s="94" t="s">
        <v>511</v>
      </c>
    </row>
    <row r="6" spans="1:5">
      <c r="A6" s="124">
        <v>2016</v>
      </c>
      <c r="B6" s="93" t="s">
        <v>1</v>
      </c>
      <c r="C6" s="62">
        <v>5.3994928848608827</v>
      </c>
      <c r="D6" s="62">
        <v>4.3051168939346836</v>
      </c>
      <c r="E6" s="62">
        <v>2.8127946133941992</v>
      </c>
    </row>
    <row r="7" spans="1:5">
      <c r="A7" s="124"/>
      <c r="B7" s="93" t="s">
        <v>2</v>
      </c>
      <c r="C7" s="62">
        <v>4.4616564799371456</v>
      </c>
      <c r="D7" s="62">
        <v>4.4194274528656585</v>
      </c>
      <c r="E7" s="62">
        <v>3.1386744149589543</v>
      </c>
    </row>
    <row r="8" spans="1:5">
      <c r="A8" s="124"/>
      <c r="B8" s="93" t="s">
        <v>3</v>
      </c>
      <c r="C8" s="62">
        <v>3.8683065491367596</v>
      </c>
      <c r="D8" s="62">
        <v>3.6980986950121828</v>
      </c>
      <c r="E8" s="62">
        <v>1.8508732898671985</v>
      </c>
    </row>
    <row r="9" spans="1:5">
      <c r="A9" s="124"/>
      <c r="B9" s="93" t="s">
        <v>4</v>
      </c>
      <c r="C9" s="62">
        <v>5.8860196549441479</v>
      </c>
      <c r="D9" s="62">
        <v>4.9038688922197338</v>
      </c>
      <c r="E9" s="62">
        <v>3.1276312490635276</v>
      </c>
    </row>
    <row r="10" spans="1:5">
      <c r="A10" s="124">
        <v>2017</v>
      </c>
      <c r="B10" s="93" t="s">
        <v>1</v>
      </c>
      <c r="C10" s="62">
        <v>4.473622280541405</v>
      </c>
      <c r="D10" s="62">
        <v>4.6724012411398643</v>
      </c>
      <c r="E10" s="62">
        <v>3.3574299811742669</v>
      </c>
    </row>
    <row r="11" spans="1:5">
      <c r="A11" s="124"/>
      <c r="B11" s="93" t="s">
        <v>2</v>
      </c>
      <c r="C11" s="62">
        <v>1.4125515803365705</v>
      </c>
      <c r="D11" s="62">
        <v>3.910125016239721</v>
      </c>
      <c r="E11" s="62">
        <v>1.7718436703950611</v>
      </c>
    </row>
    <row r="12" spans="1:5">
      <c r="A12" s="124"/>
      <c r="B12" s="93" t="s">
        <v>3</v>
      </c>
      <c r="C12" s="62">
        <v>2.3638766221227234</v>
      </c>
      <c r="D12" s="62">
        <v>3.5340175344862113</v>
      </c>
      <c r="E12" s="62">
        <v>1.4420561405613199</v>
      </c>
    </row>
    <row r="13" spans="1:5">
      <c r="A13" s="124"/>
      <c r="B13" s="93" t="s">
        <v>4</v>
      </c>
      <c r="C13" s="62">
        <v>2.3315944206313421</v>
      </c>
      <c r="D13" s="62">
        <v>2.6454112259080103</v>
      </c>
      <c r="E13" s="62">
        <v>1.4584051355753036</v>
      </c>
    </row>
    <row r="14" spans="1:5">
      <c r="A14" s="124">
        <v>2018</v>
      </c>
      <c r="B14" s="93" t="s">
        <v>1</v>
      </c>
      <c r="C14" s="62">
        <v>3.7107234800438809</v>
      </c>
      <c r="D14" s="62">
        <v>2.4546865257836292</v>
      </c>
      <c r="E14" s="62">
        <v>1.1544371006670713</v>
      </c>
    </row>
    <row r="15" spans="1:5">
      <c r="A15" s="124"/>
      <c r="B15" s="93" t="s">
        <v>2</v>
      </c>
      <c r="C15" s="62">
        <v>4.8636733460128658</v>
      </c>
      <c r="D15" s="62">
        <v>3.3174669672027033</v>
      </c>
      <c r="E15" s="62">
        <v>2.5934765097506247</v>
      </c>
    </row>
    <row r="16" spans="1:5">
      <c r="A16" s="124"/>
      <c r="B16" s="93" t="s">
        <v>3</v>
      </c>
      <c r="C16" s="62">
        <v>2.5121507760967638</v>
      </c>
      <c r="D16" s="62">
        <v>3.3545355056962132</v>
      </c>
      <c r="E16" s="62">
        <v>2.4955795539533985</v>
      </c>
    </row>
    <row r="18" spans="2:4">
      <c r="B18" s="63"/>
      <c r="C18" s="62"/>
      <c r="D18" s="62"/>
    </row>
    <row r="19" spans="2:4">
      <c r="B19" s="63"/>
      <c r="C19" s="62"/>
      <c r="D19" s="62"/>
    </row>
    <row r="20" spans="2:4">
      <c r="B20" s="63"/>
      <c r="C20" s="62"/>
      <c r="D20" s="62"/>
    </row>
    <row r="21" spans="2:4">
      <c r="B21" s="63"/>
      <c r="C21" s="62"/>
      <c r="D21" s="62"/>
    </row>
    <row r="22" spans="2:4">
      <c r="B22" s="63"/>
      <c r="C22" s="62"/>
      <c r="D22" s="62"/>
    </row>
    <row r="23" spans="2:4">
      <c r="B23" s="63"/>
      <c r="C23" s="62"/>
      <c r="D23" s="62"/>
    </row>
    <row r="24" spans="2:4">
      <c r="B24" s="63"/>
      <c r="C24" s="62"/>
      <c r="D24" s="62"/>
    </row>
    <row r="25" spans="2:4">
      <c r="B25" s="63"/>
      <c r="C25" s="62"/>
      <c r="D25" s="62"/>
    </row>
    <row r="26" spans="2:4">
      <c r="B26" s="63"/>
      <c r="C26" s="62"/>
      <c r="D26" s="62"/>
    </row>
    <row r="27" spans="2:4">
      <c r="B27" s="63"/>
      <c r="C27" s="62"/>
      <c r="D27" s="62"/>
    </row>
    <row r="28" spans="2:4">
      <c r="B28" s="63"/>
      <c r="C28" s="62"/>
      <c r="D28" s="62"/>
    </row>
    <row r="29" spans="2:4">
      <c r="C29" s="62"/>
      <c r="D29" s="62"/>
    </row>
  </sheetData>
  <mergeCells count="3">
    <mergeCell ref="A6:A9"/>
    <mergeCell ref="A10:A13"/>
    <mergeCell ref="A14:A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3" sqref="A3"/>
    </sheetView>
  </sheetViews>
  <sheetFormatPr baseColWidth="10" defaultRowHeight="15"/>
  <cols>
    <col min="1" max="1" width="15.42578125" bestFit="1" customWidth="1"/>
  </cols>
  <sheetData>
    <row r="1" spans="1:2">
      <c r="A1" t="s">
        <v>512</v>
      </c>
    </row>
    <row r="2" spans="1:2">
      <c r="A2" t="s">
        <v>509</v>
      </c>
    </row>
    <row r="5" spans="1:2">
      <c r="A5" t="s">
        <v>513</v>
      </c>
      <c r="B5" s="64">
        <v>2.2992135721332128</v>
      </c>
    </row>
    <row r="6" spans="1:2">
      <c r="A6" t="s">
        <v>514</v>
      </c>
      <c r="B6" s="64">
        <v>2.9247967864076636</v>
      </c>
    </row>
    <row r="7" spans="1:2">
      <c r="A7" t="s">
        <v>515</v>
      </c>
      <c r="B7" s="64">
        <v>2.5813258945662052</v>
      </c>
    </row>
    <row r="8" spans="1:2">
      <c r="A8" t="s">
        <v>0</v>
      </c>
      <c r="B8" s="64">
        <v>2.5121507760967638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A3" sqref="A3"/>
    </sheetView>
  </sheetViews>
  <sheetFormatPr baseColWidth="10" defaultRowHeight="15"/>
  <cols>
    <col min="1" max="1" width="11.42578125" style="65"/>
    <col min="2" max="2" width="11.42578125" style="65" customWidth="1"/>
    <col min="3" max="3" width="11.42578125" style="65"/>
    <col min="4" max="4" width="17.140625" style="65" bestFit="1" customWidth="1"/>
    <col min="5" max="16384" width="11.42578125" style="65"/>
  </cols>
  <sheetData>
    <row r="1" spans="1:6">
      <c r="A1" s="65" t="s">
        <v>516</v>
      </c>
    </row>
    <row r="2" spans="1:6">
      <c r="A2" s="65" t="s">
        <v>517</v>
      </c>
    </row>
    <row r="3" spans="1:6">
      <c r="A3" t="s">
        <v>509</v>
      </c>
    </row>
    <row r="4" spans="1:6">
      <c r="A4"/>
      <c r="B4"/>
      <c r="C4"/>
      <c r="D4"/>
      <c r="E4"/>
      <c r="F4"/>
    </row>
    <row r="5" spans="1:6">
      <c r="A5"/>
      <c r="B5"/>
      <c r="C5"/>
      <c r="D5"/>
      <c r="E5"/>
      <c r="F5"/>
    </row>
    <row r="6" spans="1:6">
      <c r="A6"/>
      <c r="B6" t="s">
        <v>518</v>
      </c>
      <c r="C6"/>
      <c r="D6" t="s">
        <v>519</v>
      </c>
      <c r="E6" t="s">
        <v>267</v>
      </c>
      <c r="F6"/>
    </row>
    <row r="7" spans="1:6">
      <c r="A7"/>
      <c r="B7" t="s">
        <v>511</v>
      </c>
      <c r="C7"/>
      <c r="D7" t="s">
        <v>497</v>
      </c>
      <c r="E7" s="63">
        <v>-6.4309673230115898</v>
      </c>
      <c r="F7"/>
    </row>
    <row r="8" spans="1:6">
      <c r="A8"/>
      <c r="B8" t="s">
        <v>503</v>
      </c>
      <c r="C8"/>
      <c r="D8" t="s">
        <v>498</v>
      </c>
      <c r="E8" s="63">
        <v>-2.6672938216314601</v>
      </c>
      <c r="F8"/>
    </row>
    <row r="9" spans="1:6">
      <c r="A9"/>
      <c r="B9" t="s">
        <v>488</v>
      </c>
      <c r="C9"/>
      <c r="D9" t="s">
        <v>520</v>
      </c>
      <c r="E9" s="63">
        <v>-1.6736148765726999</v>
      </c>
      <c r="F9"/>
    </row>
    <row r="10" spans="1:6">
      <c r="A10"/>
      <c r="B10" t="s">
        <v>506</v>
      </c>
      <c r="C10"/>
      <c r="D10" t="s">
        <v>492</v>
      </c>
      <c r="E10" s="63">
        <v>-0.37103551509613902</v>
      </c>
      <c r="F10"/>
    </row>
    <row r="11" spans="1:6">
      <c r="A11"/>
      <c r="B11" t="s">
        <v>504</v>
      </c>
      <c r="C11"/>
      <c r="D11" t="s">
        <v>491</v>
      </c>
      <c r="E11" s="63">
        <v>-3.23784919650194E-2</v>
      </c>
      <c r="F11"/>
    </row>
    <row r="12" spans="1:6">
      <c r="A12"/>
      <c r="B12" t="s">
        <v>521</v>
      </c>
      <c r="C12"/>
      <c r="D12" t="s">
        <v>521</v>
      </c>
      <c r="E12" s="63">
        <v>0.44241099621969199</v>
      </c>
      <c r="F12"/>
    </row>
    <row r="13" spans="1:6">
      <c r="A13"/>
      <c r="B13" t="s">
        <v>505</v>
      </c>
      <c r="C13"/>
      <c r="D13" t="s">
        <v>479</v>
      </c>
      <c r="E13" s="63">
        <v>0.44886857801546398</v>
      </c>
      <c r="F13"/>
    </row>
    <row r="14" spans="1:6">
      <c r="A14"/>
      <c r="B14" t="s">
        <v>482</v>
      </c>
      <c r="C14"/>
      <c r="D14" t="s">
        <v>500</v>
      </c>
      <c r="E14" s="63">
        <v>0.59920545512841294</v>
      </c>
      <c r="F14"/>
    </row>
    <row r="15" spans="1:6">
      <c r="A15"/>
      <c r="B15" t="s">
        <v>487</v>
      </c>
      <c r="C15"/>
      <c r="D15" t="s">
        <v>499</v>
      </c>
      <c r="E15" s="63">
        <v>0.81682388698800401</v>
      </c>
      <c r="F15"/>
    </row>
    <row r="16" spans="1:6">
      <c r="A16"/>
      <c r="B16" t="s">
        <v>475</v>
      </c>
      <c r="C16"/>
      <c r="D16" t="s">
        <v>502</v>
      </c>
      <c r="E16" s="63">
        <v>0.87994236012987403</v>
      </c>
      <c r="F16"/>
    </row>
    <row r="17" spans="1:6">
      <c r="A17"/>
      <c r="B17" t="s">
        <v>500</v>
      </c>
      <c r="C17"/>
      <c r="D17" t="s">
        <v>482</v>
      </c>
      <c r="E17" s="63">
        <v>1.4098747891940799</v>
      </c>
      <c r="F17"/>
    </row>
    <row r="18" spans="1:6">
      <c r="A18"/>
      <c r="B18" t="s">
        <v>479</v>
      </c>
      <c r="C18"/>
      <c r="D18" t="s">
        <v>486</v>
      </c>
      <c r="E18" s="63">
        <v>1.6024627719400999</v>
      </c>
      <c r="F18"/>
    </row>
    <row r="19" spans="1:6">
      <c r="A19"/>
      <c r="B19" t="s">
        <v>485</v>
      </c>
      <c r="C19"/>
      <c r="D19" t="s">
        <v>487</v>
      </c>
      <c r="E19" s="63">
        <v>1.67118220150361</v>
      </c>
      <c r="F19"/>
    </row>
    <row r="20" spans="1:6">
      <c r="A20"/>
      <c r="B20" t="s">
        <v>489</v>
      </c>
      <c r="C20"/>
      <c r="D20" t="s">
        <v>485</v>
      </c>
      <c r="E20" s="63">
        <v>1.93703566398848</v>
      </c>
      <c r="F20"/>
    </row>
    <row r="21" spans="1:6">
      <c r="A21"/>
      <c r="B21" t="s">
        <v>476</v>
      </c>
      <c r="C21"/>
      <c r="D21" t="s">
        <v>488</v>
      </c>
      <c r="E21" s="63">
        <v>2.0487312132036402</v>
      </c>
      <c r="F21"/>
    </row>
    <row r="22" spans="1:6">
      <c r="A22"/>
      <c r="B22" t="s">
        <v>522</v>
      </c>
      <c r="C22"/>
      <c r="D22" t="s">
        <v>505</v>
      </c>
      <c r="E22" s="63">
        <v>2.2575959625180801</v>
      </c>
      <c r="F22"/>
    </row>
    <row r="23" spans="1:6">
      <c r="A23"/>
      <c r="B23" t="s">
        <v>520</v>
      </c>
      <c r="C23"/>
      <c r="D23" t="s">
        <v>511</v>
      </c>
      <c r="E23" s="63">
        <v>2.4955795539537999</v>
      </c>
      <c r="F23"/>
    </row>
    <row r="24" spans="1:6">
      <c r="A24"/>
      <c r="B24" t="s">
        <v>495</v>
      </c>
      <c r="C24"/>
      <c r="D24" t="s">
        <v>476</v>
      </c>
      <c r="E24" s="63">
        <v>2.5121507760967501</v>
      </c>
      <c r="F24"/>
    </row>
    <row r="25" spans="1:6">
      <c r="A25"/>
      <c r="B25" t="s">
        <v>502</v>
      </c>
      <c r="C25"/>
      <c r="D25" t="s">
        <v>496</v>
      </c>
      <c r="E25" s="63">
        <v>2.9501518429142499</v>
      </c>
      <c r="F25"/>
    </row>
    <row r="26" spans="1:6">
      <c r="A26"/>
      <c r="B26" t="s">
        <v>483</v>
      </c>
      <c r="C26"/>
      <c r="D26" t="s">
        <v>489</v>
      </c>
      <c r="E26" s="63">
        <v>2.99233682702965</v>
      </c>
      <c r="F26"/>
    </row>
    <row r="27" spans="1:6">
      <c r="A27"/>
      <c r="B27" t="s">
        <v>481</v>
      </c>
      <c r="C27"/>
      <c r="D27" t="s">
        <v>477</v>
      </c>
      <c r="E27" s="63">
        <v>3.0881355160847601</v>
      </c>
      <c r="F27"/>
    </row>
    <row r="28" spans="1:6">
      <c r="A28"/>
      <c r="B28" t="s">
        <v>477</v>
      </c>
      <c r="C28"/>
      <c r="D28" t="s">
        <v>522</v>
      </c>
      <c r="E28" s="63">
        <v>3.1229146128379202</v>
      </c>
      <c r="F28"/>
    </row>
    <row r="29" spans="1:6">
      <c r="A29"/>
      <c r="B29" t="s">
        <v>496</v>
      </c>
      <c r="C29"/>
      <c r="D29" t="s">
        <v>501</v>
      </c>
      <c r="E29" s="63">
        <v>3.6551118157544802</v>
      </c>
      <c r="F29"/>
    </row>
    <row r="30" spans="1:6">
      <c r="A30"/>
      <c r="B30" t="s">
        <v>501</v>
      </c>
      <c r="C30"/>
      <c r="D30" t="s">
        <v>494</v>
      </c>
      <c r="E30" s="63">
        <v>3.7286694953456299</v>
      </c>
      <c r="F30"/>
    </row>
    <row r="31" spans="1:6">
      <c r="A31"/>
      <c r="B31" t="s">
        <v>494</v>
      </c>
      <c r="C31"/>
      <c r="D31" t="s">
        <v>495</v>
      </c>
      <c r="E31" s="63">
        <v>3.7525314994824699</v>
      </c>
      <c r="F31"/>
    </row>
    <row r="32" spans="1:6">
      <c r="A32"/>
      <c r="B32" t="s">
        <v>491</v>
      </c>
      <c r="C32"/>
      <c r="D32" t="s">
        <v>475</v>
      </c>
      <c r="E32" s="63">
        <v>4.0284366600446999</v>
      </c>
      <c r="F32"/>
    </row>
    <row r="33" spans="1:6">
      <c r="A33"/>
      <c r="B33" t="s">
        <v>492</v>
      </c>
      <c r="C33"/>
      <c r="D33" t="s">
        <v>483</v>
      </c>
      <c r="E33" s="63">
        <v>4.24423951976358</v>
      </c>
      <c r="F33"/>
    </row>
    <row r="34" spans="1:6">
      <c r="A34"/>
      <c r="B34" t="s">
        <v>497</v>
      </c>
      <c r="C34"/>
      <c r="D34" t="s">
        <v>504</v>
      </c>
      <c r="E34" s="63">
        <v>4.3133872874004</v>
      </c>
      <c r="F34"/>
    </row>
    <row r="35" spans="1:6">
      <c r="A35"/>
      <c r="B35" t="s">
        <v>486</v>
      </c>
      <c r="C35"/>
      <c r="D35" t="s">
        <v>490</v>
      </c>
      <c r="E35" s="63">
        <v>4.31828887576245</v>
      </c>
      <c r="F35"/>
    </row>
    <row r="36" spans="1:6">
      <c r="A36"/>
      <c r="B36" t="s">
        <v>498</v>
      </c>
      <c r="C36"/>
      <c r="D36" t="s">
        <v>481</v>
      </c>
      <c r="E36" s="63">
        <v>4.6703356300081103</v>
      </c>
      <c r="F36"/>
    </row>
    <row r="37" spans="1:6">
      <c r="A37"/>
      <c r="B37" t="s">
        <v>523</v>
      </c>
      <c r="C37"/>
      <c r="D37" t="s">
        <v>523</v>
      </c>
      <c r="E37" s="63">
        <v>5.0163350954003096</v>
      </c>
      <c r="F37"/>
    </row>
    <row r="38" spans="1:6">
      <c r="A38"/>
      <c r="B38" t="s">
        <v>490</v>
      </c>
      <c r="C38"/>
      <c r="D38" t="s">
        <v>503</v>
      </c>
      <c r="E38" s="63">
        <v>5.0363725972631999</v>
      </c>
      <c r="F38"/>
    </row>
    <row r="39" spans="1:6">
      <c r="A39"/>
      <c r="B39" t="s">
        <v>499</v>
      </c>
      <c r="C39"/>
      <c r="D39" t="s">
        <v>506</v>
      </c>
      <c r="E39" s="63">
        <v>5.6153923127651497</v>
      </c>
      <c r="F39"/>
    </row>
    <row r="40" spans="1:6">
      <c r="A40"/>
      <c r="B40"/>
      <c r="C40"/>
      <c r="D40"/>
      <c r="E40"/>
      <c r="F40"/>
    </row>
    <row r="41" spans="1:6">
      <c r="A41"/>
      <c r="C41"/>
      <c r="D41"/>
      <c r="E41"/>
      <c r="F41"/>
    </row>
  </sheetData>
  <autoFilter ref="D6:E39">
    <sortState ref="D6:E38">
      <sortCondition ref="E5:E38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3" sqref="A3"/>
    </sheetView>
  </sheetViews>
  <sheetFormatPr baseColWidth="10" defaultRowHeight="15"/>
  <cols>
    <col min="1" max="1" width="20" customWidth="1"/>
  </cols>
  <sheetData>
    <row r="1" spans="1:3">
      <c r="A1" t="s">
        <v>737</v>
      </c>
    </row>
    <row r="2" spans="1:3">
      <c r="A2" s="96" t="s">
        <v>735</v>
      </c>
    </row>
    <row r="5" spans="1:3">
      <c r="A5" t="s">
        <v>518</v>
      </c>
      <c r="B5" t="s">
        <v>732</v>
      </c>
    </row>
    <row r="6" spans="1:3">
      <c r="A6" t="s">
        <v>725</v>
      </c>
      <c r="B6" s="72">
        <v>3410841</v>
      </c>
      <c r="C6" s="72"/>
    </row>
    <row r="7" spans="1:3">
      <c r="A7" s="95" t="s">
        <v>717</v>
      </c>
      <c r="B7" s="72">
        <v>1761000</v>
      </c>
    </row>
    <row r="8" spans="1:3">
      <c r="A8" t="s">
        <v>721</v>
      </c>
      <c r="B8" s="72">
        <v>1627196</v>
      </c>
    </row>
    <row r="9" spans="1:3">
      <c r="A9" t="s">
        <v>713</v>
      </c>
      <c r="B9" s="72">
        <v>1608191</v>
      </c>
    </row>
    <row r="10" spans="1:3">
      <c r="A10" t="s">
        <v>720</v>
      </c>
      <c r="B10" s="72">
        <v>994870</v>
      </c>
    </row>
    <row r="11" spans="1:3">
      <c r="A11" t="s">
        <v>726</v>
      </c>
      <c r="B11" s="72">
        <v>882868</v>
      </c>
    </row>
    <row r="12" spans="1:3">
      <c r="A12" t="s">
        <v>730</v>
      </c>
      <c r="B12" s="72">
        <v>877445</v>
      </c>
    </row>
    <row r="13" spans="1:3">
      <c r="A13" t="s">
        <v>724</v>
      </c>
      <c r="B13" s="72">
        <v>779580</v>
      </c>
    </row>
    <row r="14" spans="1:3">
      <c r="A14" t="s">
        <v>702</v>
      </c>
      <c r="B14" s="72">
        <v>752659</v>
      </c>
    </row>
    <row r="15" spans="1:3">
      <c r="A15" t="s">
        <v>704</v>
      </c>
      <c r="B15" s="72">
        <v>674263</v>
      </c>
    </row>
    <row r="16" spans="1:3">
      <c r="A16" t="s">
        <v>711</v>
      </c>
      <c r="B16" s="72">
        <v>620188</v>
      </c>
    </row>
    <row r="17" spans="1:2">
      <c r="A17" t="s">
        <v>706</v>
      </c>
      <c r="B17" s="72">
        <v>607140</v>
      </c>
    </row>
    <row r="18" spans="1:2">
      <c r="A18" t="s">
        <v>710</v>
      </c>
      <c r="B18" s="72">
        <v>576858</v>
      </c>
    </row>
    <row r="19" spans="1:2">
      <c r="A19" t="s">
        <v>707</v>
      </c>
      <c r="B19" s="72">
        <v>562199</v>
      </c>
    </row>
    <row r="20" spans="1:2">
      <c r="A20" t="s">
        <v>716</v>
      </c>
      <c r="B20" s="72">
        <v>447924</v>
      </c>
    </row>
    <row r="21" spans="1:2">
      <c r="A21" t="s">
        <v>709</v>
      </c>
      <c r="B21" s="72">
        <v>447348</v>
      </c>
    </row>
    <row r="22" spans="1:2">
      <c r="A22" t="s">
        <v>708</v>
      </c>
      <c r="B22" s="72">
        <v>439816</v>
      </c>
    </row>
    <row r="23" spans="1:2">
      <c r="A23" t="s">
        <v>701</v>
      </c>
      <c r="B23" s="72">
        <v>374432</v>
      </c>
    </row>
    <row r="24" spans="1:2">
      <c r="A24" t="s">
        <v>731</v>
      </c>
      <c r="B24" s="72">
        <v>321298</v>
      </c>
    </row>
    <row r="25" spans="1:2">
      <c r="A25" t="s">
        <v>722</v>
      </c>
      <c r="B25" s="72">
        <v>243651</v>
      </c>
    </row>
    <row r="26" spans="1:2">
      <c r="A26" t="s">
        <v>718</v>
      </c>
      <c r="B26" s="72">
        <v>226929</v>
      </c>
    </row>
    <row r="27" spans="1:2">
      <c r="A27" t="s">
        <v>727</v>
      </c>
      <c r="B27" s="72">
        <v>225667</v>
      </c>
    </row>
    <row r="28" spans="1:2">
      <c r="A28" t="s">
        <v>712</v>
      </c>
      <c r="B28" s="72">
        <v>215491</v>
      </c>
    </row>
    <row r="29" spans="1:2">
      <c r="A29" t="s">
        <v>715</v>
      </c>
      <c r="B29" s="72">
        <v>212112</v>
      </c>
    </row>
    <row r="30" spans="1:2">
      <c r="A30" t="s">
        <v>700</v>
      </c>
      <c r="B30" s="72">
        <v>185244</v>
      </c>
    </row>
    <row r="31" spans="1:2">
      <c r="A31" t="s">
        <v>729</v>
      </c>
      <c r="B31" s="72">
        <v>181598</v>
      </c>
    </row>
    <row r="32" spans="1:2">
      <c r="A32" t="s">
        <v>705</v>
      </c>
      <c r="B32" s="72">
        <v>165576</v>
      </c>
    </row>
    <row r="33" spans="1:2">
      <c r="A33" t="s">
        <v>719</v>
      </c>
      <c r="B33" s="72">
        <v>157793</v>
      </c>
    </row>
    <row r="34" spans="1:2">
      <c r="A34" t="s">
        <v>714</v>
      </c>
      <c r="B34" s="72">
        <v>138808</v>
      </c>
    </row>
    <row r="35" spans="1:2">
      <c r="A35" t="s">
        <v>723</v>
      </c>
      <c r="B35" s="72">
        <v>134121</v>
      </c>
    </row>
    <row r="36" spans="1:2">
      <c r="A36" t="s">
        <v>728</v>
      </c>
      <c r="B36" s="72">
        <v>125280</v>
      </c>
    </row>
    <row r="37" spans="1:2">
      <c r="A37" t="s">
        <v>703</v>
      </c>
      <c r="B37" s="72">
        <v>100979</v>
      </c>
    </row>
  </sheetData>
  <autoFilter ref="A5:B37">
    <sortState ref="A6:B37">
      <sortCondition descending="1" ref="B5:B37"/>
    </sortState>
  </autoFilter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3" sqref="A3"/>
    </sheetView>
  </sheetViews>
  <sheetFormatPr baseColWidth="10" defaultRowHeight="15"/>
  <cols>
    <col min="1" max="1" width="11.42578125" style="65"/>
    <col min="2" max="2" width="11.42578125" style="65" customWidth="1"/>
    <col min="3" max="3" width="11.42578125" style="65"/>
    <col min="4" max="4" width="17.140625" style="65" bestFit="1" customWidth="1"/>
    <col min="5" max="16384" width="11.42578125" style="65"/>
  </cols>
  <sheetData>
    <row r="1" spans="1:6">
      <c r="A1" s="65" t="s">
        <v>516</v>
      </c>
    </row>
    <row r="2" spans="1:6">
      <c r="A2" s="65" t="s">
        <v>524</v>
      </c>
    </row>
    <row r="3" spans="1:6">
      <c r="A3" t="s">
        <v>509</v>
      </c>
    </row>
    <row r="4" spans="1:6">
      <c r="A4"/>
      <c r="B4"/>
      <c r="C4"/>
      <c r="D4"/>
      <c r="E4"/>
      <c r="F4"/>
    </row>
    <row r="5" spans="1:6">
      <c r="A5"/>
      <c r="B5"/>
      <c r="C5"/>
      <c r="D5"/>
      <c r="E5"/>
      <c r="F5"/>
    </row>
    <row r="6" spans="1:6">
      <c r="A6"/>
      <c r="B6" t="s">
        <v>518</v>
      </c>
      <c r="C6"/>
      <c r="D6" t="s">
        <v>519</v>
      </c>
      <c r="E6" t="s">
        <v>267</v>
      </c>
      <c r="F6"/>
    </row>
    <row r="7" spans="1:6">
      <c r="A7"/>
      <c r="B7" t="s">
        <v>503</v>
      </c>
      <c r="C7"/>
      <c r="D7" t="s">
        <v>497</v>
      </c>
      <c r="E7" s="63">
        <v>-0.18698800670920701</v>
      </c>
      <c r="F7"/>
    </row>
    <row r="8" spans="1:6">
      <c r="A8"/>
      <c r="B8" t="s">
        <v>488</v>
      </c>
      <c r="C8"/>
      <c r="D8" t="s">
        <v>520</v>
      </c>
      <c r="E8" s="63">
        <v>-3.9799045515659E-2</v>
      </c>
      <c r="F8"/>
    </row>
    <row r="9" spans="1:6">
      <c r="A9"/>
      <c r="B9" t="s">
        <v>506</v>
      </c>
      <c r="C9"/>
      <c r="D9" t="s">
        <v>498</v>
      </c>
      <c r="E9" s="63">
        <v>-1.48152892601659E-2</v>
      </c>
      <c r="F9"/>
    </row>
    <row r="10" spans="1:6">
      <c r="A10"/>
      <c r="B10" t="s">
        <v>504</v>
      </c>
      <c r="C10"/>
      <c r="D10" t="s">
        <v>492</v>
      </c>
      <c r="E10" s="63">
        <v>-1.2067213716687401E-2</v>
      </c>
      <c r="F10"/>
    </row>
    <row r="11" spans="1:6">
      <c r="A11"/>
      <c r="B11" t="s">
        <v>521</v>
      </c>
      <c r="C11"/>
      <c r="D11" t="s">
        <v>491</v>
      </c>
      <c r="E11" s="63">
        <v>-6.8637722076897402E-4</v>
      </c>
      <c r="F11"/>
    </row>
    <row r="12" spans="1:6">
      <c r="A12"/>
      <c r="B12" t="s">
        <v>505</v>
      </c>
      <c r="C12"/>
      <c r="D12" t="s">
        <v>502</v>
      </c>
      <c r="E12" s="63">
        <v>6.0859067537014904E-3</v>
      </c>
      <c r="F12"/>
    </row>
    <row r="13" spans="1:6">
      <c r="A13"/>
      <c r="B13" t="s">
        <v>482</v>
      </c>
      <c r="C13"/>
      <c r="D13" t="s">
        <v>500</v>
      </c>
      <c r="E13" s="63">
        <v>7.0911364398267398E-3</v>
      </c>
      <c r="F13"/>
    </row>
    <row r="14" spans="1:6">
      <c r="A14"/>
      <c r="B14" t="s">
        <v>487</v>
      </c>
      <c r="C14"/>
      <c r="D14" t="s">
        <v>499</v>
      </c>
      <c r="E14" s="63">
        <v>7.7393793577271103E-3</v>
      </c>
      <c r="F14"/>
    </row>
    <row r="15" spans="1:6">
      <c r="A15"/>
      <c r="B15" t="s">
        <v>475</v>
      </c>
      <c r="C15"/>
      <c r="D15" t="s">
        <v>505</v>
      </c>
      <c r="E15" s="63">
        <v>1.3903033850484201E-2</v>
      </c>
      <c r="F15"/>
    </row>
    <row r="16" spans="1:6">
      <c r="A16"/>
      <c r="B16" t="s">
        <v>500</v>
      </c>
      <c r="C16"/>
      <c r="D16" t="s">
        <v>521</v>
      </c>
      <c r="E16" s="63">
        <v>1.5815587524584E-2</v>
      </c>
      <c r="F16"/>
    </row>
    <row r="17" spans="1:6">
      <c r="A17"/>
      <c r="B17" t="s">
        <v>479</v>
      </c>
      <c r="C17"/>
      <c r="D17" t="s">
        <v>479</v>
      </c>
      <c r="E17" s="63">
        <v>1.8839479671330199E-2</v>
      </c>
      <c r="F17"/>
    </row>
    <row r="18" spans="1:6">
      <c r="A18"/>
      <c r="B18" t="s">
        <v>485</v>
      </c>
      <c r="C18"/>
      <c r="D18" t="s">
        <v>482</v>
      </c>
      <c r="E18" s="63">
        <v>2.2469978168532599E-2</v>
      </c>
      <c r="F18"/>
    </row>
    <row r="19" spans="1:6">
      <c r="A19"/>
      <c r="B19" t="s">
        <v>489</v>
      </c>
      <c r="C19"/>
      <c r="D19" t="s">
        <v>485</v>
      </c>
      <c r="E19" s="63">
        <v>2.63916644066979E-2</v>
      </c>
      <c r="F19"/>
    </row>
    <row r="20" spans="1:6">
      <c r="A20"/>
      <c r="B20" t="s">
        <v>476</v>
      </c>
      <c r="C20"/>
      <c r="D20" t="s">
        <v>495</v>
      </c>
      <c r="E20" s="63">
        <v>4.1876360958375498E-2</v>
      </c>
      <c r="F20"/>
    </row>
    <row r="21" spans="1:6">
      <c r="A21"/>
      <c r="B21" t="s">
        <v>522</v>
      </c>
      <c r="C21"/>
      <c r="D21" t="s">
        <v>489</v>
      </c>
      <c r="E21" s="63">
        <v>4.5701485250978398E-2</v>
      </c>
      <c r="F21"/>
    </row>
    <row r="22" spans="1:6">
      <c r="A22"/>
      <c r="B22" t="s">
        <v>520</v>
      </c>
      <c r="C22"/>
      <c r="D22" t="s">
        <v>486</v>
      </c>
      <c r="E22" s="63">
        <v>4.60849326166387E-2</v>
      </c>
      <c r="F22"/>
    </row>
    <row r="23" spans="1:6">
      <c r="A23"/>
      <c r="B23" t="s">
        <v>495</v>
      </c>
      <c r="C23"/>
      <c r="D23" t="s">
        <v>506</v>
      </c>
      <c r="E23" s="63">
        <v>5.1484970311263298E-2</v>
      </c>
      <c r="F23"/>
    </row>
    <row r="24" spans="1:6">
      <c r="A24"/>
      <c r="B24" t="s">
        <v>502</v>
      </c>
      <c r="C24"/>
      <c r="D24" t="s">
        <v>487</v>
      </c>
      <c r="E24" s="63">
        <v>5.42162518707879E-2</v>
      </c>
      <c r="F24"/>
    </row>
    <row r="25" spans="1:6">
      <c r="A25"/>
      <c r="B25" t="s">
        <v>483</v>
      </c>
      <c r="C25"/>
      <c r="D25" t="s">
        <v>501</v>
      </c>
      <c r="E25" s="63">
        <v>5.9556825202397502E-2</v>
      </c>
      <c r="F25"/>
    </row>
    <row r="26" spans="1:6">
      <c r="A26"/>
      <c r="B26" t="s">
        <v>481</v>
      </c>
      <c r="C26"/>
      <c r="D26" t="s">
        <v>490</v>
      </c>
      <c r="E26" s="63">
        <v>6.3006047973329704E-2</v>
      </c>
      <c r="F26"/>
    </row>
    <row r="27" spans="1:6">
      <c r="A27"/>
      <c r="B27" t="s">
        <v>477</v>
      </c>
      <c r="C27"/>
      <c r="D27" t="s">
        <v>481</v>
      </c>
      <c r="E27" s="63">
        <v>6.4538165740645304E-2</v>
      </c>
      <c r="F27"/>
    </row>
    <row r="28" spans="1:6">
      <c r="A28"/>
      <c r="B28" t="s">
        <v>496</v>
      </c>
      <c r="C28"/>
      <c r="D28" t="s">
        <v>488</v>
      </c>
      <c r="E28" s="63">
        <v>6.5358416204046699E-2</v>
      </c>
      <c r="F28"/>
    </row>
    <row r="29" spans="1:6">
      <c r="A29"/>
      <c r="B29" t="s">
        <v>501</v>
      </c>
      <c r="C29"/>
      <c r="D29" t="s">
        <v>503</v>
      </c>
      <c r="E29" s="63">
        <v>6.5826918993297998E-2</v>
      </c>
      <c r="F29"/>
    </row>
    <row r="30" spans="1:6">
      <c r="A30"/>
      <c r="B30" t="s">
        <v>494</v>
      </c>
      <c r="C30"/>
      <c r="D30" t="s">
        <v>496</v>
      </c>
      <c r="E30" s="63">
        <v>6.8451084496527204E-2</v>
      </c>
      <c r="F30"/>
    </row>
    <row r="31" spans="1:6">
      <c r="A31"/>
      <c r="B31" t="s">
        <v>491</v>
      </c>
      <c r="C31"/>
      <c r="D31" t="s">
        <v>494</v>
      </c>
      <c r="E31" s="63">
        <v>7.6937788254718503E-2</v>
      </c>
      <c r="F31"/>
    </row>
    <row r="32" spans="1:6">
      <c r="A32"/>
      <c r="B32" t="s">
        <v>492</v>
      </c>
      <c r="C32"/>
      <c r="D32" t="s">
        <v>477</v>
      </c>
      <c r="E32" s="63">
        <v>0.1052208925883</v>
      </c>
      <c r="F32"/>
    </row>
    <row r="33" spans="1:6">
      <c r="A33"/>
      <c r="B33" t="s">
        <v>497</v>
      </c>
      <c r="C33"/>
      <c r="D33" t="s">
        <v>504</v>
      </c>
      <c r="E33" s="63">
        <v>0.12939363933202599</v>
      </c>
      <c r="F33"/>
    </row>
    <row r="34" spans="1:6">
      <c r="A34"/>
      <c r="B34" t="s">
        <v>486</v>
      </c>
      <c r="C34"/>
      <c r="D34" t="s">
        <v>476</v>
      </c>
      <c r="E34" s="63">
        <v>0.176018585914336</v>
      </c>
      <c r="F34"/>
    </row>
    <row r="35" spans="1:6">
      <c r="A35"/>
      <c r="B35" t="s">
        <v>498</v>
      </c>
      <c r="C35"/>
      <c r="D35" t="s">
        <v>523</v>
      </c>
      <c r="E35" s="63">
        <v>0.22503850234399</v>
      </c>
      <c r="F35"/>
    </row>
    <row r="36" spans="1:6">
      <c r="A36"/>
      <c r="B36" t="s">
        <v>523</v>
      </c>
      <c r="C36"/>
      <c r="D36" t="s">
        <v>522</v>
      </c>
      <c r="E36" s="63">
        <v>0.27701413159456501</v>
      </c>
      <c r="F36"/>
    </row>
    <row r="37" spans="1:6">
      <c r="A37"/>
      <c r="B37" t="s">
        <v>490</v>
      </c>
      <c r="C37"/>
      <c r="D37" t="s">
        <v>483</v>
      </c>
      <c r="E37" s="63">
        <v>0.316157460024732</v>
      </c>
      <c r="F37"/>
    </row>
    <row r="38" spans="1:6">
      <c r="A38"/>
      <c r="B38" t="s">
        <v>499</v>
      </c>
      <c r="C38"/>
      <c r="D38" t="s">
        <v>475</v>
      </c>
      <c r="E38" s="63">
        <v>0.69971685992599797</v>
      </c>
      <c r="F38"/>
    </row>
    <row r="39" spans="1:6">
      <c r="A39"/>
      <c r="C39"/>
      <c r="D39"/>
      <c r="E39"/>
      <c r="F39"/>
    </row>
    <row r="40" spans="1:6">
      <c r="A40"/>
      <c r="C40"/>
      <c r="D40"/>
      <c r="E40"/>
      <c r="F40"/>
    </row>
  </sheetData>
  <autoFilter ref="D6:E38">
    <sortState ref="D5:E36">
      <sortCondition ref="E4:E36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"/>
    </sheetView>
  </sheetViews>
  <sheetFormatPr baseColWidth="10" defaultRowHeight="15"/>
  <sheetData>
    <row r="1" spans="1:5">
      <c r="A1" t="s">
        <v>525</v>
      </c>
    </row>
    <row r="2" spans="1:5">
      <c r="A2" t="s">
        <v>509</v>
      </c>
    </row>
    <row r="5" spans="1:5" s="60" customFormat="1" ht="45">
      <c r="C5" s="60" t="s">
        <v>526</v>
      </c>
      <c r="D5" s="60" t="s">
        <v>527</v>
      </c>
      <c r="E5" s="60" t="s">
        <v>0</v>
      </c>
    </row>
    <row r="6" spans="1:5">
      <c r="A6" s="124">
        <v>2016</v>
      </c>
      <c r="B6" s="61" t="s">
        <v>1</v>
      </c>
      <c r="C6" s="62">
        <v>-4.2822651445529374</v>
      </c>
      <c r="D6" s="62">
        <v>-2.9500250065729494</v>
      </c>
      <c r="E6" s="62">
        <v>5.3994928848608827</v>
      </c>
    </row>
    <row r="7" spans="1:5">
      <c r="A7" s="124"/>
      <c r="B7" s="61" t="s">
        <v>2</v>
      </c>
      <c r="C7" s="62">
        <v>-2.7279357221241822</v>
      </c>
      <c r="D7" s="62">
        <v>-2.0026656857110599</v>
      </c>
      <c r="E7" s="62">
        <v>4.4616564799371456</v>
      </c>
    </row>
    <row r="8" spans="1:5">
      <c r="A8" s="124"/>
      <c r="B8" s="61" t="s">
        <v>3</v>
      </c>
      <c r="C8" s="62">
        <v>14.27538254838791</v>
      </c>
      <c r="D8" s="62">
        <v>1.700966169973642</v>
      </c>
      <c r="E8" s="62">
        <v>3.8683065491367596</v>
      </c>
    </row>
    <row r="9" spans="1:5">
      <c r="A9" s="124"/>
      <c r="B9" s="61" t="s">
        <v>4</v>
      </c>
      <c r="C9" s="62">
        <v>2.6486405770819914</v>
      </c>
      <c r="D9" s="62">
        <v>2.4784555646981952</v>
      </c>
      <c r="E9" s="62">
        <v>5.8860196549441479</v>
      </c>
    </row>
    <row r="10" spans="1:5">
      <c r="A10" s="124">
        <v>2017</v>
      </c>
      <c r="B10" s="61" t="s">
        <v>1</v>
      </c>
      <c r="C10" s="62">
        <v>11.283830625133188</v>
      </c>
      <c r="D10" s="62">
        <v>6.3699795071197265</v>
      </c>
      <c r="E10" s="62">
        <v>4.473622280541405</v>
      </c>
    </row>
    <row r="11" spans="1:5">
      <c r="A11" s="124"/>
      <c r="B11" s="61" t="s">
        <v>2</v>
      </c>
      <c r="C11" s="62">
        <v>4.6100669184378997</v>
      </c>
      <c r="D11" s="62">
        <v>8.2044801672602468</v>
      </c>
      <c r="E11" s="62">
        <v>1.4125515803365705</v>
      </c>
    </row>
    <row r="12" spans="1:5">
      <c r="A12" s="124"/>
      <c r="B12" s="61" t="s">
        <v>3</v>
      </c>
      <c r="C12" s="62">
        <v>5.9232725961003618</v>
      </c>
      <c r="D12" s="62">
        <v>6.1164526791883596</v>
      </c>
      <c r="E12" s="62">
        <v>2.3638766221227234</v>
      </c>
    </row>
    <row r="13" spans="1:5">
      <c r="A13" s="124"/>
      <c r="B13" s="61" t="s">
        <v>4</v>
      </c>
      <c r="C13" s="62">
        <v>5.2930471317994439</v>
      </c>
      <c r="D13" s="62">
        <v>6.7775543178677236</v>
      </c>
      <c r="E13" s="62">
        <v>2.3315944206313421</v>
      </c>
    </row>
    <row r="14" spans="1:5">
      <c r="A14" s="124">
        <v>2018</v>
      </c>
      <c r="B14" s="61" t="s">
        <v>1</v>
      </c>
      <c r="C14" s="62">
        <v>6.4075357062190657</v>
      </c>
      <c r="D14" s="62">
        <v>5.5584805881391928</v>
      </c>
      <c r="E14" s="62">
        <v>3.7107234800438809</v>
      </c>
    </row>
    <row r="15" spans="1:5">
      <c r="A15" s="124"/>
      <c r="B15" s="61" t="s">
        <v>2</v>
      </c>
      <c r="C15" s="62">
        <v>5.4385444060845174</v>
      </c>
      <c r="D15" s="62">
        <v>5.7655999600508467</v>
      </c>
      <c r="E15" s="62">
        <v>4.8636733460128658</v>
      </c>
    </row>
    <row r="16" spans="1:5">
      <c r="A16" s="124"/>
      <c r="B16" s="61" t="s">
        <v>3</v>
      </c>
      <c r="C16" s="62">
        <v>2.5813258945662052</v>
      </c>
      <c r="D16" s="62">
        <v>4.9301132846673079</v>
      </c>
      <c r="E16" s="62">
        <v>2.5121507760967638</v>
      </c>
    </row>
  </sheetData>
  <mergeCells count="3">
    <mergeCell ref="A6:A9"/>
    <mergeCell ref="A10:A13"/>
    <mergeCell ref="A14:A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A3" sqref="A3"/>
    </sheetView>
  </sheetViews>
  <sheetFormatPr baseColWidth="10" defaultRowHeight="15"/>
  <cols>
    <col min="1" max="3" width="11.42578125" style="65"/>
    <col min="4" max="4" width="17.140625" style="65" bestFit="1" customWidth="1"/>
    <col min="5" max="16384" width="11.42578125" style="65"/>
  </cols>
  <sheetData>
    <row r="1" spans="1:6">
      <c r="A1" s="65" t="s">
        <v>528</v>
      </c>
    </row>
    <row r="2" spans="1:6">
      <c r="A2" s="65" t="s">
        <v>517</v>
      </c>
    </row>
    <row r="3" spans="1:6">
      <c r="A3" t="s">
        <v>509</v>
      </c>
    </row>
    <row r="6" spans="1:6">
      <c r="B6" t="s">
        <v>518</v>
      </c>
      <c r="C6"/>
      <c r="D6" t="s">
        <v>519</v>
      </c>
      <c r="E6" t="s">
        <v>267</v>
      </c>
      <c r="F6"/>
    </row>
    <row r="7" spans="1:6">
      <c r="B7" t="s">
        <v>511</v>
      </c>
      <c r="C7"/>
      <c r="D7" t="s">
        <v>488</v>
      </c>
      <c r="E7" s="63">
        <v>-17.9224789114567</v>
      </c>
      <c r="F7"/>
    </row>
    <row r="8" spans="1:6">
      <c r="B8" t="s">
        <v>503</v>
      </c>
      <c r="C8"/>
      <c r="D8" t="s">
        <v>491</v>
      </c>
      <c r="E8" s="63">
        <v>-10.6968497915767</v>
      </c>
      <c r="F8"/>
    </row>
    <row r="9" spans="1:6">
      <c r="B9" t="s">
        <v>488</v>
      </c>
      <c r="C9"/>
      <c r="D9" t="s">
        <v>520</v>
      </c>
      <c r="E9" s="63">
        <v>-8.8660200044774893</v>
      </c>
      <c r="F9"/>
    </row>
    <row r="10" spans="1:6">
      <c r="B10" t="s">
        <v>506</v>
      </c>
      <c r="C10"/>
      <c r="D10" t="s">
        <v>479</v>
      </c>
      <c r="E10" s="63">
        <v>-7.8088073451483702</v>
      </c>
      <c r="F10"/>
    </row>
    <row r="11" spans="1:6">
      <c r="B11" t="s">
        <v>504</v>
      </c>
      <c r="C11"/>
      <c r="D11" t="s">
        <v>522</v>
      </c>
      <c r="E11" s="63">
        <v>-3.5220267884835299</v>
      </c>
      <c r="F11"/>
    </row>
    <row r="12" spans="1:6">
      <c r="B12" t="s">
        <v>521</v>
      </c>
      <c r="C12"/>
      <c r="D12" t="s">
        <v>496</v>
      </c>
      <c r="E12" s="63">
        <v>-1.4113027644135301</v>
      </c>
      <c r="F12"/>
    </row>
    <row r="13" spans="1:6">
      <c r="B13" t="s">
        <v>505</v>
      </c>
      <c r="C13"/>
      <c r="D13" t="s">
        <v>521</v>
      </c>
      <c r="E13" s="63">
        <v>-0.684373380003649</v>
      </c>
      <c r="F13"/>
    </row>
    <row r="14" spans="1:6">
      <c r="B14" t="s">
        <v>482</v>
      </c>
      <c r="C14"/>
      <c r="D14" t="s">
        <v>497</v>
      </c>
      <c r="E14" s="63">
        <v>0.377502097612464</v>
      </c>
      <c r="F14"/>
    </row>
    <row r="15" spans="1:6">
      <c r="B15" t="s">
        <v>487</v>
      </c>
      <c r="C15"/>
      <c r="D15" t="s">
        <v>500</v>
      </c>
      <c r="E15" s="63">
        <v>0.57037167667120103</v>
      </c>
      <c r="F15"/>
    </row>
    <row r="16" spans="1:6">
      <c r="B16" t="s">
        <v>475</v>
      </c>
      <c r="C16"/>
      <c r="D16" t="s">
        <v>485</v>
      </c>
      <c r="E16" s="63">
        <v>1.6772166479444599</v>
      </c>
      <c r="F16"/>
    </row>
    <row r="17" spans="2:6">
      <c r="B17" t="s">
        <v>500</v>
      </c>
      <c r="C17"/>
      <c r="D17" t="s">
        <v>511</v>
      </c>
      <c r="E17" s="63">
        <v>2.1792587817556202</v>
      </c>
      <c r="F17"/>
    </row>
    <row r="18" spans="2:6">
      <c r="B18" t="s">
        <v>479</v>
      </c>
      <c r="C18"/>
      <c r="D18" t="s">
        <v>487</v>
      </c>
      <c r="E18" s="63">
        <v>2.4671097064877601</v>
      </c>
      <c r="F18"/>
    </row>
    <row r="19" spans="2:6">
      <c r="B19" t="s">
        <v>485</v>
      </c>
      <c r="C19"/>
      <c r="D19" t="s">
        <v>503</v>
      </c>
      <c r="E19" s="63">
        <v>2.5347147889924</v>
      </c>
      <c r="F19"/>
    </row>
    <row r="20" spans="2:6">
      <c r="B20" t="s">
        <v>489</v>
      </c>
      <c r="C20"/>
      <c r="D20" t="s">
        <v>476</v>
      </c>
      <c r="E20" s="63">
        <v>2.58132589456635</v>
      </c>
      <c r="F20"/>
    </row>
    <row r="21" spans="2:6">
      <c r="B21" t="s">
        <v>476</v>
      </c>
      <c r="C21"/>
      <c r="D21" t="s">
        <v>481</v>
      </c>
      <c r="E21" s="63">
        <v>3.0246021592078298</v>
      </c>
      <c r="F21"/>
    </row>
    <row r="22" spans="2:6">
      <c r="B22" t="s">
        <v>522</v>
      </c>
      <c r="C22"/>
      <c r="D22" t="s">
        <v>523</v>
      </c>
      <c r="E22" s="63">
        <v>3.5066693238090401</v>
      </c>
      <c r="F22"/>
    </row>
    <row r="23" spans="2:6">
      <c r="B23" t="s">
        <v>520</v>
      </c>
      <c r="C23"/>
      <c r="D23" t="s">
        <v>506</v>
      </c>
      <c r="E23" s="63">
        <v>4.8366664506342101</v>
      </c>
      <c r="F23"/>
    </row>
    <row r="24" spans="2:6">
      <c r="B24" t="s">
        <v>495</v>
      </c>
      <c r="C24"/>
      <c r="D24" t="s">
        <v>504</v>
      </c>
      <c r="E24" s="63">
        <v>5.2133517415938497</v>
      </c>
      <c r="F24"/>
    </row>
    <row r="25" spans="2:6">
      <c r="B25" t="s">
        <v>502</v>
      </c>
      <c r="C25"/>
      <c r="D25" t="s">
        <v>489</v>
      </c>
      <c r="E25" s="63">
        <v>5.2331594178107297</v>
      </c>
      <c r="F25"/>
    </row>
    <row r="26" spans="2:6">
      <c r="B26" t="s">
        <v>483</v>
      </c>
      <c r="C26"/>
      <c r="D26" t="s">
        <v>477</v>
      </c>
      <c r="E26" s="63">
        <v>5.8950586528061999</v>
      </c>
      <c r="F26"/>
    </row>
    <row r="27" spans="2:6">
      <c r="B27" t="s">
        <v>481</v>
      </c>
      <c r="C27"/>
      <c r="D27" t="s">
        <v>490</v>
      </c>
      <c r="E27" s="63">
        <v>6.3295215796395903</v>
      </c>
      <c r="F27"/>
    </row>
    <row r="28" spans="2:6">
      <c r="B28" t="s">
        <v>477</v>
      </c>
      <c r="C28"/>
      <c r="D28" t="s">
        <v>482</v>
      </c>
      <c r="E28" s="63">
        <v>7.87078582608068</v>
      </c>
      <c r="F28"/>
    </row>
    <row r="29" spans="2:6">
      <c r="B29" t="s">
        <v>496</v>
      </c>
      <c r="C29"/>
      <c r="D29" t="s">
        <v>502</v>
      </c>
      <c r="E29" s="63">
        <v>8.2670446307274705</v>
      </c>
      <c r="F29"/>
    </row>
    <row r="30" spans="2:6">
      <c r="B30" t="s">
        <v>501</v>
      </c>
      <c r="C30"/>
      <c r="D30" t="s">
        <v>486</v>
      </c>
      <c r="E30" s="63">
        <v>9.3890581824314303</v>
      </c>
      <c r="F30"/>
    </row>
    <row r="31" spans="2:6">
      <c r="B31" t="s">
        <v>494</v>
      </c>
      <c r="C31"/>
      <c r="D31" t="s">
        <v>483</v>
      </c>
      <c r="E31" s="63">
        <v>9.7956750870226994</v>
      </c>
      <c r="F31"/>
    </row>
    <row r="32" spans="2:6">
      <c r="B32" t="s">
        <v>491</v>
      </c>
      <c r="C32"/>
      <c r="D32" t="s">
        <v>498</v>
      </c>
      <c r="E32" s="63">
        <v>9.8785791873660305</v>
      </c>
      <c r="F32"/>
    </row>
    <row r="33" spans="2:6">
      <c r="B33" t="s">
        <v>492</v>
      </c>
      <c r="C33"/>
      <c r="D33" t="s">
        <v>475</v>
      </c>
      <c r="E33" s="63">
        <v>10.6064388701538</v>
      </c>
      <c r="F33"/>
    </row>
    <row r="34" spans="2:6">
      <c r="B34" t="s">
        <v>497</v>
      </c>
      <c r="C34"/>
      <c r="D34" t="s">
        <v>501</v>
      </c>
      <c r="E34" s="63">
        <v>11.884048554156699</v>
      </c>
      <c r="F34"/>
    </row>
    <row r="35" spans="2:6">
      <c r="B35" t="s">
        <v>486</v>
      </c>
      <c r="C35"/>
      <c r="D35" t="s">
        <v>492</v>
      </c>
      <c r="E35" s="63">
        <v>12.8563577489826</v>
      </c>
      <c r="F35"/>
    </row>
    <row r="36" spans="2:6">
      <c r="B36" t="s">
        <v>498</v>
      </c>
      <c r="C36"/>
      <c r="D36" t="s">
        <v>505</v>
      </c>
      <c r="E36" s="63">
        <v>13.781749337946099</v>
      </c>
      <c r="F36"/>
    </row>
    <row r="37" spans="2:6">
      <c r="B37" t="s">
        <v>523</v>
      </c>
      <c r="C37"/>
      <c r="D37" t="s">
        <v>499</v>
      </c>
      <c r="E37" s="63">
        <v>15.650213546228199</v>
      </c>
      <c r="F37"/>
    </row>
    <row r="38" spans="2:6">
      <c r="B38" t="s">
        <v>490</v>
      </c>
      <c r="C38"/>
      <c r="D38" t="s">
        <v>495</v>
      </c>
      <c r="E38" s="63">
        <v>15.945148975335201</v>
      </c>
      <c r="F38"/>
    </row>
    <row r="39" spans="2:6">
      <c r="B39" t="s">
        <v>499</v>
      </c>
      <c r="C39"/>
      <c r="D39" t="s">
        <v>494</v>
      </c>
      <c r="E39" s="63">
        <v>21.157912334412799</v>
      </c>
      <c r="F39"/>
    </row>
    <row r="40" spans="2:6">
      <c r="B40"/>
      <c r="C40"/>
      <c r="D40"/>
      <c r="E40"/>
      <c r="F40"/>
    </row>
  </sheetData>
  <autoFilter ref="D6:E39">
    <sortState ref="D5:E37">
      <sortCondition ref="E4:E37"/>
    </sortState>
  </autoFilter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3" sqref="A3"/>
    </sheetView>
  </sheetViews>
  <sheetFormatPr baseColWidth="10" defaultRowHeight="15"/>
  <cols>
    <col min="1" max="3" width="11.42578125" style="65"/>
    <col min="4" max="4" width="17.140625" style="65" bestFit="1" customWidth="1"/>
    <col min="5" max="16384" width="11.42578125" style="65"/>
  </cols>
  <sheetData>
    <row r="1" spans="1:6">
      <c r="A1" s="65" t="s">
        <v>528</v>
      </c>
    </row>
    <row r="2" spans="1:6">
      <c r="A2" s="65" t="s">
        <v>517</v>
      </c>
    </row>
    <row r="3" spans="1:6">
      <c r="A3" t="s">
        <v>509</v>
      </c>
    </row>
    <row r="5" spans="1:6">
      <c r="A5"/>
      <c r="B5"/>
      <c r="C5"/>
      <c r="D5"/>
      <c r="E5"/>
      <c r="F5"/>
    </row>
    <row r="6" spans="1:6">
      <c r="A6"/>
      <c r="B6" t="s">
        <v>518</v>
      </c>
      <c r="C6"/>
      <c r="D6" t="s">
        <v>519</v>
      </c>
      <c r="E6" t="s">
        <v>267</v>
      </c>
      <c r="F6"/>
    </row>
    <row r="7" spans="1:6">
      <c r="A7"/>
      <c r="B7" t="s">
        <v>503</v>
      </c>
      <c r="C7"/>
      <c r="D7" t="s">
        <v>520</v>
      </c>
      <c r="E7" s="63">
        <v>-0.72568544543912805</v>
      </c>
      <c r="F7"/>
    </row>
    <row r="8" spans="1:6">
      <c r="A8"/>
      <c r="B8" t="s">
        <v>488</v>
      </c>
      <c r="C8"/>
      <c r="D8" t="s">
        <v>479</v>
      </c>
      <c r="E8" s="63">
        <v>-0.41574870140692499</v>
      </c>
      <c r="F8"/>
    </row>
    <row r="9" spans="1:6">
      <c r="A9"/>
      <c r="B9" t="s">
        <v>506</v>
      </c>
      <c r="C9"/>
      <c r="D9" t="s">
        <v>491</v>
      </c>
      <c r="E9" s="63">
        <v>-0.40408087422324201</v>
      </c>
      <c r="F9"/>
    </row>
    <row r="10" spans="1:6">
      <c r="A10"/>
      <c r="B10" t="s">
        <v>504</v>
      </c>
      <c r="C10"/>
      <c r="D10" t="s">
        <v>488</v>
      </c>
      <c r="E10" s="63">
        <v>-0.394224255258045</v>
      </c>
      <c r="F10"/>
    </row>
    <row r="11" spans="1:6">
      <c r="A11"/>
      <c r="B11" t="s">
        <v>521</v>
      </c>
      <c r="C11"/>
      <c r="D11" t="s">
        <v>522</v>
      </c>
      <c r="E11" s="63">
        <v>-0.12804554647036201</v>
      </c>
      <c r="F11"/>
    </row>
    <row r="12" spans="1:6">
      <c r="A12"/>
      <c r="B12" t="s">
        <v>505</v>
      </c>
      <c r="C12"/>
      <c r="D12" t="s">
        <v>496</v>
      </c>
      <c r="E12" s="63">
        <v>-3.0202984358594798E-2</v>
      </c>
      <c r="F12"/>
    </row>
    <row r="13" spans="1:6">
      <c r="A13"/>
      <c r="B13" t="s">
        <v>482</v>
      </c>
      <c r="C13"/>
      <c r="D13" t="s">
        <v>521</v>
      </c>
      <c r="E13" s="63">
        <v>-2.05748277816491E-2</v>
      </c>
      <c r="F13"/>
    </row>
    <row r="14" spans="1:6">
      <c r="A14"/>
      <c r="B14" t="s">
        <v>487</v>
      </c>
      <c r="C14"/>
      <c r="D14" t="s">
        <v>497</v>
      </c>
      <c r="E14" s="63">
        <v>5.66846916706639E-3</v>
      </c>
      <c r="F14"/>
    </row>
    <row r="15" spans="1:6">
      <c r="A15"/>
      <c r="B15" t="s">
        <v>475</v>
      </c>
      <c r="C15"/>
      <c r="D15" t="s">
        <v>475</v>
      </c>
      <c r="E15" s="63">
        <v>2.73294879069623E-2</v>
      </c>
      <c r="F15"/>
    </row>
    <row r="16" spans="1:6">
      <c r="A16"/>
      <c r="B16" t="s">
        <v>500</v>
      </c>
      <c r="C16"/>
      <c r="D16" t="s">
        <v>500</v>
      </c>
      <c r="E16" s="63">
        <v>2.7826310587512299E-2</v>
      </c>
      <c r="F16"/>
    </row>
    <row r="17" spans="1:6">
      <c r="A17"/>
      <c r="B17" t="s">
        <v>479</v>
      </c>
      <c r="C17"/>
      <c r="D17" t="s">
        <v>485</v>
      </c>
      <c r="E17" s="63">
        <v>4.2347355890106103E-2</v>
      </c>
      <c r="F17"/>
    </row>
    <row r="18" spans="1:6">
      <c r="A18"/>
      <c r="B18" t="s">
        <v>485</v>
      </c>
      <c r="C18"/>
      <c r="D18" t="s">
        <v>501</v>
      </c>
      <c r="E18" s="63">
        <v>4.4097131706235602E-2</v>
      </c>
      <c r="F18"/>
    </row>
    <row r="19" spans="1:6">
      <c r="A19"/>
      <c r="B19" t="s">
        <v>489</v>
      </c>
      <c r="C19"/>
      <c r="D19" t="s">
        <v>506</v>
      </c>
      <c r="E19" s="63">
        <v>4.4878789495083102E-2</v>
      </c>
      <c r="F19"/>
    </row>
    <row r="20" spans="1:6">
      <c r="A20"/>
      <c r="B20" t="s">
        <v>476</v>
      </c>
      <c r="C20"/>
      <c r="D20" t="s">
        <v>498</v>
      </c>
      <c r="E20" s="63">
        <v>4.61806875070895E-2</v>
      </c>
      <c r="F20"/>
    </row>
    <row r="21" spans="1:6">
      <c r="A21"/>
      <c r="B21" t="s">
        <v>522</v>
      </c>
      <c r="C21"/>
      <c r="D21" t="s">
        <v>503</v>
      </c>
      <c r="E21" s="63">
        <v>5.1359337278272299E-2</v>
      </c>
      <c r="F21"/>
    </row>
    <row r="22" spans="1:6">
      <c r="A22"/>
      <c r="B22" t="s">
        <v>520</v>
      </c>
      <c r="C22"/>
      <c r="D22" t="s">
        <v>504</v>
      </c>
      <c r="E22" s="63">
        <v>5.1846665449294997E-2</v>
      </c>
      <c r="F22"/>
    </row>
    <row r="23" spans="1:6">
      <c r="A23"/>
      <c r="B23" t="s">
        <v>495</v>
      </c>
      <c r="C23"/>
      <c r="D23" t="s">
        <v>481</v>
      </c>
      <c r="E23" s="63">
        <v>6.6219101084575904E-2</v>
      </c>
      <c r="F23"/>
    </row>
    <row r="24" spans="1:6">
      <c r="A24"/>
      <c r="B24" t="s">
        <v>502</v>
      </c>
      <c r="C24"/>
      <c r="D24" t="s">
        <v>505</v>
      </c>
      <c r="E24" s="63">
        <v>9.6673434125953195E-2</v>
      </c>
      <c r="F24"/>
    </row>
    <row r="25" spans="1:6">
      <c r="A25"/>
      <c r="B25" t="s">
        <v>483</v>
      </c>
      <c r="C25"/>
      <c r="D25" t="s">
        <v>502</v>
      </c>
      <c r="E25" s="63">
        <v>0.105260538056116</v>
      </c>
      <c r="F25"/>
    </row>
    <row r="26" spans="1:6">
      <c r="A26"/>
      <c r="B26" t="s">
        <v>481</v>
      </c>
      <c r="C26"/>
      <c r="D26" t="s">
        <v>483</v>
      </c>
      <c r="E26" s="63">
        <v>0.107537107579061</v>
      </c>
      <c r="F26"/>
    </row>
    <row r="27" spans="1:6">
      <c r="A27"/>
      <c r="B27" t="s">
        <v>477</v>
      </c>
      <c r="C27"/>
      <c r="D27" t="s">
        <v>489</v>
      </c>
      <c r="E27" s="63">
        <v>0.10887334274969999</v>
      </c>
      <c r="F27"/>
    </row>
    <row r="28" spans="1:6">
      <c r="A28"/>
      <c r="B28" t="s">
        <v>496</v>
      </c>
      <c r="C28"/>
      <c r="D28" t="s">
        <v>490</v>
      </c>
      <c r="E28" s="63">
        <v>0.122081495221308</v>
      </c>
      <c r="F28"/>
    </row>
    <row r="29" spans="1:6">
      <c r="A29"/>
      <c r="B29" t="s">
        <v>501</v>
      </c>
      <c r="C29"/>
      <c r="D29" t="s">
        <v>495</v>
      </c>
      <c r="E29" s="63">
        <v>0.157891498741387</v>
      </c>
      <c r="F29"/>
    </row>
    <row r="30" spans="1:6">
      <c r="A30"/>
      <c r="B30" t="s">
        <v>494</v>
      </c>
      <c r="C30"/>
      <c r="D30" t="s">
        <v>487</v>
      </c>
      <c r="E30" s="63">
        <v>0.181407573458299</v>
      </c>
      <c r="F30"/>
    </row>
    <row r="31" spans="1:6">
      <c r="A31"/>
      <c r="B31" t="s">
        <v>491</v>
      </c>
      <c r="C31"/>
      <c r="D31" t="s">
        <v>486</v>
      </c>
      <c r="E31" s="63">
        <v>0.20645318838971399</v>
      </c>
      <c r="F31"/>
    </row>
    <row r="32" spans="1:6">
      <c r="A32"/>
      <c r="B32" t="s">
        <v>492</v>
      </c>
      <c r="C32"/>
      <c r="D32" t="s">
        <v>523</v>
      </c>
      <c r="E32" s="63">
        <v>0.21065940521958099</v>
      </c>
      <c r="F32"/>
    </row>
    <row r="33" spans="1:6">
      <c r="A33"/>
      <c r="B33" t="s">
        <v>497</v>
      </c>
      <c r="C33"/>
      <c r="D33" t="s">
        <v>482</v>
      </c>
      <c r="E33" s="63">
        <v>0.22587447173636599</v>
      </c>
      <c r="F33"/>
    </row>
    <row r="34" spans="1:6">
      <c r="A34"/>
      <c r="B34" t="s">
        <v>486</v>
      </c>
      <c r="C34"/>
      <c r="D34" t="s">
        <v>477</v>
      </c>
      <c r="E34" s="63">
        <v>0.28431639238937301</v>
      </c>
      <c r="F34"/>
    </row>
    <row r="35" spans="1:6">
      <c r="A35"/>
      <c r="B35" t="s">
        <v>498</v>
      </c>
      <c r="C35"/>
      <c r="D35" t="s">
        <v>476</v>
      </c>
      <c r="E35" s="63">
        <v>0.34387249122749203</v>
      </c>
      <c r="F35"/>
    </row>
    <row r="36" spans="1:6">
      <c r="A36"/>
      <c r="B36" t="s">
        <v>523</v>
      </c>
      <c r="C36"/>
      <c r="D36" t="s">
        <v>492</v>
      </c>
      <c r="E36" s="63">
        <v>0.55367553994470797</v>
      </c>
      <c r="F36"/>
    </row>
    <row r="37" spans="1:6">
      <c r="A37"/>
      <c r="B37" t="s">
        <v>490</v>
      </c>
      <c r="C37"/>
      <c r="D37" t="s">
        <v>494</v>
      </c>
      <c r="E37" s="63">
        <v>0.561915936903705</v>
      </c>
      <c r="F37"/>
    </row>
    <row r="38" spans="1:6">
      <c r="A38"/>
      <c r="B38" t="s">
        <v>499</v>
      </c>
      <c r="C38"/>
      <c r="D38" t="s">
        <v>499</v>
      </c>
      <c r="E38" s="63">
        <v>0.62357566438766099</v>
      </c>
      <c r="F38"/>
    </row>
    <row r="39" spans="1:6">
      <c r="A39"/>
      <c r="B39"/>
      <c r="C39"/>
      <c r="D39"/>
      <c r="E39"/>
      <c r="F39"/>
    </row>
  </sheetData>
  <autoFilter ref="D6:E38">
    <sortState ref="D5:E36">
      <sortCondition ref="E4:E36"/>
    </sortState>
  </autoFilter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"/>
    </sheetView>
  </sheetViews>
  <sheetFormatPr baseColWidth="10" defaultRowHeight="15"/>
  <sheetData>
    <row r="1" spans="1:5">
      <c r="A1" t="s">
        <v>529</v>
      </c>
    </row>
    <row r="2" spans="1:5">
      <c r="A2" t="s">
        <v>509</v>
      </c>
    </row>
    <row r="5" spans="1:5" s="60" customFormat="1" ht="45">
      <c r="C5" s="60" t="s">
        <v>526</v>
      </c>
      <c r="D5" s="60" t="s">
        <v>527</v>
      </c>
      <c r="E5" s="60" t="s">
        <v>0</v>
      </c>
    </row>
    <row r="6" spans="1:5">
      <c r="A6" s="124">
        <v>2016</v>
      </c>
      <c r="B6" s="61" t="s">
        <v>1</v>
      </c>
      <c r="C6" s="62">
        <v>4.9070409302748743</v>
      </c>
      <c r="D6" s="62">
        <v>6.0162870031562727</v>
      </c>
      <c r="E6" s="62">
        <v>5.3994928848608827</v>
      </c>
    </row>
    <row r="7" spans="1:5">
      <c r="A7" s="124"/>
      <c r="B7" s="61" t="s">
        <v>2</v>
      </c>
      <c r="C7" s="62">
        <v>5.1177790456207823</v>
      </c>
      <c r="D7" s="62">
        <v>6.3450140898633984</v>
      </c>
      <c r="E7" s="62">
        <v>4.4616564799371456</v>
      </c>
    </row>
    <row r="8" spans="1:5">
      <c r="A8" s="124"/>
      <c r="B8" s="61" t="s">
        <v>3</v>
      </c>
      <c r="C8" s="62">
        <v>-2.5219661351592357</v>
      </c>
      <c r="D8" s="62">
        <v>2.6492969965111919</v>
      </c>
      <c r="E8" s="62">
        <v>3.8683065491367596</v>
      </c>
    </row>
    <row r="9" spans="1:5">
      <c r="A9" s="124"/>
      <c r="B9" s="61" t="s">
        <v>4</v>
      </c>
      <c r="C9" s="62">
        <v>2.3548124044210419</v>
      </c>
      <c r="D9" s="62">
        <v>2.4644165612893656</v>
      </c>
      <c r="E9" s="62">
        <v>5.8860196549441479</v>
      </c>
    </row>
    <row r="10" spans="1:5">
      <c r="A10" s="124">
        <v>2017</v>
      </c>
      <c r="B10" s="61" t="s">
        <v>1</v>
      </c>
      <c r="C10" s="62">
        <v>3.4213049853580673</v>
      </c>
      <c r="D10" s="62">
        <v>2.0929825750601641</v>
      </c>
      <c r="E10" s="62">
        <v>4.473622280541405</v>
      </c>
    </row>
    <row r="11" spans="1:5">
      <c r="A11" s="124"/>
      <c r="B11" s="61" t="s">
        <v>2</v>
      </c>
      <c r="C11" s="62">
        <v>1.3947207307360856</v>
      </c>
      <c r="D11" s="62">
        <v>1.1622179963389898</v>
      </c>
      <c r="E11" s="62">
        <v>1.4125515803365705</v>
      </c>
    </row>
    <row r="12" spans="1:5">
      <c r="A12" s="124"/>
      <c r="B12" s="61" t="s">
        <v>3</v>
      </c>
      <c r="C12" s="62">
        <v>3.4472457354923893</v>
      </c>
      <c r="D12" s="62">
        <v>2.6545209640018959</v>
      </c>
      <c r="E12" s="62">
        <v>2.3638766221227234</v>
      </c>
    </row>
    <row r="13" spans="1:5">
      <c r="A13" s="124"/>
      <c r="B13" s="61" t="s">
        <v>4</v>
      </c>
      <c r="C13" s="62">
        <v>2.2037247074115509</v>
      </c>
      <c r="D13" s="62">
        <v>2.6167490397495232</v>
      </c>
      <c r="E13" s="62">
        <v>2.3315944206313421</v>
      </c>
    </row>
    <row r="14" spans="1:5">
      <c r="A14" s="124">
        <v>2018</v>
      </c>
      <c r="B14" s="61" t="s">
        <v>1</v>
      </c>
      <c r="C14" s="62">
        <v>2.9367468726705623</v>
      </c>
      <c r="D14" s="62">
        <v>2.4956095115776469</v>
      </c>
      <c r="E14" s="62">
        <v>3.7107234800438809</v>
      </c>
    </row>
    <row r="15" spans="1:5">
      <c r="A15" s="124"/>
      <c r="B15" s="61" t="s">
        <v>2</v>
      </c>
      <c r="C15" s="62">
        <v>1.8604666849389748</v>
      </c>
      <c r="D15" s="62">
        <v>2.6120460001283696</v>
      </c>
      <c r="E15" s="62">
        <v>4.8636733460128658</v>
      </c>
    </row>
    <row r="16" spans="1:5">
      <c r="A16" s="124"/>
      <c r="B16" s="61" t="s">
        <v>3</v>
      </c>
      <c r="C16" s="62">
        <v>2.9247967864076636</v>
      </c>
      <c r="D16" s="62">
        <v>2.4814337628571881</v>
      </c>
      <c r="E16" s="62">
        <v>2.5121507760967638</v>
      </c>
    </row>
  </sheetData>
  <mergeCells count="3">
    <mergeCell ref="A6:A9"/>
    <mergeCell ref="A10:A13"/>
    <mergeCell ref="A14:A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"/>
    </sheetView>
  </sheetViews>
  <sheetFormatPr baseColWidth="10" defaultRowHeight="15"/>
  <cols>
    <col min="1" max="1" width="11.42578125" style="65"/>
    <col min="2" max="2" width="11.42578125" style="65" customWidth="1"/>
    <col min="3" max="3" width="11.42578125" style="65"/>
    <col min="4" max="4" width="17.140625" style="65" bestFit="1" customWidth="1"/>
    <col min="5" max="16384" width="11.42578125" style="65"/>
  </cols>
  <sheetData>
    <row r="1" spans="1:5">
      <c r="A1" s="65" t="s">
        <v>530</v>
      </c>
    </row>
    <row r="2" spans="1:5">
      <c r="A2" s="65" t="s">
        <v>517</v>
      </c>
    </row>
    <row r="3" spans="1:5">
      <c r="A3" t="s">
        <v>509</v>
      </c>
    </row>
    <row r="6" spans="1:5">
      <c r="B6" t="s">
        <v>518</v>
      </c>
      <c r="C6"/>
      <c r="D6" t="s">
        <v>519</v>
      </c>
      <c r="E6" t="s">
        <v>267</v>
      </c>
    </row>
    <row r="7" spans="1:5">
      <c r="B7" t="s">
        <v>511</v>
      </c>
      <c r="C7"/>
      <c r="D7" t="s">
        <v>497</v>
      </c>
      <c r="E7" s="63">
        <v>-11.308732187971801</v>
      </c>
    </row>
    <row r="8" spans="1:5">
      <c r="B8" t="s">
        <v>503</v>
      </c>
      <c r="C8"/>
      <c r="D8" t="s">
        <v>498</v>
      </c>
      <c r="E8" s="63">
        <v>-9.5481935221032792</v>
      </c>
    </row>
    <row r="9" spans="1:5">
      <c r="B9" t="s">
        <v>488</v>
      </c>
      <c r="C9"/>
      <c r="D9" t="s">
        <v>500</v>
      </c>
      <c r="E9" s="63">
        <v>-7.4576049216386302</v>
      </c>
    </row>
    <row r="10" spans="1:5">
      <c r="B10" t="s">
        <v>506</v>
      </c>
      <c r="C10"/>
      <c r="D10" t="s">
        <v>520</v>
      </c>
      <c r="E10" s="63">
        <v>-5.75206129452783</v>
      </c>
    </row>
    <row r="11" spans="1:5">
      <c r="B11" t="s">
        <v>504</v>
      </c>
      <c r="C11"/>
      <c r="D11" t="s">
        <v>505</v>
      </c>
      <c r="E11" s="63">
        <v>-3.6651139966292399</v>
      </c>
    </row>
    <row r="12" spans="1:5">
      <c r="B12" t="s">
        <v>521</v>
      </c>
      <c r="C12"/>
      <c r="D12" t="s">
        <v>499</v>
      </c>
      <c r="E12" s="63">
        <v>-3.6402458809798799</v>
      </c>
    </row>
    <row r="13" spans="1:5">
      <c r="B13" t="s">
        <v>505</v>
      </c>
      <c r="C13"/>
      <c r="D13" t="s">
        <v>492</v>
      </c>
      <c r="E13" s="63">
        <v>-3.3569253593642698</v>
      </c>
    </row>
    <row r="14" spans="1:5">
      <c r="B14" t="s">
        <v>482</v>
      </c>
      <c r="C14"/>
      <c r="D14" t="s">
        <v>489</v>
      </c>
      <c r="E14" s="63">
        <v>-2.9065339845696299</v>
      </c>
    </row>
    <row r="15" spans="1:5">
      <c r="B15" t="s">
        <v>487</v>
      </c>
      <c r="C15"/>
      <c r="D15" t="s">
        <v>485</v>
      </c>
      <c r="E15" s="63">
        <v>-2.4121398675521299</v>
      </c>
    </row>
    <row r="16" spans="1:5">
      <c r="B16" t="s">
        <v>475</v>
      </c>
      <c r="C16"/>
      <c r="D16" t="s">
        <v>487</v>
      </c>
      <c r="E16" s="63">
        <v>-1.8199869968684901</v>
      </c>
    </row>
    <row r="17" spans="2:5">
      <c r="B17" t="s">
        <v>500</v>
      </c>
      <c r="C17"/>
      <c r="D17" t="s">
        <v>521</v>
      </c>
      <c r="E17" s="63">
        <v>-1.2945734764316701</v>
      </c>
    </row>
    <row r="18" spans="2:5">
      <c r="B18" t="s">
        <v>479</v>
      </c>
      <c r="C18"/>
      <c r="D18" t="s">
        <v>479</v>
      </c>
      <c r="E18" s="63">
        <v>-0.67836039527384195</v>
      </c>
    </row>
    <row r="19" spans="2:5">
      <c r="B19" t="s">
        <v>485</v>
      </c>
      <c r="C19"/>
      <c r="D19" t="s">
        <v>477</v>
      </c>
      <c r="E19" s="63">
        <v>0.13720721722319201</v>
      </c>
    </row>
    <row r="20" spans="2:5">
      <c r="B20" t="s">
        <v>489</v>
      </c>
      <c r="C20"/>
      <c r="D20" t="s">
        <v>482</v>
      </c>
      <c r="E20" s="63">
        <v>0.65407145804439903</v>
      </c>
    </row>
    <row r="21" spans="2:5">
      <c r="B21" t="s">
        <v>476</v>
      </c>
      <c r="C21"/>
      <c r="D21" t="s">
        <v>522</v>
      </c>
      <c r="E21" s="63">
        <v>1.00531955838017</v>
      </c>
    </row>
    <row r="22" spans="2:5">
      <c r="B22" t="s">
        <v>522</v>
      </c>
      <c r="C22"/>
      <c r="D22" t="s">
        <v>511</v>
      </c>
      <c r="E22" s="63">
        <v>1.1206503838149799</v>
      </c>
    </row>
    <row r="23" spans="2:5">
      <c r="B23" t="s">
        <v>520</v>
      </c>
      <c r="C23"/>
      <c r="D23" t="s">
        <v>475</v>
      </c>
      <c r="E23" s="63">
        <v>1.1926231725676899</v>
      </c>
    </row>
    <row r="24" spans="2:5">
      <c r="B24" t="s">
        <v>495</v>
      </c>
      <c r="C24"/>
      <c r="D24" t="s">
        <v>486</v>
      </c>
      <c r="E24" s="63">
        <v>1.3399557809585201</v>
      </c>
    </row>
    <row r="25" spans="2:5">
      <c r="B25" t="s">
        <v>502</v>
      </c>
      <c r="C25"/>
      <c r="D25" t="s">
        <v>502</v>
      </c>
      <c r="E25" s="63">
        <v>1.39185166441342</v>
      </c>
    </row>
    <row r="26" spans="2:5">
      <c r="B26" t="s">
        <v>483</v>
      </c>
      <c r="C26"/>
      <c r="D26" t="s">
        <v>494</v>
      </c>
      <c r="E26" s="63">
        <v>1.9397357034073099</v>
      </c>
    </row>
    <row r="27" spans="2:5">
      <c r="B27" t="s">
        <v>481</v>
      </c>
      <c r="C27"/>
      <c r="D27" t="s">
        <v>496</v>
      </c>
      <c r="E27" s="63">
        <v>2.1097255952245302</v>
      </c>
    </row>
    <row r="28" spans="2:5">
      <c r="B28" t="s">
        <v>477</v>
      </c>
      <c r="C28"/>
      <c r="D28" t="s">
        <v>503</v>
      </c>
      <c r="E28" s="63">
        <v>2.9002605805084301</v>
      </c>
    </row>
    <row r="29" spans="2:5">
      <c r="B29" t="s">
        <v>496</v>
      </c>
      <c r="C29"/>
      <c r="D29" t="s">
        <v>476</v>
      </c>
      <c r="E29" s="63">
        <v>2.9247967864075499</v>
      </c>
    </row>
    <row r="30" spans="2:5">
      <c r="B30" t="s">
        <v>501</v>
      </c>
      <c r="C30"/>
      <c r="D30" t="s">
        <v>488</v>
      </c>
      <c r="E30" s="63">
        <v>3.18116273057485</v>
      </c>
    </row>
    <row r="31" spans="2:5">
      <c r="B31" t="s">
        <v>494</v>
      </c>
      <c r="C31"/>
      <c r="D31" t="s">
        <v>491</v>
      </c>
      <c r="E31" s="63">
        <v>3.5509688183494501</v>
      </c>
    </row>
    <row r="32" spans="2:5">
      <c r="B32" t="s">
        <v>491</v>
      </c>
      <c r="C32"/>
      <c r="D32" t="s">
        <v>501</v>
      </c>
      <c r="E32" s="63">
        <v>4.3536920899965699</v>
      </c>
    </row>
    <row r="33" spans="2:5">
      <c r="B33" t="s">
        <v>492</v>
      </c>
      <c r="C33"/>
      <c r="D33" t="s">
        <v>504</v>
      </c>
      <c r="E33" s="63">
        <v>4.7391437800463603</v>
      </c>
    </row>
    <row r="34" spans="2:5">
      <c r="B34" t="s">
        <v>497</v>
      </c>
      <c r="C34"/>
      <c r="D34" t="s">
        <v>483</v>
      </c>
      <c r="E34" s="63">
        <v>4.9727067845556503</v>
      </c>
    </row>
    <row r="35" spans="2:5">
      <c r="B35" t="s">
        <v>486</v>
      </c>
      <c r="C35"/>
      <c r="D35" t="s">
        <v>490</v>
      </c>
      <c r="E35" s="63">
        <v>5.9693299056704099</v>
      </c>
    </row>
    <row r="36" spans="2:5">
      <c r="B36" t="s">
        <v>498</v>
      </c>
      <c r="C36"/>
      <c r="D36" t="s">
        <v>495</v>
      </c>
      <c r="E36" s="63">
        <v>8.6698988572159692</v>
      </c>
    </row>
    <row r="37" spans="2:5">
      <c r="B37" t="s">
        <v>523</v>
      </c>
      <c r="C37"/>
      <c r="D37" t="s">
        <v>506</v>
      </c>
      <c r="E37" s="63">
        <v>8.8898081092605903</v>
      </c>
    </row>
    <row r="38" spans="2:5">
      <c r="B38" t="s">
        <v>490</v>
      </c>
      <c r="C38"/>
      <c r="D38" t="s">
        <v>481</v>
      </c>
      <c r="E38" s="63">
        <v>11.8728072254622</v>
      </c>
    </row>
    <row r="39" spans="2:5">
      <c r="B39" t="s">
        <v>499</v>
      </c>
      <c r="C39"/>
      <c r="D39" t="s">
        <v>523</v>
      </c>
      <c r="E39" s="63">
        <v>12.447943522700299</v>
      </c>
    </row>
  </sheetData>
  <autoFilter ref="D6:E39">
    <sortState ref="D5:E37">
      <sortCondition ref="E4:E37"/>
    </sortState>
  </autoFilter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3" sqref="A3"/>
    </sheetView>
  </sheetViews>
  <sheetFormatPr baseColWidth="10" defaultRowHeight="15"/>
  <cols>
    <col min="1" max="3" width="11.42578125" style="65"/>
    <col min="4" max="4" width="17.140625" style="65" bestFit="1" customWidth="1"/>
    <col min="5" max="16384" width="11.42578125" style="65"/>
  </cols>
  <sheetData>
    <row r="1" spans="1:5">
      <c r="A1" s="65" t="s">
        <v>530</v>
      </c>
    </row>
    <row r="2" spans="1:5">
      <c r="A2" s="65" t="s">
        <v>531</v>
      </c>
    </row>
    <row r="3" spans="1:5">
      <c r="A3" t="s">
        <v>509</v>
      </c>
    </row>
    <row r="6" spans="1:5">
      <c r="B6" t="s">
        <v>518</v>
      </c>
      <c r="D6" s="65" t="s">
        <v>519</v>
      </c>
      <c r="E6" s="65" t="s">
        <v>267</v>
      </c>
    </row>
    <row r="7" spans="1:5">
      <c r="B7" s="65" t="s">
        <v>503</v>
      </c>
      <c r="D7" s="65" t="s">
        <v>497</v>
      </c>
      <c r="E7" s="66">
        <v>-0.67987878933872303</v>
      </c>
    </row>
    <row r="8" spans="1:5">
      <c r="B8" s="65" t="s">
        <v>488</v>
      </c>
      <c r="D8" s="65" t="s">
        <v>492</v>
      </c>
      <c r="E8" s="66">
        <v>-0.16465398597611899</v>
      </c>
    </row>
    <row r="9" spans="1:5">
      <c r="B9" s="65" t="s">
        <v>506</v>
      </c>
      <c r="D9" s="65" t="s">
        <v>500</v>
      </c>
      <c r="E9" s="66">
        <v>-8.5489276735188899E-2</v>
      </c>
    </row>
    <row r="10" spans="1:5">
      <c r="B10" s="65" t="s">
        <v>504</v>
      </c>
      <c r="D10" s="65" t="s">
        <v>521</v>
      </c>
      <c r="E10" s="66">
        <v>-7.7066586414680102E-2</v>
      </c>
    </row>
    <row r="11" spans="1:5">
      <c r="B11" s="65" t="s">
        <v>521</v>
      </c>
      <c r="D11" s="65" t="s">
        <v>487</v>
      </c>
      <c r="E11" s="66">
        <v>-7.65646713302192E-2</v>
      </c>
    </row>
    <row r="12" spans="1:5">
      <c r="B12" s="65" t="s">
        <v>505</v>
      </c>
      <c r="D12" s="65" t="s">
        <v>520</v>
      </c>
      <c r="E12" s="66">
        <v>-7.5565577557764205E-2</v>
      </c>
    </row>
    <row r="13" spans="1:5">
      <c r="B13" s="65" t="s">
        <v>482</v>
      </c>
      <c r="D13" s="65" t="s">
        <v>498</v>
      </c>
      <c r="E13" s="66">
        <v>-5.57753767395473E-2</v>
      </c>
    </row>
    <row r="14" spans="1:5">
      <c r="B14" s="65" t="s">
        <v>487</v>
      </c>
      <c r="D14" s="65" t="s">
        <v>489</v>
      </c>
      <c r="E14" s="66">
        <v>-4.7032902918846799E-2</v>
      </c>
    </row>
    <row r="15" spans="1:5">
      <c r="B15" s="65" t="s">
        <v>475</v>
      </c>
      <c r="D15" s="65" t="s">
        <v>499</v>
      </c>
      <c r="E15" s="66">
        <v>-3.6515494454259903E-2</v>
      </c>
    </row>
    <row r="16" spans="1:5">
      <c r="B16" s="65" t="s">
        <v>500</v>
      </c>
      <c r="D16" s="65" t="s">
        <v>479</v>
      </c>
      <c r="E16" s="66">
        <v>-3.2820447218499901E-2</v>
      </c>
    </row>
    <row r="17" spans="2:5">
      <c r="B17" s="65" t="s">
        <v>479</v>
      </c>
      <c r="D17" s="65" t="s">
        <v>485</v>
      </c>
      <c r="E17" s="66">
        <v>-1.9504871836074401E-2</v>
      </c>
    </row>
    <row r="18" spans="2:5">
      <c r="B18" s="65" t="s">
        <v>485</v>
      </c>
      <c r="D18" s="65" t="s">
        <v>505</v>
      </c>
      <c r="E18" s="66">
        <v>-1.68048126286259E-2</v>
      </c>
    </row>
    <row r="19" spans="2:5">
      <c r="B19" s="65" t="s">
        <v>489</v>
      </c>
      <c r="D19" s="65" t="s">
        <v>477</v>
      </c>
      <c r="E19" s="66">
        <v>5.2511884318279002E-3</v>
      </c>
    </row>
    <row r="20" spans="2:5">
      <c r="B20" s="65" t="s">
        <v>476</v>
      </c>
      <c r="D20" s="65" t="s">
        <v>502</v>
      </c>
      <c r="E20" s="66">
        <v>6.08311447825467E-3</v>
      </c>
    </row>
    <row r="21" spans="2:5">
      <c r="B21" s="65" t="s">
        <v>522</v>
      </c>
      <c r="D21" s="65" t="s">
        <v>482</v>
      </c>
      <c r="E21" s="66">
        <v>6.9280320567910196E-3</v>
      </c>
    </row>
    <row r="22" spans="2:5">
      <c r="B22" s="65" t="s">
        <v>520</v>
      </c>
      <c r="D22" s="65" t="s">
        <v>501</v>
      </c>
      <c r="E22" s="66">
        <v>2.5051414020564398E-2</v>
      </c>
    </row>
    <row r="23" spans="2:5">
      <c r="B23" s="65" t="s">
        <v>495</v>
      </c>
      <c r="D23" s="65" t="s">
        <v>486</v>
      </c>
      <c r="E23" s="66">
        <v>4.4169070968769798E-2</v>
      </c>
    </row>
    <row r="24" spans="2:5">
      <c r="B24" s="65" t="s">
        <v>502</v>
      </c>
      <c r="D24" s="65" t="s">
        <v>503</v>
      </c>
      <c r="E24" s="66">
        <v>4.8289653331506303E-2</v>
      </c>
    </row>
    <row r="25" spans="2:5">
      <c r="B25" s="65" t="s">
        <v>483</v>
      </c>
      <c r="D25" s="65" t="s">
        <v>494</v>
      </c>
      <c r="E25" s="66">
        <v>4.9603428286167602E-2</v>
      </c>
    </row>
    <row r="26" spans="2:5">
      <c r="B26" s="65" t="s">
        <v>481</v>
      </c>
      <c r="D26" s="65" t="s">
        <v>491</v>
      </c>
      <c r="E26" s="66">
        <v>5.03626503624761E-2</v>
      </c>
    </row>
    <row r="27" spans="2:5">
      <c r="B27" s="65" t="s">
        <v>477</v>
      </c>
      <c r="D27" s="65" t="s">
        <v>496</v>
      </c>
      <c r="E27" s="66">
        <v>6.2128767503679398E-2</v>
      </c>
    </row>
    <row r="28" spans="2:5">
      <c r="B28" s="65" t="s">
        <v>496</v>
      </c>
      <c r="D28" s="65" t="s">
        <v>475</v>
      </c>
      <c r="E28" s="66">
        <v>6.5685104716135798E-2</v>
      </c>
    </row>
    <row r="29" spans="2:5">
      <c r="B29" s="65" t="s">
        <v>501</v>
      </c>
      <c r="D29" s="65" t="s">
        <v>490</v>
      </c>
      <c r="E29" s="66">
        <v>7.4922795483917601E-2</v>
      </c>
    </row>
    <row r="30" spans="2:5">
      <c r="B30" s="65" t="s">
        <v>494</v>
      </c>
      <c r="D30" s="65" t="s">
        <v>522</v>
      </c>
      <c r="E30" s="66">
        <v>7.7008680734359305E-2</v>
      </c>
    </row>
    <row r="31" spans="2:5">
      <c r="B31" s="65" t="s">
        <v>491</v>
      </c>
      <c r="D31" s="65" t="s">
        <v>495</v>
      </c>
      <c r="E31" s="66">
        <v>8.8887404609043499E-2</v>
      </c>
    </row>
    <row r="32" spans="2:5">
      <c r="B32" s="65" t="s">
        <v>492</v>
      </c>
      <c r="D32" s="65" t="s">
        <v>506</v>
      </c>
      <c r="E32" s="66">
        <v>9.3236207732957294E-2</v>
      </c>
    </row>
    <row r="33" spans="2:5">
      <c r="B33" s="65" t="s">
        <v>497</v>
      </c>
      <c r="D33" s="65" t="s">
        <v>481</v>
      </c>
      <c r="E33" s="66">
        <v>0.113297848882345</v>
      </c>
    </row>
    <row r="34" spans="2:5">
      <c r="B34" s="65" t="s">
        <v>486</v>
      </c>
      <c r="D34" s="65" t="s">
        <v>488</v>
      </c>
      <c r="E34" s="66">
        <v>0.12584882322313401</v>
      </c>
    </row>
    <row r="35" spans="2:5">
      <c r="B35" s="65" t="s">
        <v>498</v>
      </c>
      <c r="D35" s="65" t="s">
        <v>476</v>
      </c>
      <c r="E35" s="66">
        <v>0.206298718023015</v>
      </c>
    </row>
    <row r="36" spans="2:5">
      <c r="B36" s="65" t="s">
        <v>523</v>
      </c>
      <c r="D36" s="65" t="s">
        <v>504</v>
      </c>
      <c r="E36" s="66">
        <v>0.38291435154556402</v>
      </c>
    </row>
    <row r="37" spans="2:5">
      <c r="B37" s="65" t="s">
        <v>490</v>
      </c>
      <c r="D37" s="65" t="s">
        <v>483</v>
      </c>
      <c r="E37" s="66">
        <v>0.42233751932758201</v>
      </c>
    </row>
    <row r="38" spans="2:5">
      <c r="B38" s="65" t="s">
        <v>499</v>
      </c>
      <c r="D38" s="65" t="s">
        <v>523</v>
      </c>
      <c r="E38" s="66">
        <v>0.54001839990617395</v>
      </c>
    </row>
  </sheetData>
  <autoFilter ref="D6:E38">
    <sortState ref="D5:E36">
      <sortCondition ref="E4:E36"/>
    </sortState>
  </autoFilter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"/>
    </sheetView>
  </sheetViews>
  <sheetFormatPr baseColWidth="10" defaultRowHeight="15"/>
  <sheetData>
    <row r="1" spans="1:5">
      <c r="A1" t="s">
        <v>532</v>
      </c>
    </row>
    <row r="2" spans="1:5">
      <c r="A2" t="s">
        <v>509</v>
      </c>
    </row>
    <row r="5" spans="1:5" s="60" customFormat="1" ht="45">
      <c r="C5" s="60" t="s">
        <v>526</v>
      </c>
      <c r="D5" s="60" t="s">
        <v>527</v>
      </c>
      <c r="E5" s="60" t="s">
        <v>0</v>
      </c>
    </row>
    <row r="6" spans="1:5">
      <c r="A6" s="124">
        <v>2016</v>
      </c>
      <c r="B6" s="61" t="s">
        <v>1</v>
      </c>
      <c r="C6" s="62">
        <v>6.617705081814278</v>
      </c>
      <c r="D6" s="62">
        <v>4.123697936490677</v>
      </c>
      <c r="E6" s="62">
        <v>5.3994928848608827</v>
      </c>
    </row>
    <row r="7" spans="1:5">
      <c r="A7" s="124"/>
      <c r="B7" s="61" t="s">
        <v>2</v>
      </c>
      <c r="C7" s="62">
        <v>4.7424017728683561</v>
      </c>
      <c r="D7" s="62">
        <v>4.0329777198620151</v>
      </c>
      <c r="E7" s="62">
        <v>4.4616564799371456</v>
      </c>
    </row>
    <row r="8" spans="1:5">
      <c r="A8" s="124"/>
      <c r="B8" s="61" t="s">
        <v>3</v>
      </c>
      <c r="C8" s="62">
        <v>6.5209735949205694</v>
      </c>
      <c r="D8" s="62">
        <v>4.5201979897741307</v>
      </c>
      <c r="E8" s="62">
        <v>3.8683065491367596</v>
      </c>
    </row>
    <row r="9" spans="1:5">
      <c r="A9" s="124"/>
      <c r="B9" s="61" t="s">
        <v>4</v>
      </c>
      <c r="C9" s="62">
        <v>8.0356290298113482</v>
      </c>
      <c r="D9" s="62">
        <v>6.4791773698536375</v>
      </c>
      <c r="E9" s="62">
        <v>5.8860196549441479</v>
      </c>
    </row>
    <row r="10" spans="1:5">
      <c r="A10" s="124">
        <v>2017</v>
      </c>
      <c r="B10" s="61" t="s">
        <v>1</v>
      </c>
      <c r="C10" s="62">
        <v>4.3837626575101023</v>
      </c>
      <c r="D10" s="62">
        <v>5.9206917637775938</v>
      </c>
      <c r="E10" s="62">
        <v>4.473622280541405</v>
      </c>
    </row>
    <row r="11" spans="1:5">
      <c r="A11" s="124"/>
      <c r="B11" s="61" t="s">
        <v>2</v>
      </c>
      <c r="C11" s="62">
        <v>1.1706227616183649</v>
      </c>
      <c r="D11" s="62">
        <v>5.0277470109650961</v>
      </c>
      <c r="E11" s="62">
        <v>1.4125515803365705</v>
      </c>
    </row>
    <row r="12" spans="1:5">
      <c r="A12" s="124"/>
      <c r="B12" s="61" t="s">
        <v>3</v>
      </c>
      <c r="C12" s="62">
        <v>1.5413958912429631</v>
      </c>
      <c r="D12" s="62">
        <v>3.7828525850456947</v>
      </c>
      <c r="E12" s="62">
        <v>2.3638766221227234</v>
      </c>
    </row>
    <row r="13" spans="1:5">
      <c r="A13" s="124"/>
      <c r="B13" s="61" t="s">
        <v>4</v>
      </c>
      <c r="C13" s="62">
        <v>2.1091737236570309</v>
      </c>
      <c r="D13" s="62">
        <v>2.3012387585071155</v>
      </c>
      <c r="E13" s="62">
        <v>2.3315944206313421</v>
      </c>
    </row>
    <row r="14" spans="1:5">
      <c r="A14" s="124">
        <v>2018</v>
      </c>
      <c r="B14" s="61" t="s">
        <v>1</v>
      </c>
      <c r="C14" s="62">
        <v>3.8329581040640472</v>
      </c>
      <c r="D14" s="62">
        <v>2.1635376201456018</v>
      </c>
      <c r="E14" s="62">
        <v>3.7107234800438809</v>
      </c>
    </row>
    <row r="15" spans="1:5">
      <c r="A15" s="124"/>
      <c r="B15" s="61" t="s">
        <v>2</v>
      </c>
      <c r="C15" s="62">
        <v>6.3205063726060082</v>
      </c>
      <c r="D15" s="62">
        <v>3.4510085228925123</v>
      </c>
      <c r="E15" s="62">
        <v>4.8636733460128658</v>
      </c>
    </row>
    <row r="16" spans="1:5">
      <c r="A16" s="124"/>
      <c r="B16" s="61" t="s">
        <v>3</v>
      </c>
      <c r="C16" s="62">
        <v>2.2992135721332128</v>
      </c>
      <c r="D16" s="62">
        <v>3.6404629431150743</v>
      </c>
      <c r="E16" s="62">
        <v>2.5121507760967638</v>
      </c>
    </row>
  </sheetData>
  <mergeCells count="3">
    <mergeCell ref="A6:A9"/>
    <mergeCell ref="A10:A13"/>
    <mergeCell ref="A14:A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"/>
    </sheetView>
  </sheetViews>
  <sheetFormatPr baseColWidth="10" defaultRowHeight="15"/>
  <cols>
    <col min="1" max="1" width="11.42578125" style="65"/>
    <col min="2" max="2" width="11.42578125" style="65" customWidth="1"/>
    <col min="3" max="3" width="11.42578125" style="65"/>
    <col min="4" max="4" width="17.140625" style="65" bestFit="1" customWidth="1"/>
    <col min="5" max="16384" width="11.42578125" style="65"/>
  </cols>
  <sheetData>
    <row r="1" spans="1:5">
      <c r="A1" s="65" t="s">
        <v>533</v>
      </c>
    </row>
    <row r="2" spans="1:5">
      <c r="A2" s="65" t="s">
        <v>517</v>
      </c>
    </row>
    <row r="3" spans="1:5">
      <c r="A3" t="s">
        <v>509</v>
      </c>
    </row>
    <row r="6" spans="1:5">
      <c r="B6" t="s">
        <v>518</v>
      </c>
      <c r="D6" s="65" t="s">
        <v>519</v>
      </c>
      <c r="E6" s="65" t="s">
        <v>267</v>
      </c>
    </row>
    <row r="7" spans="1:5">
      <c r="B7" s="65" t="s">
        <v>511</v>
      </c>
      <c r="D7" s="65" t="s">
        <v>491</v>
      </c>
      <c r="E7" s="66">
        <v>-0.32981851167960502</v>
      </c>
    </row>
    <row r="8" spans="1:5">
      <c r="B8" s="65" t="s">
        <v>503</v>
      </c>
      <c r="D8" s="65" t="s">
        <v>502</v>
      </c>
      <c r="E8" s="66">
        <v>0.235380498027737</v>
      </c>
    </row>
    <row r="9" spans="1:5">
      <c r="B9" s="65" t="s">
        <v>488</v>
      </c>
      <c r="D9" s="65" t="s">
        <v>520</v>
      </c>
      <c r="E9" s="66">
        <v>0.24833227140280201</v>
      </c>
    </row>
    <row r="10" spans="1:5">
      <c r="B10" s="65" t="s">
        <v>506</v>
      </c>
      <c r="D10" s="65" t="s">
        <v>499</v>
      </c>
      <c r="E10" s="66">
        <v>0.32941439105597697</v>
      </c>
    </row>
    <row r="11" spans="1:5">
      <c r="B11" s="65" t="s">
        <v>504</v>
      </c>
      <c r="D11" s="65" t="s">
        <v>498</v>
      </c>
      <c r="E11" s="66">
        <v>0.394346778232531</v>
      </c>
    </row>
    <row r="12" spans="1:5">
      <c r="B12" s="65" t="s">
        <v>521</v>
      </c>
      <c r="D12" s="65" t="s">
        <v>482</v>
      </c>
      <c r="E12" s="66">
        <v>1.1821899647151499</v>
      </c>
    </row>
    <row r="13" spans="1:5">
      <c r="B13" s="65" t="s">
        <v>505</v>
      </c>
      <c r="D13" s="65" t="s">
        <v>495</v>
      </c>
      <c r="E13" s="66">
        <v>1.2421482724489299</v>
      </c>
    </row>
    <row r="14" spans="1:5">
      <c r="B14" s="65" t="s">
        <v>482</v>
      </c>
      <c r="D14" s="65" t="s">
        <v>486</v>
      </c>
      <c r="E14" s="66">
        <v>1.48518108178695</v>
      </c>
    </row>
    <row r="15" spans="1:5">
      <c r="B15" s="65" t="s">
        <v>487</v>
      </c>
      <c r="D15" s="65" t="s">
        <v>492</v>
      </c>
      <c r="E15" s="66">
        <v>1.5176515754936999</v>
      </c>
    </row>
    <row r="16" spans="1:5">
      <c r="B16" s="65" t="s">
        <v>475</v>
      </c>
      <c r="D16" s="65" t="s">
        <v>479</v>
      </c>
      <c r="E16" s="66">
        <v>1.6150632090613499</v>
      </c>
    </row>
    <row r="17" spans="2:5">
      <c r="B17" s="65" t="s">
        <v>500</v>
      </c>
      <c r="D17" s="65" t="s">
        <v>523</v>
      </c>
      <c r="E17" s="66">
        <v>1.6734467834014599</v>
      </c>
    </row>
    <row r="18" spans="2:5">
      <c r="B18" s="65" t="s">
        <v>479</v>
      </c>
      <c r="D18" s="65" t="s">
        <v>504</v>
      </c>
      <c r="E18" s="66">
        <v>1.7591169523472701</v>
      </c>
    </row>
    <row r="19" spans="2:5">
      <c r="B19" s="65" t="s">
        <v>485</v>
      </c>
      <c r="D19" s="65" t="s">
        <v>488</v>
      </c>
      <c r="E19" s="66">
        <v>1.9559224237067201</v>
      </c>
    </row>
    <row r="20" spans="2:5">
      <c r="B20" s="65" t="s">
        <v>489</v>
      </c>
      <c r="D20" s="65" t="s">
        <v>476</v>
      </c>
      <c r="E20" s="66">
        <v>2.29921357213327</v>
      </c>
    </row>
    <row r="21" spans="2:5">
      <c r="B21" s="65" t="s">
        <v>476</v>
      </c>
      <c r="D21" s="65" t="s">
        <v>521</v>
      </c>
      <c r="E21" s="66">
        <v>2.5068960642998102</v>
      </c>
    </row>
    <row r="22" spans="2:5">
      <c r="B22" s="65" t="s">
        <v>522</v>
      </c>
      <c r="D22" s="65" t="s">
        <v>481</v>
      </c>
      <c r="E22" s="66">
        <v>2.6532765807313301</v>
      </c>
    </row>
    <row r="23" spans="2:5">
      <c r="B23" s="65" t="s">
        <v>520</v>
      </c>
      <c r="D23" s="65" t="s">
        <v>497</v>
      </c>
      <c r="E23" s="66">
        <v>2.7129068025882601</v>
      </c>
    </row>
    <row r="24" spans="2:5">
      <c r="B24" s="65" t="s">
        <v>495</v>
      </c>
      <c r="D24" s="65" t="s">
        <v>485</v>
      </c>
      <c r="E24" s="66">
        <v>3.0198646193481999</v>
      </c>
    </row>
    <row r="25" spans="2:5">
      <c r="B25" s="65" t="s">
        <v>502</v>
      </c>
      <c r="D25" s="65" t="s">
        <v>511</v>
      </c>
      <c r="E25" s="66">
        <v>3.1659542035266499</v>
      </c>
    </row>
    <row r="26" spans="2:5">
      <c r="B26" s="65" t="s">
        <v>483</v>
      </c>
      <c r="D26" s="65" t="s">
        <v>501</v>
      </c>
      <c r="E26" s="66">
        <v>3.50770826444746</v>
      </c>
    </row>
    <row r="27" spans="2:5">
      <c r="B27" s="65" t="s">
        <v>481</v>
      </c>
      <c r="D27" s="65" t="s">
        <v>490</v>
      </c>
      <c r="E27" s="66">
        <v>3.56619271561833</v>
      </c>
    </row>
    <row r="28" spans="2:5">
      <c r="B28" s="65" t="s">
        <v>477</v>
      </c>
      <c r="D28" s="65" t="s">
        <v>505</v>
      </c>
      <c r="E28" s="66">
        <v>3.6433494492069198</v>
      </c>
    </row>
    <row r="29" spans="2:5">
      <c r="B29" s="65" t="s">
        <v>496</v>
      </c>
      <c r="D29" s="65" t="s">
        <v>506</v>
      </c>
      <c r="E29" s="66">
        <v>3.7288478928912099</v>
      </c>
    </row>
    <row r="30" spans="2:5">
      <c r="B30" s="65" t="s">
        <v>501</v>
      </c>
      <c r="D30" s="65" t="s">
        <v>496</v>
      </c>
      <c r="E30" s="66">
        <v>3.7289823305787499</v>
      </c>
    </row>
    <row r="31" spans="2:5">
      <c r="B31" s="65" t="s">
        <v>494</v>
      </c>
      <c r="D31" s="65" t="s">
        <v>483</v>
      </c>
      <c r="E31" s="66">
        <v>3.7989084539407298</v>
      </c>
    </row>
    <row r="32" spans="2:5">
      <c r="B32" s="65" t="s">
        <v>491</v>
      </c>
      <c r="D32" s="65" t="s">
        <v>494</v>
      </c>
      <c r="E32" s="66">
        <v>3.8455291548685602</v>
      </c>
    </row>
    <row r="33" spans="2:5">
      <c r="B33" s="65" t="s">
        <v>492</v>
      </c>
      <c r="D33" s="65" t="s">
        <v>522</v>
      </c>
      <c r="E33" s="66">
        <v>4.0307387931795704</v>
      </c>
    </row>
    <row r="34" spans="2:5">
      <c r="B34" s="65" t="s">
        <v>497</v>
      </c>
      <c r="D34" s="65" t="s">
        <v>487</v>
      </c>
      <c r="E34" s="66">
        <v>4.2649673117410503</v>
      </c>
    </row>
    <row r="35" spans="2:5">
      <c r="B35" s="65" t="s">
        <v>486</v>
      </c>
      <c r="D35" s="65" t="s">
        <v>475</v>
      </c>
      <c r="E35" s="66">
        <v>4.33935750402755</v>
      </c>
    </row>
    <row r="36" spans="2:5">
      <c r="B36" s="65" t="s">
        <v>498</v>
      </c>
      <c r="D36" s="65" t="s">
        <v>477</v>
      </c>
      <c r="E36" s="66">
        <v>4.6195048363683497</v>
      </c>
    </row>
    <row r="37" spans="2:5">
      <c r="B37" s="65" t="s">
        <v>523</v>
      </c>
      <c r="D37" s="65" t="s">
        <v>500</v>
      </c>
      <c r="E37" s="66">
        <v>4.8335491861236903</v>
      </c>
    </row>
    <row r="38" spans="2:5">
      <c r="B38" s="65" t="s">
        <v>490</v>
      </c>
      <c r="D38" s="65" t="s">
        <v>489</v>
      </c>
      <c r="E38" s="66">
        <v>5.9791122670971504</v>
      </c>
    </row>
    <row r="39" spans="2:5">
      <c r="B39" s="65" t="s">
        <v>499</v>
      </c>
      <c r="D39" s="65" t="s">
        <v>503</v>
      </c>
      <c r="E39" s="66">
        <v>6.7693392832125001</v>
      </c>
    </row>
  </sheetData>
  <autoFilter ref="D6:E39">
    <sortState ref="D5:E37">
      <sortCondition ref="E4:E37"/>
    </sortState>
  </autoFilter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A3" sqref="A3"/>
    </sheetView>
  </sheetViews>
  <sheetFormatPr baseColWidth="10" defaultRowHeight="15"/>
  <cols>
    <col min="1" max="3" width="11.42578125" style="65"/>
    <col min="4" max="4" width="17.140625" style="65" bestFit="1" customWidth="1"/>
    <col min="5" max="16384" width="11.42578125" style="65"/>
  </cols>
  <sheetData>
    <row r="1" spans="1:6">
      <c r="A1" s="65" t="s">
        <v>533</v>
      </c>
    </row>
    <row r="2" spans="1:6">
      <c r="A2" s="65" t="s">
        <v>531</v>
      </c>
    </row>
    <row r="3" spans="1:6">
      <c r="A3" t="s">
        <v>509</v>
      </c>
    </row>
    <row r="4" spans="1:6">
      <c r="A4"/>
      <c r="B4"/>
      <c r="C4"/>
      <c r="D4"/>
      <c r="E4"/>
      <c r="F4"/>
    </row>
    <row r="5" spans="1:6">
      <c r="A5"/>
      <c r="B5"/>
      <c r="C5"/>
      <c r="D5"/>
      <c r="E5"/>
      <c r="F5"/>
    </row>
    <row r="6" spans="1:6">
      <c r="A6"/>
      <c r="B6" t="s">
        <v>518</v>
      </c>
      <c r="C6"/>
      <c r="D6" t="s">
        <v>519</v>
      </c>
      <c r="E6" t="s">
        <v>267</v>
      </c>
      <c r="F6"/>
    </row>
    <row r="7" spans="1:6">
      <c r="A7"/>
      <c r="B7" t="s">
        <v>503</v>
      </c>
      <c r="C7"/>
      <c r="D7" t="s">
        <v>491</v>
      </c>
      <c r="E7" s="63">
        <v>-7.8638888804392904E-3</v>
      </c>
      <c r="F7"/>
    </row>
    <row r="8" spans="1:6">
      <c r="A8"/>
      <c r="B8" t="s">
        <v>488</v>
      </c>
      <c r="C8"/>
      <c r="D8" t="s">
        <v>502</v>
      </c>
      <c r="E8" s="63">
        <v>1.85581820804169E-3</v>
      </c>
      <c r="F8"/>
    </row>
    <row r="9" spans="1:6">
      <c r="A9"/>
      <c r="B9" t="s">
        <v>506</v>
      </c>
      <c r="C9"/>
      <c r="D9" t="s">
        <v>498</v>
      </c>
      <c r="E9" s="63">
        <v>2.1510930031611798E-3</v>
      </c>
      <c r="F9"/>
    </row>
    <row r="10" spans="1:6">
      <c r="A10"/>
      <c r="B10" t="s">
        <v>504</v>
      </c>
      <c r="C10"/>
      <c r="D10" t="s">
        <v>499</v>
      </c>
      <c r="E10" s="63">
        <v>2.6068323342519299E-3</v>
      </c>
      <c r="F10"/>
    </row>
    <row r="11" spans="1:6">
      <c r="A11"/>
      <c r="B11" t="s">
        <v>521</v>
      </c>
      <c r="C11"/>
      <c r="D11" t="s">
        <v>520</v>
      </c>
      <c r="E11" s="63">
        <v>6.5528608291585497E-3</v>
      </c>
      <c r="F11"/>
    </row>
    <row r="12" spans="1:6">
      <c r="A12"/>
      <c r="B12" t="s">
        <v>505</v>
      </c>
      <c r="C12"/>
      <c r="D12" t="s">
        <v>504</v>
      </c>
      <c r="E12" s="63">
        <v>1.1581665858579599E-2</v>
      </c>
      <c r="F12"/>
    </row>
    <row r="13" spans="1:6">
      <c r="A13"/>
      <c r="B13" t="s">
        <v>482</v>
      </c>
      <c r="C13"/>
      <c r="D13" t="s">
        <v>495</v>
      </c>
      <c r="E13" s="63">
        <v>1.4466684495908501E-2</v>
      </c>
      <c r="F13"/>
    </row>
    <row r="14" spans="1:6">
      <c r="A14"/>
      <c r="B14" t="s">
        <v>487</v>
      </c>
      <c r="C14"/>
      <c r="D14" t="s">
        <v>482</v>
      </c>
      <c r="E14" s="63">
        <v>2.1216676932654801E-2</v>
      </c>
      <c r="F14"/>
    </row>
    <row r="15" spans="1:6">
      <c r="A15"/>
      <c r="B15" t="s">
        <v>475</v>
      </c>
      <c r="C15"/>
      <c r="D15" t="s">
        <v>505</v>
      </c>
      <c r="E15" s="63">
        <v>2.5042327573718898E-2</v>
      </c>
      <c r="F15"/>
    </row>
    <row r="16" spans="1:6">
      <c r="A16"/>
      <c r="B16" t="s">
        <v>500</v>
      </c>
      <c r="C16"/>
      <c r="D16" t="s">
        <v>506</v>
      </c>
      <c r="E16" s="63">
        <v>3.1819996988186799E-2</v>
      </c>
      <c r="F16"/>
    </row>
    <row r="17" spans="1:6">
      <c r="A17"/>
      <c r="B17" t="s">
        <v>479</v>
      </c>
      <c r="C17"/>
      <c r="D17" t="s">
        <v>492</v>
      </c>
      <c r="E17" s="63">
        <v>3.6693584279413501E-2</v>
      </c>
      <c r="F17"/>
    </row>
    <row r="18" spans="1:6">
      <c r="A18"/>
      <c r="B18" t="s">
        <v>485</v>
      </c>
      <c r="C18"/>
      <c r="D18" t="s">
        <v>486</v>
      </c>
      <c r="E18" s="63">
        <v>4.01579108053053E-2</v>
      </c>
      <c r="F18"/>
    </row>
    <row r="19" spans="1:6">
      <c r="A19"/>
      <c r="B19" t="s">
        <v>489</v>
      </c>
      <c r="C19"/>
      <c r="D19" t="s">
        <v>497</v>
      </c>
      <c r="E19" s="63">
        <v>4.02727524921472E-2</v>
      </c>
      <c r="F19"/>
    </row>
    <row r="20" spans="1:6">
      <c r="A20"/>
      <c r="B20" t="s">
        <v>476</v>
      </c>
      <c r="C20"/>
      <c r="D20" t="s">
        <v>481</v>
      </c>
      <c r="E20" s="63">
        <v>4.1171295760552597E-2</v>
      </c>
      <c r="F20"/>
    </row>
    <row r="21" spans="1:6">
      <c r="A21"/>
      <c r="B21" t="s">
        <v>522</v>
      </c>
      <c r="C21"/>
      <c r="D21" t="s">
        <v>485</v>
      </c>
      <c r="E21" s="63">
        <v>4.7638162478139699E-2</v>
      </c>
      <c r="F21"/>
    </row>
    <row r="22" spans="1:6">
      <c r="A22"/>
      <c r="B22" t="s">
        <v>520</v>
      </c>
      <c r="C22"/>
      <c r="D22" t="s">
        <v>500</v>
      </c>
      <c r="E22" s="63">
        <v>5.0437136398658801E-2</v>
      </c>
      <c r="F22"/>
    </row>
    <row r="23" spans="1:6">
      <c r="A23"/>
      <c r="B23" t="s">
        <v>495</v>
      </c>
      <c r="C23"/>
      <c r="D23" t="s">
        <v>490</v>
      </c>
      <c r="E23" s="63">
        <v>5.4792234536680001E-2</v>
      </c>
      <c r="F23"/>
    </row>
    <row r="24" spans="1:6">
      <c r="A24"/>
      <c r="B24" t="s">
        <v>502</v>
      </c>
      <c r="C24"/>
      <c r="D24" t="s">
        <v>488</v>
      </c>
      <c r="E24" s="63">
        <v>5.60675905203952E-2</v>
      </c>
      <c r="F24"/>
    </row>
    <row r="25" spans="1:6">
      <c r="A25"/>
      <c r="B25" t="s">
        <v>483</v>
      </c>
      <c r="C25"/>
      <c r="D25" t="s">
        <v>521</v>
      </c>
      <c r="E25" s="63">
        <v>6.17430971431355E-2</v>
      </c>
      <c r="F25"/>
    </row>
    <row r="26" spans="1:6">
      <c r="A26"/>
      <c r="B26" t="s">
        <v>481</v>
      </c>
      <c r="C26"/>
      <c r="D26" t="s">
        <v>479</v>
      </c>
      <c r="E26" s="63">
        <v>6.2062539029258401E-2</v>
      </c>
      <c r="F26"/>
    </row>
    <row r="27" spans="1:6">
      <c r="A27"/>
      <c r="B27" t="s">
        <v>477</v>
      </c>
      <c r="C27"/>
      <c r="D27" t="s">
        <v>494</v>
      </c>
      <c r="E27" s="63">
        <v>6.9304635252796995E-2</v>
      </c>
      <c r="F27"/>
    </row>
    <row r="28" spans="1:6">
      <c r="A28"/>
      <c r="B28" t="s">
        <v>496</v>
      </c>
      <c r="C28"/>
      <c r="D28" t="s">
        <v>503</v>
      </c>
      <c r="E28" s="63">
        <v>7.4822703236384402E-2</v>
      </c>
      <c r="F28"/>
    </row>
    <row r="29" spans="1:6">
      <c r="A29"/>
      <c r="B29" t="s">
        <v>501</v>
      </c>
      <c r="C29"/>
      <c r="D29" t="s">
        <v>523</v>
      </c>
      <c r="E29" s="63">
        <v>7.51689912674261E-2</v>
      </c>
      <c r="F29"/>
    </row>
    <row r="30" spans="1:6">
      <c r="A30"/>
      <c r="B30" t="s">
        <v>494</v>
      </c>
      <c r="C30"/>
      <c r="D30" t="s">
        <v>496</v>
      </c>
      <c r="E30" s="63">
        <v>7.5680810971427204E-2</v>
      </c>
      <c r="F30"/>
    </row>
    <row r="31" spans="1:6">
      <c r="A31"/>
      <c r="B31" t="s">
        <v>491</v>
      </c>
      <c r="C31"/>
      <c r="D31" t="s">
        <v>501</v>
      </c>
      <c r="E31" s="63">
        <v>7.6701544537905897E-2</v>
      </c>
      <c r="F31"/>
    </row>
    <row r="32" spans="1:6">
      <c r="A32"/>
      <c r="B32" t="s">
        <v>492</v>
      </c>
      <c r="C32"/>
      <c r="D32" t="s">
        <v>489</v>
      </c>
      <c r="E32" s="63">
        <v>8.7310427748551994E-2</v>
      </c>
      <c r="F32"/>
    </row>
    <row r="33" spans="1:6">
      <c r="A33"/>
      <c r="B33" t="s">
        <v>497</v>
      </c>
      <c r="C33"/>
      <c r="D33" t="s">
        <v>487</v>
      </c>
      <c r="E33" s="63">
        <v>0.11127061302505301</v>
      </c>
      <c r="F33"/>
    </row>
    <row r="34" spans="1:6">
      <c r="A34"/>
      <c r="B34" t="s">
        <v>486</v>
      </c>
      <c r="C34"/>
      <c r="D34" t="s">
        <v>477</v>
      </c>
      <c r="E34" s="63">
        <v>0.14534049650070899</v>
      </c>
      <c r="F34"/>
    </row>
    <row r="35" spans="1:6">
      <c r="A35"/>
      <c r="B35" t="s">
        <v>498</v>
      </c>
      <c r="C35"/>
      <c r="D35" t="s">
        <v>476</v>
      </c>
      <c r="E35" s="63">
        <v>0.154390402574755</v>
      </c>
      <c r="F35"/>
    </row>
    <row r="36" spans="1:6">
      <c r="A36"/>
      <c r="B36" t="s">
        <v>523</v>
      </c>
      <c r="C36"/>
      <c r="D36" t="s">
        <v>483</v>
      </c>
      <c r="E36" s="63">
        <v>0.27433055054889</v>
      </c>
      <c r="F36"/>
    </row>
    <row r="37" spans="1:6">
      <c r="A37"/>
      <c r="B37" t="s">
        <v>490</v>
      </c>
      <c r="C37"/>
      <c r="D37" t="s">
        <v>522</v>
      </c>
      <c r="E37" s="63">
        <v>0.38985003545823599</v>
      </c>
      <c r="F37"/>
    </row>
    <row r="38" spans="1:6">
      <c r="A38"/>
      <c r="B38" t="s">
        <v>499</v>
      </c>
      <c r="C38"/>
      <c r="D38" t="s">
        <v>475</v>
      </c>
      <c r="E38" s="63">
        <v>1.03131662231177</v>
      </c>
      <c r="F38"/>
    </row>
    <row r="39" spans="1:6">
      <c r="A39"/>
      <c r="B39"/>
      <c r="C39"/>
      <c r="D39"/>
      <c r="E39"/>
      <c r="F39"/>
    </row>
    <row r="40" spans="1:6">
      <c r="A40"/>
      <c r="C40"/>
      <c r="D40"/>
      <c r="E40"/>
      <c r="F40"/>
    </row>
  </sheetData>
  <autoFilter ref="D6:E38">
    <sortState ref="D5:E36">
      <sortCondition ref="E4:E36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N35" sqref="N35"/>
    </sheetView>
  </sheetViews>
  <sheetFormatPr baseColWidth="10" defaultRowHeight="15"/>
  <cols>
    <col min="1" max="1" width="22.85546875" customWidth="1"/>
  </cols>
  <sheetData>
    <row r="1" spans="1:3">
      <c r="A1" t="s">
        <v>738</v>
      </c>
    </row>
    <row r="2" spans="1:3">
      <c r="A2" s="96" t="s">
        <v>735</v>
      </c>
    </row>
    <row r="5" spans="1:3">
      <c r="A5" t="s">
        <v>518</v>
      </c>
      <c r="B5" t="s">
        <v>732</v>
      </c>
    </row>
    <row r="6" spans="1:3">
      <c r="A6" t="s">
        <v>721</v>
      </c>
      <c r="B6" s="72">
        <v>78277</v>
      </c>
      <c r="C6" s="72"/>
    </row>
    <row r="7" spans="1:3">
      <c r="A7" t="s">
        <v>725</v>
      </c>
      <c r="B7" s="72">
        <v>66382</v>
      </c>
    </row>
    <row r="8" spans="1:3">
      <c r="A8" t="s">
        <v>713</v>
      </c>
      <c r="B8" s="72">
        <v>55142</v>
      </c>
    </row>
    <row r="9" spans="1:3">
      <c r="A9" t="s">
        <v>730</v>
      </c>
      <c r="B9" s="72">
        <v>46469</v>
      </c>
    </row>
    <row r="10" spans="1:3">
      <c r="A10" t="s">
        <v>720</v>
      </c>
      <c r="B10" s="72">
        <v>43749</v>
      </c>
    </row>
    <row r="11" spans="1:3">
      <c r="A11" t="s">
        <v>717</v>
      </c>
      <c r="B11" s="72">
        <v>43132</v>
      </c>
    </row>
    <row r="12" spans="1:3">
      <c r="A12" t="s">
        <v>709</v>
      </c>
      <c r="B12" s="72">
        <v>33516</v>
      </c>
    </row>
    <row r="13" spans="1:3">
      <c r="A13" t="s">
        <v>724</v>
      </c>
      <c r="B13" s="72">
        <v>29959</v>
      </c>
    </row>
    <row r="14" spans="1:3">
      <c r="A14" t="s">
        <v>726</v>
      </c>
      <c r="B14" s="72">
        <v>29094</v>
      </c>
    </row>
    <row r="15" spans="1:3">
      <c r="A15" t="s">
        <v>710</v>
      </c>
      <c r="B15" s="72">
        <v>27177</v>
      </c>
    </row>
    <row r="16" spans="1:3">
      <c r="A16" t="s">
        <v>704</v>
      </c>
      <c r="B16" s="72">
        <v>26649</v>
      </c>
    </row>
    <row r="17" spans="1:2">
      <c r="A17" t="s">
        <v>711</v>
      </c>
      <c r="B17" s="72">
        <v>22277</v>
      </c>
    </row>
    <row r="18" spans="1:2">
      <c r="A18" t="s">
        <v>707</v>
      </c>
      <c r="B18" s="72">
        <v>19942</v>
      </c>
    </row>
    <row r="19" spans="1:2">
      <c r="A19" t="s">
        <v>731</v>
      </c>
      <c r="B19" s="72">
        <v>16166</v>
      </c>
    </row>
    <row r="20" spans="1:2">
      <c r="A20" t="s">
        <v>702</v>
      </c>
      <c r="B20" s="72">
        <v>16091</v>
      </c>
    </row>
    <row r="21" spans="1:2">
      <c r="A21" t="s">
        <v>716</v>
      </c>
      <c r="B21" s="72">
        <v>15605</v>
      </c>
    </row>
    <row r="22" spans="1:2">
      <c r="A22" t="s">
        <v>701</v>
      </c>
      <c r="B22" s="72">
        <v>15590</v>
      </c>
    </row>
    <row r="23" spans="1:2">
      <c r="A23" t="s">
        <v>708</v>
      </c>
      <c r="B23" s="72">
        <v>15343</v>
      </c>
    </row>
    <row r="24" spans="1:2">
      <c r="A24" t="s">
        <v>729</v>
      </c>
      <c r="B24" s="72">
        <v>11824</v>
      </c>
    </row>
    <row r="25" spans="1:2">
      <c r="A25" t="s">
        <v>700</v>
      </c>
      <c r="B25" s="72">
        <v>9651</v>
      </c>
    </row>
    <row r="26" spans="1:2">
      <c r="A26" t="s">
        <v>706</v>
      </c>
      <c r="B26" s="72">
        <v>9281</v>
      </c>
    </row>
    <row r="27" spans="1:2">
      <c r="A27" t="s">
        <v>718</v>
      </c>
      <c r="B27" s="72">
        <v>8869</v>
      </c>
    </row>
    <row r="28" spans="1:2">
      <c r="A28" t="s">
        <v>722</v>
      </c>
      <c r="B28" s="72">
        <v>5835</v>
      </c>
    </row>
    <row r="29" spans="1:2">
      <c r="A29" t="s">
        <v>715</v>
      </c>
      <c r="B29" s="72">
        <v>4942</v>
      </c>
    </row>
    <row r="30" spans="1:2">
      <c r="A30" t="s">
        <v>728</v>
      </c>
      <c r="B30" s="72">
        <v>4924</v>
      </c>
    </row>
    <row r="31" spans="1:2">
      <c r="A31" t="s">
        <v>703</v>
      </c>
      <c r="B31" s="72">
        <v>3805</v>
      </c>
    </row>
    <row r="32" spans="1:2">
      <c r="A32" t="s">
        <v>727</v>
      </c>
      <c r="B32" s="72">
        <v>3758</v>
      </c>
    </row>
    <row r="33" spans="1:2">
      <c r="A33" t="s">
        <v>723</v>
      </c>
      <c r="B33" s="72">
        <v>3501</v>
      </c>
    </row>
    <row r="34" spans="1:2">
      <c r="A34" t="s">
        <v>714</v>
      </c>
      <c r="B34" s="72">
        <v>2051</v>
      </c>
    </row>
    <row r="35" spans="1:2">
      <c r="A35" t="s">
        <v>712</v>
      </c>
      <c r="B35" s="72">
        <v>390</v>
      </c>
    </row>
    <row r="36" spans="1:2">
      <c r="A36" t="s">
        <v>705</v>
      </c>
      <c r="B36" s="72">
        <v>-3244</v>
      </c>
    </row>
    <row r="37" spans="1:2">
      <c r="A37" t="s">
        <v>719</v>
      </c>
      <c r="B37" s="72">
        <v>-5237</v>
      </c>
    </row>
  </sheetData>
  <autoFilter ref="A5:B37">
    <sortState ref="A6:B37">
      <sortCondition descending="1" ref="B5:B37"/>
    </sortState>
  </autoFilter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A3" sqref="A3"/>
    </sheetView>
  </sheetViews>
  <sheetFormatPr baseColWidth="10" defaultRowHeight="15"/>
  <sheetData>
    <row r="1" spans="1:6">
      <c r="A1" t="s">
        <v>534</v>
      </c>
    </row>
    <row r="2" spans="1:6">
      <c r="A2" t="s">
        <v>509</v>
      </c>
    </row>
    <row r="5" spans="1:6" s="60" customFormat="1" ht="30">
      <c r="A5" s="60" t="s">
        <v>535</v>
      </c>
      <c r="B5" s="60" t="s">
        <v>536</v>
      </c>
      <c r="C5" s="60" t="s">
        <v>476</v>
      </c>
      <c r="D5" s="60" t="s">
        <v>510</v>
      </c>
      <c r="E5" s="60" t="s">
        <v>511</v>
      </c>
    </row>
    <row r="6" spans="1:6">
      <c r="A6" s="124">
        <v>2017</v>
      </c>
      <c r="B6" s="67" t="s">
        <v>537</v>
      </c>
      <c r="C6" s="62">
        <v>1.2056798270363656</v>
      </c>
      <c r="D6" s="62">
        <v>2.2785148355953022</v>
      </c>
      <c r="E6" s="62">
        <v>0.90364765014911974</v>
      </c>
      <c r="F6" s="68"/>
    </row>
    <row r="7" spans="1:6">
      <c r="A7" s="124"/>
      <c r="B7" s="67" t="s">
        <v>538</v>
      </c>
      <c r="C7" s="62">
        <v>2.5834161207734185</v>
      </c>
      <c r="D7" s="62">
        <v>1.8251990536082285</v>
      </c>
      <c r="E7" s="62">
        <v>-1.9742087142673004</v>
      </c>
      <c r="F7" s="68"/>
    </row>
    <row r="8" spans="1:6">
      <c r="A8" s="124"/>
      <c r="B8" s="67" t="s">
        <v>539</v>
      </c>
      <c r="C8" s="62">
        <v>6.5822570676755898</v>
      </c>
      <c r="D8" s="62">
        <v>2.1191853234306</v>
      </c>
      <c r="E8" s="62">
        <v>4.567142594111262</v>
      </c>
      <c r="F8" s="68"/>
    </row>
    <row r="9" spans="1:6">
      <c r="A9" s="124"/>
      <c r="B9" s="67" t="s">
        <v>540</v>
      </c>
      <c r="C9" s="62">
        <v>-3.5522386403399331</v>
      </c>
      <c r="D9" s="62">
        <v>1.1782311935433016</v>
      </c>
      <c r="E9" s="62">
        <v>-4.4305260851019934</v>
      </c>
      <c r="F9" s="68"/>
    </row>
    <row r="10" spans="1:6">
      <c r="A10" s="124"/>
      <c r="B10" s="67" t="s">
        <v>541</v>
      </c>
      <c r="C10" s="62">
        <v>3.5411410933223308</v>
      </c>
      <c r="D10" s="62">
        <v>1.1519795349400954</v>
      </c>
      <c r="E10" s="62">
        <v>1.1123857665065184</v>
      </c>
      <c r="F10" s="68"/>
    </row>
    <row r="11" spans="1:6">
      <c r="A11" s="124"/>
      <c r="B11" s="67" t="s">
        <v>542</v>
      </c>
      <c r="C11" s="62">
        <v>4.0919612211811396</v>
      </c>
      <c r="D11" s="62">
        <v>1.1677682045529398</v>
      </c>
      <c r="E11" s="62">
        <v>6.4625260623119019E-3</v>
      </c>
      <c r="F11" s="68"/>
    </row>
    <row r="12" spans="1:6">
      <c r="A12" s="124"/>
      <c r="B12" s="67" t="s">
        <v>543</v>
      </c>
      <c r="C12" s="62">
        <v>2.7014379166578451</v>
      </c>
      <c r="D12" s="62">
        <v>1.7433371529198227</v>
      </c>
      <c r="E12" s="62">
        <v>-0.44265182467652098</v>
      </c>
      <c r="F12" s="68"/>
    </row>
    <row r="13" spans="1:6">
      <c r="A13" s="124"/>
      <c r="B13" s="67" t="s">
        <v>544</v>
      </c>
      <c r="C13" s="62">
        <v>3.4815091537033771</v>
      </c>
      <c r="D13" s="62">
        <v>2.0360459046041686</v>
      </c>
      <c r="E13" s="62">
        <v>0.31674729169179905</v>
      </c>
      <c r="F13" s="68"/>
    </row>
    <row r="14" spans="1:6">
      <c r="A14" s="124"/>
      <c r="B14" s="67" t="s">
        <v>545</v>
      </c>
      <c r="C14" s="62">
        <v>4.1365449878069782</v>
      </c>
      <c r="D14" s="62">
        <v>2.6535610947710935</v>
      </c>
      <c r="E14" s="62">
        <v>-1.4617136655898477</v>
      </c>
      <c r="F14" s="68"/>
    </row>
    <row r="15" spans="1:6">
      <c r="A15" s="124"/>
      <c r="B15" s="67" t="s">
        <v>546</v>
      </c>
      <c r="C15" s="62">
        <v>-0.67555276919460949</v>
      </c>
      <c r="D15" s="62">
        <v>2.4791155026190066</v>
      </c>
      <c r="E15" s="62">
        <v>-0.79374591609159273</v>
      </c>
      <c r="F15" s="68"/>
    </row>
    <row r="16" spans="1:6">
      <c r="A16" s="124"/>
      <c r="B16" s="67" t="s">
        <v>547</v>
      </c>
      <c r="C16" s="62">
        <v>1.902378533268223</v>
      </c>
      <c r="D16" s="62">
        <v>2.31698730821546</v>
      </c>
      <c r="E16" s="62">
        <v>-1.2754761894080979</v>
      </c>
      <c r="F16" s="68"/>
    </row>
    <row r="17" spans="1:6">
      <c r="A17" s="124"/>
      <c r="B17" s="67" t="s">
        <v>548</v>
      </c>
      <c r="C17" s="62">
        <v>5.4302180408499767</v>
      </c>
      <c r="D17" s="62">
        <v>2.6190627127283919</v>
      </c>
      <c r="E17" s="62">
        <v>-0.42339759722376247</v>
      </c>
      <c r="F17" s="68"/>
    </row>
    <row r="18" spans="1:6">
      <c r="A18" s="124">
        <v>2018</v>
      </c>
      <c r="B18" s="67" t="s">
        <v>537</v>
      </c>
      <c r="C18" s="62">
        <v>5.7906571498097303</v>
      </c>
      <c r="D18" s="62">
        <v>3.0011441562928387</v>
      </c>
      <c r="E18" s="62">
        <v>0.83947318169044216</v>
      </c>
      <c r="F18" s="68"/>
    </row>
    <row r="19" spans="1:6">
      <c r="A19" s="124"/>
      <c r="B19" s="67" t="s">
        <v>538</v>
      </c>
      <c r="C19" s="62">
        <v>2.0321642042059329</v>
      </c>
      <c r="D19" s="62">
        <v>2.9552064965788816</v>
      </c>
      <c r="E19" s="62">
        <v>0.62123017724544649</v>
      </c>
      <c r="F19" s="68"/>
    </row>
    <row r="20" spans="1:6">
      <c r="A20" s="124"/>
      <c r="B20" s="67" t="s">
        <v>539</v>
      </c>
      <c r="C20" s="62">
        <v>1.0358639187139529</v>
      </c>
      <c r="D20" s="62">
        <v>2.4930070674987457</v>
      </c>
      <c r="E20" s="62">
        <v>-3.8568643404951919</v>
      </c>
      <c r="F20" s="68"/>
    </row>
    <row r="21" spans="1:6">
      <c r="A21" s="124"/>
      <c r="B21" s="67" t="s">
        <v>540</v>
      </c>
      <c r="C21" s="62">
        <v>5.9202425280863169</v>
      </c>
      <c r="D21" s="62">
        <v>3.2823804982009328</v>
      </c>
      <c r="E21" s="62">
        <v>3.6665183010998526</v>
      </c>
      <c r="F21" s="68"/>
    </row>
    <row r="22" spans="1:6">
      <c r="A22" s="124"/>
      <c r="B22" s="67" t="s">
        <v>541</v>
      </c>
      <c r="C22" s="62">
        <v>0.34884402675208204</v>
      </c>
      <c r="D22" s="62">
        <v>3.016355742653412</v>
      </c>
      <c r="E22" s="62">
        <v>0.20385716036921409</v>
      </c>
      <c r="F22" s="68"/>
    </row>
    <row r="23" spans="1:6">
      <c r="A23" s="124"/>
      <c r="B23" s="67" t="s">
        <v>542</v>
      </c>
      <c r="C23" s="62">
        <v>-0.31731123875758938</v>
      </c>
      <c r="D23" s="62">
        <v>2.6489163709918517</v>
      </c>
      <c r="E23" s="62">
        <v>0.27830829427635262</v>
      </c>
      <c r="F23" s="68"/>
    </row>
    <row r="24" spans="1:6">
      <c r="A24" s="124"/>
      <c r="B24" s="67" t="s">
        <v>543</v>
      </c>
      <c r="C24" s="62">
        <v>3.719680444987139</v>
      </c>
      <c r="D24" s="62">
        <v>2.7337699150192929</v>
      </c>
      <c r="E24" s="62">
        <v>1.3424543420181623</v>
      </c>
      <c r="F24" s="68"/>
    </row>
    <row r="25" spans="1:6">
      <c r="A25" s="124"/>
      <c r="B25" s="67" t="s">
        <v>544</v>
      </c>
      <c r="C25" s="62">
        <v>5.018564978043738</v>
      </c>
      <c r="D25" s="62">
        <v>2.8618579003809899</v>
      </c>
      <c r="E25" s="62">
        <v>0.27336233390875542</v>
      </c>
      <c r="F25" s="68"/>
    </row>
    <row r="26" spans="1:6">
      <c r="A26" s="124"/>
      <c r="B26" s="67" t="s">
        <v>545</v>
      </c>
      <c r="C26" s="62">
        <v>-1.1767863108553378</v>
      </c>
      <c r="D26" s="62">
        <v>2.4190802921591299</v>
      </c>
      <c r="E26" s="62">
        <v>1.8177152231791949</v>
      </c>
      <c r="F26" s="68"/>
    </row>
    <row r="27" spans="1:6">
      <c r="F27" s="68"/>
    </row>
    <row r="28" spans="1:6">
      <c r="F28" s="68"/>
    </row>
    <row r="29" spans="1:6">
      <c r="F29" s="68"/>
    </row>
    <row r="30" spans="1:6">
      <c r="F30" s="68"/>
    </row>
    <row r="31" spans="1:6">
      <c r="F31" s="68"/>
    </row>
    <row r="32" spans="1:6">
      <c r="F32" s="68"/>
    </row>
    <row r="33" spans="6:6">
      <c r="F33" s="68"/>
    </row>
    <row r="34" spans="6:6">
      <c r="F34" s="68"/>
    </row>
    <row r="35" spans="6:6">
      <c r="F35" s="68"/>
    </row>
    <row r="36" spans="6:6">
      <c r="F36" s="68"/>
    </row>
    <row r="37" spans="6:6">
      <c r="F37" s="68"/>
    </row>
    <row r="38" spans="6:6">
      <c r="F38" s="68"/>
    </row>
    <row r="75" spans="1:1">
      <c r="A75" s="69"/>
    </row>
    <row r="76" spans="1:1">
      <c r="A76" s="69"/>
    </row>
    <row r="77" spans="1:1">
      <c r="A77" s="69"/>
    </row>
    <row r="100" spans="1:3">
      <c r="A100" s="69"/>
      <c r="C100" s="70"/>
    </row>
    <row r="101" spans="1:3">
      <c r="A101" s="69"/>
      <c r="C101" s="70"/>
    </row>
    <row r="102" spans="1:3">
      <c r="A102" s="69"/>
      <c r="C102" s="70"/>
    </row>
  </sheetData>
  <mergeCells count="2">
    <mergeCell ref="A6:A17"/>
    <mergeCell ref="A18:A26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A3" sqref="A3"/>
    </sheetView>
  </sheetViews>
  <sheetFormatPr baseColWidth="10" defaultRowHeight="15"/>
  <sheetData>
    <row r="1" spans="1:6">
      <c r="A1" t="s">
        <v>549</v>
      </c>
    </row>
    <row r="2" spans="1:6">
      <c r="A2" t="s">
        <v>509</v>
      </c>
    </row>
    <row r="5" spans="1:6" s="60" customFormat="1" ht="30">
      <c r="A5" s="60" t="s">
        <v>535</v>
      </c>
      <c r="B5" s="60" t="s">
        <v>536</v>
      </c>
      <c r="C5" s="60" t="s">
        <v>476</v>
      </c>
      <c r="D5" s="60" t="s">
        <v>510</v>
      </c>
      <c r="E5" s="60" t="s">
        <v>511</v>
      </c>
    </row>
    <row r="6" spans="1:6">
      <c r="A6" s="124">
        <v>2017</v>
      </c>
      <c r="B6" s="67" t="s">
        <v>537</v>
      </c>
      <c r="C6" s="62">
        <v>-0.29024522437521849</v>
      </c>
      <c r="D6" s="62">
        <v>2.6073030288545773</v>
      </c>
      <c r="E6" s="62">
        <v>4.4198726768644558</v>
      </c>
      <c r="F6" s="68"/>
    </row>
    <row r="7" spans="1:6">
      <c r="A7" s="124"/>
      <c r="B7" s="67" t="s">
        <v>538</v>
      </c>
      <c r="C7" s="62">
        <v>0.5870142618755958</v>
      </c>
      <c r="D7" s="62">
        <v>2.1396390628649447</v>
      </c>
      <c r="E7" s="62">
        <v>1.3259201173119184</v>
      </c>
      <c r="F7" s="68"/>
    </row>
    <row r="8" spans="1:6">
      <c r="A8" s="124"/>
      <c r="B8" s="67" t="s">
        <v>539</v>
      </c>
      <c r="C8" s="62">
        <v>4.9708427273680078</v>
      </c>
      <c r="D8" s="62">
        <v>2.464895050373372</v>
      </c>
      <c r="E8" s="62">
        <v>9.3732362160442015</v>
      </c>
      <c r="F8" s="68"/>
    </row>
    <row r="9" spans="1:6">
      <c r="A9" s="124"/>
      <c r="B9" s="67" t="s">
        <v>540</v>
      </c>
      <c r="C9" s="62">
        <v>-3.5190429802630208</v>
      </c>
      <c r="D9" s="62">
        <v>1.4544107780383362</v>
      </c>
      <c r="E9" s="62">
        <v>-1.7201719128102089</v>
      </c>
      <c r="F9" s="68"/>
    </row>
    <row r="10" spans="1:6">
      <c r="A10" s="124"/>
      <c r="B10" s="67" t="s">
        <v>541</v>
      </c>
      <c r="C10" s="62">
        <v>2.3899233354236715</v>
      </c>
      <c r="D10" s="62">
        <v>1.3546071852495345</v>
      </c>
      <c r="E10" s="62">
        <v>4.7470370022771657</v>
      </c>
      <c r="F10" s="68"/>
    </row>
    <row r="11" spans="1:6">
      <c r="A11" s="124"/>
      <c r="B11" s="67" t="s">
        <v>542</v>
      </c>
      <c r="C11" s="62">
        <v>5.4374718816948109</v>
      </c>
      <c r="D11" s="62">
        <v>1.4003277116442521</v>
      </c>
      <c r="E11" s="62">
        <v>2.1710982380048094</v>
      </c>
      <c r="F11" s="68"/>
    </row>
    <row r="12" spans="1:6">
      <c r="A12" s="124"/>
      <c r="B12" s="67" t="s">
        <v>543</v>
      </c>
      <c r="C12" s="62">
        <v>2.5625122572440429</v>
      </c>
      <c r="D12" s="62">
        <v>1.551146994252985</v>
      </c>
      <c r="E12" s="62">
        <v>3.0800454218341322</v>
      </c>
      <c r="F12" s="68"/>
    </row>
    <row r="13" spans="1:6">
      <c r="A13" s="124"/>
      <c r="B13" s="67" t="s">
        <v>544</v>
      </c>
      <c r="C13" s="62">
        <v>4.8139949852840758</v>
      </c>
      <c r="D13" s="62">
        <v>1.6009987712722218</v>
      </c>
      <c r="E13" s="62">
        <v>3.7207978817686671</v>
      </c>
      <c r="F13" s="68"/>
    </row>
    <row r="14" spans="1:6">
      <c r="A14" s="124"/>
      <c r="B14" s="67" t="s">
        <v>545</v>
      </c>
      <c r="C14" s="62">
        <v>4.6922158311314632</v>
      </c>
      <c r="D14" s="62">
        <v>1.8328197224331337</v>
      </c>
      <c r="E14" s="62">
        <v>1.9620822368868085</v>
      </c>
      <c r="F14" s="68"/>
    </row>
    <row r="15" spans="1:6">
      <c r="A15" s="124"/>
      <c r="B15" s="67" t="s">
        <v>546</v>
      </c>
      <c r="C15" s="62">
        <v>1.9347800468527243</v>
      </c>
      <c r="D15" s="62">
        <v>2.1246112012273275</v>
      </c>
      <c r="E15" s="62">
        <v>2.7809459156544758</v>
      </c>
      <c r="F15" s="68"/>
    </row>
    <row r="16" spans="1:6">
      <c r="A16" s="124"/>
      <c r="B16" s="67" t="s">
        <v>547</v>
      </c>
      <c r="C16" s="62">
        <v>4.184880119397949</v>
      </c>
      <c r="D16" s="62">
        <v>2.4264810501766321</v>
      </c>
      <c r="E16" s="62">
        <v>2.3755917368666113</v>
      </c>
      <c r="F16" s="68"/>
    </row>
    <row r="17" spans="1:6">
      <c r="A17" s="124"/>
      <c r="B17" s="67" t="s">
        <v>548</v>
      </c>
      <c r="C17" s="62">
        <v>5.374036609845545</v>
      </c>
      <c r="D17" s="62">
        <v>2.7615319876233038</v>
      </c>
      <c r="E17" s="62">
        <v>-0.25574059019790596</v>
      </c>
      <c r="F17" s="68"/>
    </row>
    <row r="18" spans="1:6">
      <c r="A18" s="124">
        <v>2018</v>
      </c>
      <c r="B18" s="67" t="s">
        <v>537</v>
      </c>
      <c r="C18" s="62">
        <v>6.8345274782038112</v>
      </c>
      <c r="D18" s="62">
        <v>3.3552630461715562</v>
      </c>
      <c r="E18" s="62">
        <v>0.90232090272766019</v>
      </c>
      <c r="F18" s="68"/>
    </row>
    <row r="19" spans="1:6">
      <c r="A19" s="124"/>
      <c r="B19" s="67" t="s">
        <v>538</v>
      </c>
      <c r="C19" s="62">
        <v>5.8855414322309008</v>
      </c>
      <c r="D19" s="62">
        <v>3.7968069770344983</v>
      </c>
      <c r="E19" s="62">
        <v>0.5199521082741132</v>
      </c>
      <c r="F19" s="68"/>
    </row>
    <row r="20" spans="1:6">
      <c r="A20" s="124"/>
      <c r="B20" s="67" t="s">
        <v>539</v>
      </c>
      <c r="C20" s="62">
        <v>3.7815415993436297</v>
      </c>
      <c r="D20" s="62">
        <v>3.6976985496991333</v>
      </c>
      <c r="E20" s="62">
        <v>-2.6605070630848271</v>
      </c>
      <c r="F20" s="68"/>
    </row>
    <row r="21" spans="1:6">
      <c r="A21" s="124"/>
      <c r="B21" s="67" t="s">
        <v>540</v>
      </c>
      <c r="C21" s="62">
        <v>7.9089682023719465</v>
      </c>
      <c r="D21" s="62">
        <v>4.6500328149187142</v>
      </c>
      <c r="E21" s="62">
        <v>5.1496900529179657</v>
      </c>
      <c r="F21" s="68"/>
    </row>
    <row r="22" spans="1:6">
      <c r="A22" s="124"/>
      <c r="B22" s="67" t="s">
        <v>541</v>
      </c>
      <c r="C22" s="62">
        <v>6.5137816115094616</v>
      </c>
      <c r="D22" s="62">
        <v>4.9936876712591962</v>
      </c>
      <c r="E22" s="62">
        <v>2.6887513969330312</v>
      </c>
      <c r="F22" s="68"/>
    </row>
    <row r="23" spans="1:6">
      <c r="A23" s="124"/>
      <c r="B23" s="67" t="s">
        <v>542</v>
      </c>
      <c r="C23" s="62">
        <v>1.4158500044574307</v>
      </c>
      <c r="D23" s="62">
        <v>4.6585525148227491</v>
      </c>
      <c r="E23" s="62">
        <v>2.1332990983517819</v>
      </c>
      <c r="F23" s="68"/>
    </row>
    <row r="24" spans="1:6">
      <c r="A24" s="124"/>
      <c r="B24" s="67" t="s">
        <v>543</v>
      </c>
      <c r="C24" s="62">
        <v>3.2189058461924214</v>
      </c>
      <c r="D24" s="62">
        <v>4.7132519805684465</v>
      </c>
      <c r="E24" s="62">
        <v>2.3561499861167512</v>
      </c>
      <c r="F24" s="68"/>
    </row>
    <row r="25" spans="1:6">
      <c r="A25" s="124"/>
      <c r="B25" s="67" t="s">
        <v>544</v>
      </c>
      <c r="C25" s="62">
        <v>4.2833308354295996</v>
      </c>
      <c r="D25" s="62">
        <v>4.669029968080574</v>
      </c>
      <c r="E25" s="62">
        <v>2.1688109527926436</v>
      </c>
      <c r="F25" s="68"/>
    </row>
    <row r="26" spans="1:6">
      <c r="A26" s="124"/>
      <c r="B26" s="67" t="s">
        <v>545</v>
      </c>
      <c r="C26" s="62">
        <v>-7.9997320581404185E-2</v>
      </c>
      <c r="D26" s="62">
        <v>4.2713455387711683</v>
      </c>
      <c r="E26" s="62">
        <v>2.3500538853257869</v>
      </c>
      <c r="F26" s="68"/>
    </row>
    <row r="27" spans="1:6">
      <c r="F27" s="68"/>
    </row>
    <row r="28" spans="1:6">
      <c r="F28" s="68"/>
    </row>
    <row r="29" spans="1:6">
      <c r="F29" s="68"/>
    </row>
    <row r="30" spans="1:6">
      <c r="F30" s="68"/>
    </row>
    <row r="31" spans="1:6">
      <c r="F31" s="68"/>
    </row>
    <row r="32" spans="1:6">
      <c r="F32" s="68"/>
    </row>
    <row r="33" spans="6:6">
      <c r="F33" s="68"/>
    </row>
    <row r="34" spans="6:6">
      <c r="F34" s="68"/>
    </row>
    <row r="35" spans="6:6">
      <c r="F35" s="68"/>
    </row>
    <row r="36" spans="6:6">
      <c r="F36" s="68"/>
    </row>
    <row r="37" spans="6:6">
      <c r="F37" s="68"/>
    </row>
    <row r="38" spans="6:6">
      <c r="F38" s="68"/>
    </row>
    <row r="75" spans="1:1">
      <c r="A75" s="69"/>
    </row>
    <row r="76" spans="1:1">
      <c r="A76" s="69"/>
    </row>
    <row r="77" spans="1:1">
      <c r="A77" s="69"/>
    </row>
    <row r="100" spans="1:3">
      <c r="A100" s="69"/>
      <c r="C100" s="70"/>
    </row>
    <row r="101" spans="1:3">
      <c r="A101" s="69"/>
      <c r="C101" s="70"/>
    </row>
    <row r="102" spans="1:3">
      <c r="A102" s="69"/>
      <c r="C102" s="70"/>
    </row>
  </sheetData>
  <mergeCells count="2">
    <mergeCell ref="A6:A17"/>
    <mergeCell ref="A18:A26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3" sqref="A3"/>
    </sheetView>
  </sheetViews>
  <sheetFormatPr baseColWidth="10" defaultRowHeight="15"/>
  <cols>
    <col min="3" max="3" width="13.5703125" customWidth="1"/>
  </cols>
  <sheetData>
    <row r="1" spans="1:3">
      <c r="A1" t="s">
        <v>550</v>
      </c>
    </row>
    <row r="2" spans="1:3">
      <c r="A2" t="s">
        <v>551</v>
      </c>
    </row>
    <row r="5" spans="1:3" s="60" customFormat="1" ht="30">
      <c r="A5" s="60" t="s">
        <v>535</v>
      </c>
      <c r="B5" s="60" t="s">
        <v>536</v>
      </c>
      <c r="C5" s="60" t="s">
        <v>552</v>
      </c>
    </row>
    <row r="6" spans="1:3">
      <c r="A6" s="125">
        <v>2017</v>
      </c>
      <c r="B6" s="71" t="s">
        <v>547</v>
      </c>
      <c r="C6" s="72">
        <v>11291.316999999999</v>
      </c>
    </row>
    <row r="7" spans="1:3">
      <c r="A7" s="125"/>
      <c r="B7" s="71" t="s">
        <v>548</v>
      </c>
      <c r="C7" s="72">
        <v>10062.33</v>
      </c>
    </row>
    <row r="8" spans="1:3">
      <c r="A8" s="126">
        <v>2018</v>
      </c>
      <c r="B8" s="71" t="s">
        <v>537</v>
      </c>
      <c r="C8" s="72">
        <v>11383.642</v>
      </c>
    </row>
    <row r="9" spans="1:3">
      <c r="A9" s="126"/>
      <c r="B9" s="71" t="s">
        <v>538</v>
      </c>
      <c r="C9" s="72">
        <v>10934.177</v>
      </c>
    </row>
    <row r="10" spans="1:3">
      <c r="A10" s="126"/>
      <c r="B10" s="71" t="s">
        <v>539</v>
      </c>
      <c r="C10" s="72">
        <v>12720.499</v>
      </c>
    </row>
    <row r="11" spans="1:3">
      <c r="A11" s="126"/>
      <c r="B11" s="71" t="s">
        <v>540</v>
      </c>
      <c r="C11" s="72">
        <v>12176.906000000001</v>
      </c>
    </row>
    <row r="12" spans="1:3">
      <c r="A12" s="126"/>
      <c r="B12" s="71" t="s">
        <v>541</v>
      </c>
      <c r="C12" s="72">
        <v>13045.126</v>
      </c>
    </row>
    <row r="13" spans="1:3">
      <c r="A13" s="126"/>
      <c r="B13" s="71" t="s">
        <v>542</v>
      </c>
      <c r="C13" s="72">
        <v>12730.537</v>
      </c>
    </row>
    <row r="14" spans="1:3">
      <c r="A14" s="126"/>
      <c r="B14" s="71" t="s">
        <v>543</v>
      </c>
      <c r="C14" s="72">
        <v>12055.395</v>
      </c>
    </row>
    <row r="15" spans="1:3">
      <c r="A15" s="126"/>
      <c r="B15" s="71" t="s">
        <v>544</v>
      </c>
      <c r="C15" s="72">
        <v>12738.189</v>
      </c>
    </row>
    <row r="16" spans="1:3">
      <c r="A16" s="126"/>
      <c r="B16" s="71" t="s">
        <v>545</v>
      </c>
      <c r="C16" s="72">
        <v>12213.532999999999</v>
      </c>
    </row>
    <row r="17" spans="1:3">
      <c r="A17" s="126"/>
      <c r="B17" s="71" t="s">
        <v>546</v>
      </c>
      <c r="C17" s="72">
        <v>12324.232</v>
      </c>
    </row>
    <row r="18" spans="1:3">
      <c r="A18" s="126"/>
      <c r="B18" s="71" t="s">
        <v>547</v>
      </c>
      <c r="C18" s="72">
        <v>12282.161</v>
      </c>
    </row>
  </sheetData>
  <mergeCells count="2">
    <mergeCell ref="A6:A7"/>
    <mergeCell ref="A8:A18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A3" sqref="A3"/>
    </sheetView>
  </sheetViews>
  <sheetFormatPr baseColWidth="10" defaultRowHeight="15"/>
  <cols>
    <col min="3" max="3" width="13.28515625" customWidth="1"/>
  </cols>
  <sheetData>
    <row r="1" spans="1:5">
      <c r="A1" t="s">
        <v>553</v>
      </c>
    </row>
    <row r="2" spans="1:5">
      <c r="A2" t="s">
        <v>551</v>
      </c>
    </row>
    <row r="5" spans="1:5" ht="30">
      <c r="A5" s="60" t="s">
        <v>554</v>
      </c>
      <c r="B5" s="60" t="s">
        <v>536</v>
      </c>
      <c r="C5" s="60" t="s">
        <v>555</v>
      </c>
      <c r="D5" s="60" t="s">
        <v>556</v>
      </c>
      <c r="E5" s="60" t="s">
        <v>557</v>
      </c>
    </row>
    <row r="6" spans="1:5">
      <c r="A6" s="126">
        <v>2013</v>
      </c>
      <c r="B6" s="67" t="s">
        <v>537</v>
      </c>
      <c r="C6" s="72">
        <v>79726.788</v>
      </c>
      <c r="D6" s="73">
        <v>6.6558814091857599E-2</v>
      </c>
      <c r="E6" s="74">
        <v>0.11331294886421145</v>
      </c>
    </row>
    <row r="7" spans="1:5">
      <c r="A7" s="126"/>
      <c r="B7" s="67" t="s">
        <v>538</v>
      </c>
      <c r="C7" s="72">
        <v>79861.081000000006</v>
      </c>
      <c r="D7" s="73">
        <v>5.4807078845775292E-2</v>
      </c>
      <c r="E7" s="74">
        <v>0.10964522891505459</v>
      </c>
    </row>
    <row r="8" spans="1:5">
      <c r="A8" s="126"/>
      <c r="B8" s="67" t="s">
        <v>539</v>
      </c>
      <c r="C8" s="72">
        <v>79296.626999999993</v>
      </c>
      <c r="D8" s="73">
        <v>3.7164790888089438E-2</v>
      </c>
      <c r="E8" s="74">
        <v>0.10483254805919982</v>
      </c>
    </row>
    <row r="9" spans="1:5">
      <c r="A9" s="126"/>
      <c r="B9" s="67" t="s">
        <v>540</v>
      </c>
      <c r="C9" s="72">
        <v>79171.490000000005</v>
      </c>
      <c r="D9" s="73">
        <v>2.4883885896129776E-2</v>
      </c>
      <c r="E9" s="74">
        <v>9.8396437921630373E-2</v>
      </c>
    </row>
    <row r="10" spans="1:5">
      <c r="A10" s="126"/>
      <c r="B10" s="67" t="s">
        <v>541</v>
      </c>
      <c r="C10" s="72">
        <v>79492.645000000004</v>
      </c>
      <c r="D10" s="73">
        <v>1.4824809009853501E-2</v>
      </c>
      <c r="E10" s="74">
        <v>9.0267175504052291E-2</v>
      </c>
    </row>
    <row r="11" spans="1:5">
      <c r="A11" s="126"/>
      <c r="B11" s="67" t="s">
        <v>542</v>
      </c>
      <c r="C11" s="72">
        <v>79550.770999999993</v>
      </c>
      <c r="D11" s="73">
        <v>1.2974196582722364E-3</v>
      </c>
      <c r="E11" s="74">
        <v>7.8855698673826871E-2</v>
      </c>
    </row>
    <row r="12" spans="1:5">
      <c r="A12" s="126"/>
      <c r="B12" s="67" t="s">
        <v>543</v>
      </c>
      <c r="C12" s="72">
        <v>79858.433000000005</v>
      </c>
      <c r="D12" s="73">
        <v>-1.2196837681434647E-2</v>
      </c>
      <c r="E12" s="74">
        <v>6.4408996241944363E-2</v>
      </c>
    </row>
    <row r="13" spans="1:5">
      <c r="A13" s="126"/>
      <c r="B13" s="67" t="s">
        <v>544</v>
      </c>
      <c r="C13" s="72">
        <v>81012.593999999997</v>
      </c>
      <c r="D13" s="73">
        <v>-7.3443235786951888E-4</v>
      </c>
      <c r="E13" s="74">
        <v>5.1367167772929406E-2</v>
      </c>
    </row>
    <row r="14" spans="1:5">
      <c r="A14" s="126"/>
      <c r="B14" s="67" t="s">
        <v>545</v>
      </c>
      <c r="C14" s="72">
        <v>81851.534</v>
      </c>
      <c r="D14" s="73">
        <v>1.6426207623334355E-2</v>
      </c>
      <c r="E14" s="74">
        <v>4.1310326934780234E-2</v>
      </c>
    </row>
    <row r="15" spans="1:5">
      <c r="A15" s="126"/>
      <c r="B15" s="67" t="s">
        <v>546</v>
      </c>
      <c r="C15" s="72">
        <v>81844.288</v>
      </c>
      <c r="D15" s="73">
        <v>1.2403970770865635E-2</v>
      </c>
      <c r="E15" s="74">
        <v>3.1988862160068181E-2</v>
      </c>
    </row>
    <row r="16" spans="1:5">
      <c r="A16" s="126"/>
      <c r="B16" s="67" t="s">
        <v>547</v>
      </c>
      <c r="C16" s="72">
        <v>81843.769</v>
      </c>
      <c r="D16" s="73">
        <v>1.6948485146432768E-2</v>
      </c>
      <c r="E16" s="74">
        <v>2.5372598172390393E-2</v>
      </c>
    </row>
    <row r="17" spans="1:5">
      <c r="A17" s="126"/>
      <c r="B17" s="67" t="s">
        <v>548</v>
      </c>
      <c r="C17" s="72">
        <v>82151.786999999997</v>
      </c>
      <c r="D17" s="73">
        <v>3.5592299898989488E-2</v>
      </c>
      <c r="E17" s="74">
        <v>2.2331374315857994E-2</v>
      </c>
    </row>
    <row r="18" spans="1:5">
      <c r="A18" s="126">
        <v>2014</v>
      </c>
      <c r="B18" s="67" t="s">
        <v>537</v>
      </c>
      <c r="C18" s="72">
        <v>81938.864000000001</v>
      </c>
      <c r="D18" s="73">
        <v>2.7745705746981875E-2</v>
      </c>
      <c r="E18" s="74">
        <v>1.9096948620451682E-2</v>
      </c>
    </row>
    <row r="19" spans="1:5">
      <c r="A19" s="126"/>
      <c r="B19" s="67" t="s">
        <v>538</v>
      </c>
      <c r="C19" s="72">
        <v>82280.642000000007</v>
      </c>
      <c r="D19" s="73">
        <v>3.0297123075506693E-2</v>
      </c>
      <c r="E19" s="74">
        <v>1.7054452306262635E-2</v>
      </c>
    </row>
    <row r="20" spans="1:5">
      <c r="A20" s="126"/>
      <c r="B20" s="67" t="s">
        <v>539</v>
      </c>
      <c r="C20" s="72">
        <v>83250.626000000004</v>
      </c>
      <c r="D20" s="73">
        <v>4.9863394567842168E-2</v>
      </c>
      <c r="E20" s="74">
        <v>1.8112669279575361E-2</v>
      </c>
    </row>
    <row r="21" spans="1:5">
      <c r="A21" s="126"/>
      <c r="B21" s="67" t="s">
        <v>540</v>
      </c>
      <c r="C21" s="72">
        <v>84782.019</v>
      </c>
      <c r="D21" s="73">
        <v>7.0865522424802041E-2</v>
      </c>
      <c r="E21" s="74">
        <v>2.1944472323631382E-2</v>
      </c>
    </row>
    <row r="22" spans="1:5">
      <c r="A22" s="126"/>
      <c r="B22" s="67" t="s">
        <v>541</v>
      </c>
      <c r="C22" s="72">
        <v>85798.756999999998</v>
      </c>
      <c r="D22" s="73">
        <v>7.9329502748335834E-2</v>
      </c>
      <c r="E22" s="74">
        <v>2.7319863468504912E-2</v>
      </c>
    </row>
    <row r="23" spans="1:5">
      <c r="A23" s="126"/>
      <c r="B23" s="67" t="s">
        <v>542</v>
      </c>
      <c r="C23" s="72">
        <v>86324.222999999998</v>
      </c>
      <c r="D23" s="73">
        <v>8.5146277212071242E-2</v>
      </c>
      <c r="E23" s="74">
        <v>3.4307268264654828E-2</v>
      </c>
    </row>
    <row r="24" spans="1:5">
      <c r="A24" s="126"/>
      <c r="B24" s="67" t="s">
        <v>543</v>
      </c>
      <c r="C24" s="72">
        <v>86731.252999999997</v>
      </c>
      <c r="D24" s="73">
        <v>8.6062545204211416E-2</v>
      </c>
      <c r="E24" s="74">
        <v>4.2495550171791997E-2</v>
      </c>
    </row>
    <row r="25" spans="1:5">
      <c r="A25" s="126"/>
      <c r="B25" s="67" t="s">
        <v>544</v>
      </c>
      <c r="C25" s="72">
        <v>86636.876999999993</v>
      </c>
      <c r="D25" s="73">
        <v>6.9424798322097914E-2</v>
      </c>
      <c r="E25" s="74">
        <v>4.8342152728455955E-2</v>
      </c>
    </row>
    <row r="26" spans="1:5">
      <c r="A26" s="126"/>
      <c r="B26" s="67" t="s">
        <v>545</v>
      </c>
      <c r="C26" s="72">
        <v>87063.384000000005</v>
      </c>
      <c r="D26" s="73">
        <v>6.3674432784607493E-2</v>
      </c>
      <c r="E26" s="74">
        <v>5.2279504825228716E-2</v>
      </c>
    </row>
    <row r="27" spans="1:5">
      <c r="A27" s="126"/>
      <c r="B27" s="67" t="s">
        <v>546</v>
      </c>
      <c r="C27" s="72">
        <v>88101.697</v>
      </c>
      <c r="D27" s="73">
        <v>7.6455048396291359E-2</v>
      </c>
      <c r="E27" s="74">
        <v>5.7617094627347522E-2</v>
      </c>
    </row>
    <row r="28" spans="1:5">
      <c r="A28" s="126"/>
      <c r="B28" s="67" t="s">
        <v>547</v>
      </c>
      <c r="C28" s="72">
        <v>88201.543999999994</v>
      </c>
      <c r="D28" s="73">
        <v>7.7681845272790317E-2</v>
      </c>
      <c r="E28" s="74">
        <v>6.2678207971210653E-2</v>
      </c>
    </row>
    <row r="29" spans="1:5">
      <c r="A29" s="126"/>
      <c r="B29" s="67" t="s">
        <v>548</v>
      </c>
      <c r="C29" s="72">
        <v>89706.057000000001</v>
      </c>
      <c r="D29" s="73">
        <v>9.1955029535754296E-2</v>
      </c>
      <c r="E29" s="74">
        <v>6.7375102107607721E-2</v>
      </c>
    </row>
    <row r="30" spans="1:5">
      <c r="A30" s="126">
        <v>2015</v>
      </c>
      <c r="B30" s="67" t="s">
        <v>537</v>
      </c>
      <c r="C30" s="72">
        <v>90745.342000000004</v>
      </c>
      <c r="D30" s="73">
        <v>0.10747620323366958</v>
      </c>
      <c r="E30" s="74">
        <v>7.4019310231498367E-2</v>
      </c>
    </row>
    <row r="31" spans="1:5">
      <c r="A31" s="126"/>
      <c r="B31" s="67" t="s">
        <v>538</v>
      </c>
      <c r="C31" s="72">
        <v>91927.944000000003</v>
      </c>
      <c r="D31" s="73">
        <v>0.11724874485058101</v>
      </c>
      <c r="E31" s="74">
        <v>8.126527871275456E-2</v>
      </c>
    </row>
    <row r="32" spans="1:5">
      <c r="A32" s="126"/>
      <c r="B32" s="67" t="s">
        <v>539</v>
      </c>
      <c r="C32" s="72">
        <v>93209.37</v>
      </c>
      <c r="D32" s="73">
        <v>0.11962365304015843</v>
      </c>
      <c r="E32" s="74">
        <v>8.7078633585447582E-2</v>
      </c>
    </row>
    <row r="33" spans="1:5">
      <c r="A33" s="126"/>
      <c r="B33" s="67" t="s">
        <v>540</v>
      </c>
      <c r="C33" s="72">
        <v>94087.841</v>
      </c>
      <c r="D33" s="73">
        <v>0.1097617408710212</v>
      </c>
      <c r="E33" s="74">
        <v>9.0319985122632507E-2</v>
      </c>
    </row>
    <row r="34" spans="1:5">
      <c r="A34" s="126"/>
      <c r="B34" s="67" t="s">
        <v>541</v>
      </c>
      <c r="C34" s="72">
        <v>94943.415999999997</v>
      </c>
      <c r="D34" s="73">
        <v>0.10658265130810696</v>
      </c>
      <c r="E34" s="74">
        <v>9.2591080835946762E-2</v>
      </c>
    </row>
    <row r="35" spans="1:5">
      <c r="A35" s="126"/>
      <c r="B35" s="67" t="s">
        <v>542</v>
      </c>
      <c r="C35" s="72">
        <v>96342.392000000007</v>
      </c>
      <c r="D35" s="73">
        <v>0.11605281405197254</v>
      </c>
      <c r="E35" s="74">
        <v>9.5166625572605204E-2</v>
      </c>
    </row>
    <row r="36" spans="1:5">
      <c r="A36" s="126"/>
      <c r="B36" s="67" t="s">
        <v>543</v>
      </c>
      <c r="C36" s="72">
        <v>98464.562999999995</v>
      </c>
      <c r="D36" s="73">
        <v>0.13528352922561826</v>
      </c>
      <c r="E36" s="74">
        <v>9.9268374241055779E-2</v>
      </c>
    </row>
    <row r="37" spans="1:5">
      <c r="A37" s="126"/>
      <c r="B37" s="67" t="s">
        <v>544</v>
      </c>
      <c r="C37" s="72">
        <v>100038.07399999999</v>
      </c>
      <c r="D37" s="73">
        <v>0.1546823646471005</v>
      </c>
      <c r="E37" s="74">
        <v>0.106373171434806</v>
      </c>
    </row>
    <row r="38" spans="1:5">
      <c r="A38" s="126"/>
      <c r="B38" s="67" t="s">
        <v>545</v>
      </c>
      <c r="C38" s="72">
        <v>102061.637</v>
      </c>
      <c r="D38" s="73">
        <v>0.17226820634493145</v>
      </c>
      <c r="E38" s="74">
        <v>0.11542265256483299</v>
      </c>
    </row>
    <row r="39" spans="1:5">
      <c r="A39" s="126"/>
      <c r="B39" s="67" t="s">
        <v>546</v>
      </c>
      <c r="C39" s="72">
        <v>103050.713</v>
      </c>
      <c r="D39" s="73">
        <v>0.16967909256049851</v>
      </c>
      <c r="E39" s="74">
        <v>0.12319132291185025</v>
      </c>
    </row>
    <row r="40" spans="1:5">
      <c r="A40" s="126"/>
      <c r="B40" s="67" t="s">
        <v>547</v>
      </c>
      <c r="C40" s="72">
        <v>104670.09699999999</v>
      </c>
      <c r="D40" s="73">
        <v>0.18671501941054447</v>
      </c>
      <c r="E40" s="74">
        <v>0.1322774207566631</v>
      </c>
    </row>
    <row r="41" spans="1:5">
      <c r="A41" s="126"/>
      <c r="B41" s="67" t="s">
        <v>548</v>
      </c>
      <c r="C41" s="72">
        <v>106309.63499999999</v>
      </c>
      <c r="D41" s="73">
        <v>0.1850887058830375</v>
      </c>
      <c r="E41" s="74">
        <v>0.14003856045227003</v>
      </c>
    </row>
    <row r="42" spans="1:5">
      <c r="A42" s="126">
        <v>2016</v>
      </c>
      <c r="B42" s="67" t="s">
        <v>537</v>
      </c>
      <c r="C42" s="72">
        <v>107820.253</v>
      </c>
      <c r="D42" s="73">
        <v>0.18816294725077998</v>
      </c>
      <c r="E42" s="74">
        <v>0.14676245578702923</v>
      </c>
    </row>
    <row r="43" spans="1:5">
      <c r="A43" s="126"/>
      <c r="B43" s="67" t="s">
        <v>538</v>
      </c>
      <c r="C43" s="72">
        <v>109898.28599999999</v>
      </c>
      <c r="D43" s="73">
        <v>0.19548290996261142</v>
      </c>
      <c r="E43" s="74">
        <v>0.15328196954636511</v>
      </c>
    </row>
    <row r="44" spans="1:5">
      <c r="A44" s="126"/>
      <c r="B44" s="67" t="s">
        <v>539</v>
      </c>
      <c r="C44" s="72">
        <v>110962.208</v>
      </c>
      <c r="D44" s="73">
        <v>0.19046194604684064</v>
      </c>
      <c r="E44" s="74">
        <v>0.15918516063025528</v>
      </c>
    </row>
    <row r="45" spans="1:5">
      <c r="A45" s="126"/>
      <c r="B45" s="67" t="s">
        <v>540</v>
      </c>
      <c r="C45" s="72">
        <v>112511.11900000001</v>
      </c>
      <c r="D45" s="73">
        <v>0.19580933948734147</v>
      </c>
      <c r="E45" s="74">
        <v>0.16635579384828197</v>
      </c>
    </row>
    <row r="46" spans="1:5">
      <c r="A46" s="126"/>
      <c r="B46" s="67" t="s">
        <v>541</v>
      </c>
      <c r="C46" s="72">
        <v>114382.53599999999</v>
      </c>
      <c r="D46" s="73">
        <v>0.2047442657845806</v>
      </c>
      <c r="E46" s="74">
        <v>0.17453592838798812</v>
      </c>
    </row>
    <row r="47" spans="1:5">
      <c r="A47" s="126"/>
      <c r="B47" s="67" t="s">
        <v>542</v>
      </c>
      <c r="C47" s="72">
        <v>116423.948</v>
      </c>
      <c r="D47" s="73">
        <v>0.20843945830201105</v>
      </c>
      <c r="E47" s="74">
        <v>0.18223481540882466</v>
      </c>
    </row>
    <row r="48" spans="1:5">
      <c r="A48" s="126"/>
      <c r="B48" s="67" t="s">
        <v>543</v>
      </c>
      <c r="C48" s="72">
        <v>117002.026</v>
      </c>
      <c r="D48" s="73">
        <v>0.18826532546536567</v>
      </c>
      <c r="E48" s="74">
        <v>0.18664996509547027</v>
      </c>
    </row>
    <row r="49" spans="1:5">
      <c r="A49" s="126"/>
      <c r="B49" s="67" t="s">
        <v>544</v>
      </c>
      <c r="C49" s="72">
        <v>118137.85400000001</v>
      </c>
      <c r="D49" s="73">
        <v>0.18092891312561665</v>
      </c>
      <c r="E49" s="74">
        <v>0.18883717746867998</v>
      </c>
    </row>
    <row r="50" spans="1:5">
      <c r="A50" s="126"/>
      <c r="B50" s="67" t="s">
        <v>545</v>
      </c>
      <c r="C50" s="72">
        <v>119049.393</v>
      </c>
      <c r="D50" s="73">
        <v>0.16644604671586838</v>
      </c>
      <c r="E50" s="74">
        <v>0.18835199749959139</v>
      </c>
    </row>
    <row r="51" spans="1:5">
      <c r="A51" s="126"/>
      <c r="B51" s="67" t="s">
        <v>546</v>
      </c>
      <c r="C51" s="72">
        <v>120813.85</v>
      </c>
      <c r="D51" s="73">
        <v>0.17237277145282826</v>
      </c>
      <c r="E51" s="74">
        <v>0.18857647074061887</v>
      </c>
    </row>
    <row r="52" spans="1:5">
      <c r="A52" s="126"/>
      <c r="B52" s="67" t="s">
        <v>547</v>
      </c>
      <c r="C52" s="72">
        <v>122803.89200000001</v>
      </c>
      <c r="D52" s="73">
        <v>0.17324714048941803</v>
      </c>
      <c r="E52" s="74">
        <v>0.18745414749719166</v>
      </c>
    </row>
    <row r="53" spans="1:5">
      <c r="A53" s="126"/>
      <c r="B53" s="67" t="s">
        <v>548</v>
      </c>
      <c r="C53" s="72">
        <v>123629.26300000001</v>
      </c>
      <c r="D53" s="73">
        <v>0.16291682310827249</v>
      </c>
      <c r="E53" s="74">
        <v>0.18560649059929454</v>
      </c>
    </row>
    <row r="54" spans="1:5">
      <c r="A54" s="126">
        <v>2017</v>
      </c>
      <c r="B54" s="67" t="s">
        <v>537</v>
      </c>
      <c r="C54" s="72">
        <v>124230.37</v>
      </c>
      <c r="D54" s="73">
        <v>0.15219883596451966</v>
      </c>
      <c r="E54" s="74">
        <v>0.18260948132543953</v>
      </c>
    </row>
    <row r="55" spans="1:5">
      <c r="A55" s="126"/>
      <c r="B55" s="67" t="s">
        <v>538</v>
      </c>
      <c r="C55" s="72">
        <v>125225.25199999999</v>
      </c>
      <c r="D55" s="73">
        <v>0.13946501404034639</v>
      </c>
      <c r="E55" s="74">
        <v>0.17794132333191745</v>
      </c>
    </row>
    <row r="56" spans="1:5">
      <c r="A56" s="126"/>
      <c r="B56" s="67" t="s">
        <v>539</v>
      </c>
      <c r="C56" s="72">
        <v>127433.236</v>
      </c>
      <c r="D56" s="73">
        <v>0.14843817815881977</v>
      </c>
      <c r="E56" s="74">
        <v>0.17443934267458236</v>
      </c>
    </row>
    <row r="57" spans="1:5">
      <c r="A57" s="126"/>
      <c r="B57" s="67" t="s">
        <v>540</v>
      </c>
      <c r="C57" s="72">
        <v>126952.848</v>
      </c>
      <c r="D57" s="73">
        <v>0.12835823808667302</v>
      </c>
      <c r="E57" s="74">
        <v>0.16881841755785998</v>
      </c>
    </row>
    <row r="58" spans="1:5">
      <c r="A58" s="126"/>
      <c r="B58" s="67" t="s">
        <v>541</v>
      </c>
      <c r="C58" s="72">
        <v>127702.594</v>
      </c>
      <c r="D58" s="73">
        <v>0.11645185065664232</v>
      </c>
      <c r="E58" s="74">
        <v>0.16146071629719846</v>
      </c>
    </row>
    <row r="59" spans="1:5">
      <c r="A59" s="126"/>
      <c r="B59" s="67" t="s">
        <v>542</v>
      </c>
      <c r="C59" s="72">
        <v>128160.625</v>
      </c>
      <c r="D59" s="73">
        <v>0.1008098179250887</v>
      </c>
      <c r="E59" s="74">
        <v>0.1524915795991216</v>
      </c>
    </row>
    <row r="60" spans="1:5">
      <c r="A60" s="126"/>
      <c r="B60" s="67" t="s">
        <v>543</v>
      </c>
      <c r="C60" s="72">
        <v>128306.16</v>
      </c>
      <c r="D60" s="73">
        <v>9.661485690854632E-2</v>
      </c>
      <c r="E60" s="74">
        <v>0.14485404055272</v>
      </c>
    </row>
    <row r="61" spans="1:5">
      <c r="A61" s="126"/>
      <c r="B61" s="67" t="s">
        <v>544</v>
      </c>
      <c r="C61" s="72">
        <v>128729.11199999999</v>
      </c>
      <c r="D61" s="73">
        <v>8.9651687764702226E-2</v>
      </c>
      <c r="E61" s="74">
        <v>0.13724760510597714</v>
      </c>
    </row>
    <row r="62" spans="1:5">
      <c r="A62" s="126"/>
      <c r="B62" s="67" t="s">
        <v>545</v>
      </c>
      <c r="C62" s="72">
        <v>128888.736</v>
      </c>
      <c r="D62" s="73">
        <v>8.2649249627001486E-2</v>
      </c>
      <c r="E62" s="74">
        <v>0.13026453868190488</v>
      </c>
    </row>
    <row r="63" spans="1:5">
      <c r="A63" s="126"/>
      <c r="B63" s="67" t="s">
        <v>546</v>
      </c>
      <c r="C63" s="72">
        <v>128897.645</v>
      </c>
      <c r="D63" s="73">
        <v>6.6911161261726138E-2</v>
      </c>
      <c r="E63" s="74">
        <v>0.12147607116597971</v>
      </c>
    </row>
    <row r="64" spans="1:5">
      <c r="A64" s="126"/>
      <c r="B64" s="67" t="s">
        <v>547</v>
      </c>
      <c r="C64" s="72">
        <v>129198.93399999999</v>
      </c>
      <c r="D64" s="73">
        <v>5.2075238788034328E-2</v>
      </c>
      <c r="E64" s="74">
        <v>0.1113784126908644</v>
      </c>
    </row>
    <row r="65" spans="1:5">
      <c r="A65" s="126"/>
      <c r="B65" s="67" t="s">
        <v>548</v>
      </c>
      <c r="C65" s="72">
        <v>129619.981</v>
      </c>
      <c r="D65" s="73">
        <v>4.8457119735478837E-2</v>
      </c>
      <c r="E65" s="74">
        <v>0.10184010407646493</v>
      </c>
    </row>
    <row r="66" spans="1:5">
      <c r="A66" s="126">
        <v>2018</v>
      </c>
      <c r="B66" s="67" t="s">
        <v>537</v>
      </c>
      <c r="C66" s="72">
        <v>131722.122</v>
      </c>
      <c r="D66" s="73">
        <v>6.0305318256719476E-2</v>
      </c>
      <c r="E66" s="74">
        <v>9.418231093414825E-2</v>
      </c>
    </row>
    <row r="67" spans="1:5">
      <c r="A67" s="126"/>
      <c r="B67" s="67" t="s">
        <v>538</v>
      </c>
      <c r="C67" s="72">
        <v>131740.535</v>
      </c>
      <c r="D67" s="73">
        <v>5.2028507796494594E-2</v>
      </c>
      <c r="E67" s="74">
        <v>8.6895935413827272E-2</v>
      </c>
    </row>
    <row r="68" spans="1:5">
      <c r="A68" s="126"/>
      <c r="B68" s="67" t="s">
        <v>539</v>
      </c>
      <c r="C68" s="72">
        <v>132290.579</v>
      </c>
      <c r="D68" s="73">
        <v>3.8116767277258656E-2</v>
      </c>
      <c r="E68" s="74">
        <v>7.7702484507030503E-2</v>
      </c>
    </row>
    <row r="69" spans="1:5">
      <c r="A69" s="126"/>
      <c r="B69" s="67" t="s">
        <v>540</v>
      </c>
      <c r="C69" s="72">
        <v>134509.9</v>
      </c>
      <c r="D69" s="73">
        <v>5.9526447173520625E-2</v>
      </c>
      <c r="E69" s="74">
        <v>7.1966501930934471E-2</v>
      </c>
    </row>
    <row r="70" spans="1:5">
      <c r="A70" s="126"/>
      <c r="B70" s="67" t="s">
        <v>541</v>
      </c>
      <c r="C70" s="72">
        <v>136112.21599999999</v>
      </c>
      <c r="D70" s="73">
        <v>6.5853180711426873E-2</v>
      </c>
      <c r="E70" s="74">
        <v>6.7749946102166517E-2</v>
      </c>
    </row>
    <row r="71" spans="1:5">
      <c r="A71" s="126"/>
      <c r="B71" s="67" t="s">
        <v>542</v>
      </c>
      <c r="C71" s="72">
        <v>137652.785</v>
      </c>
      <c r="D71" s="73">
        <v>7.4064557659577535E-2</v>
      </c>
      <c r="E71" s="74">
        <v>6.552117441337392E-2</v>
      </c>
    </row>
    <row r="72" spans="1:5">
      <c r="A72" s="126"/>
      <c r="B72" s="67" t="s">
        <v>543</v>
      </c>
      <c r="C72" s="72">
        <v>139458.15400000001</v>
      </c>
      <c r="D72" s="73">
        <v>8.6917058385973078E-2</v>
      </c>
      <c r="E72" s="74">
        <v>6.4713024536492816E-2</v>
      </c>
    </row>
    <row r="73" spans="1:5">
      <c r="A73" s="126"/>
      <c r="B73" s="67" t="s">
        <v>544</v>
      </c>
      <c r="C73" s="72">
        <v>141198.05300000001</v>
      </c>
      <c r="D73" s="73">
        <v>9.6861858256273914E-2</v>
      </c>
      <c r="E73" s="74">
        <v>6.5313872077457133E-2</v>
      </c>
    </row>
    <row r="74" spans="1:5">
      <c r="A74" s="126"/>
      <c r="B74" s="67" t="s">
        <v>545</v>
      </c>
      <c r="C74" s="72">
        <v>142550.05799999999</v>
      </c>
      <c r="D74" s="73">
        <v>0.10599314124703629</v>
      </c>
      <c r="E74" s="74">
        <v>6.7259196379126696E-2</v>
      </c>
    </row>
    <row r="75" spans="1:5">
      <c r="A75" s="126"/>
      <c r="B75" s="67" t="s">
        <v>546</v>
      </c>
      <c r="C75" s="72">
        <v>143675.883</v>
      </c>
      <c r="D75" s="73">
        <v>0.11465095425133631</v>
      </c>
      <c r="E75" s="74">
        <v>7.123751246159421E-2</v>
      </c>
    </row>
    <row r="76" spans="1:5">
      <c r="A76" s="126"/>
      <c r="B76" s="67" t="s">
        <v>547</v>
      </c>
      <c r="C76" s="72">
        <v>144666.72700000001</v>
      </c>
      <c r="D76" s="73">
        <v>0.11972074785075248</v>
      </c>
      <c r="E76" s="74">
        <v>7.6874638216820723E-2</v>
      </c>
    </row>
    <row r="77" spans="1:5">
      <c r="A77" s="75"/>
    </row>
  </sheetData>
  <mergeCells count="6">
    <mergeCell ref="A66:A76"/>
    <mergeCell ref="A6:A17"/>
    <mergeCell ref="A18:A29"/>
    <mergeCell ref="A30:A41"/>
    <mergeCell ref="A42:A53"/>
    <mergeCell ref="A54:A65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3" sqref="A3"/>
    </sheetView>
  </sheetViews>
  <sheetFormatPr baseColWidth="10" defaultRowHeight="15"/>
  <cols>
    <col min="3" max="3" width="16.140625" customWidth="1"/>
  </cols>
  <sheetData>
    <row r="1" spans="1:5">
      <c r="A1" t="s">
        <v>558</v>
      </c>
    </row>
    <row r="2" spans="1:5">
      <c r="A2" t="s">
        <v>551</v>
      </c>
    </row>
    <row r="5" spans="1:5" s="60" customFormat="1" ht="30">
      <c r="A5" s="60" t="s">
        <v>554</v>
      </c>
      <c r="B5" s="60" t="s">
        <v>536</v>
      </c>
      <c r="C5" s="60" t="s">
        <v>559</v>
      </c>
      <c r="D5" s="60" t="s">
        <v>556</v>
      </c>
      <c r="E5" s="60" t="s">
        <v>557</v>
      </c>
    </row>
    <row r="6" spans="1:5">
      <c r="A6" s="126">
        <v>2017</v>
      </c>
      <c r="B6" s="67" t="s">
        <v>537</v>
      </c>
      <c r="C6" s="72">
        <v>277</v>
      </c>
      <c r="D6" s="76">
        <v>1.0948905109489093E-2</v>
      </c>
      <c r="E6" s="77">
        <v>-2.3755721113666806E-2</v>
      </c>
    </row>
    <row r="7" spans="1:5">
      <c r="A7" s="126"/>
      <c r="B7" s="67" t="s">
        <v>538</v>
      </c>
      <c r="C7" s="72">
        <v>278</v>
      </c>
      <c r="D7" s="76">
        <v>1.4598540145985384E-2</v>
      </c>
      <c r="E7" s="77">
        <v>-2.0753461815787067E-2</v>
      </c>
    </row>
    <row r="8" spans="1:5">
      <c r="A8" s="126"/>
      <c r="B8" s="67" t="s">
        <v>539</v>
      </c>
      <c r="C8" s="72">
        <v>280</v>
      </c>
      <c r="D8" s="76">
        <v>1.449275362318847E-2</v>
      </c>
      <c r="E8" s="77">
        <v>-1.7198314506812445E-2</v>
      </c>
    </row>
    <row r="9" spans="1:5">
      <c r="A9" s="126"/>
      <c r="B9" s="67" t="s">
        <v>540</v>
      </c>
      <c r="C9" s="72">
        <v>277</v>
      </c>
      <c r="D9" s="76">
        <v>1.0948905109489093E-2</v>
      </c>
      <c r="E9" s="77">
        <v>-1.3351633447218875E-2</v>
      </c>
    </row>
    <row r="10" spans="1:5">
      <c r="A10" s="126"/>
      <c r="B10" s="67" t="s">
        <v>541</v>
      </c>
      <c r="C10" s="72">
        <v>278</v>
      </c>
      <c r="D10" s="76">
        <v>1.0909090909090979E-2</v>
      </c>
      <c r="E10" s="77">
        <v>-9.5185659299408254E-3</v>
      </c>
    </row>
    <row r="11" spans="1:5">
      <c r="A11" s="126"/>
      <c r="B11" s="67" t="s">
        <v>542</v>
      </c>
      <c r="C11" s="72">
        <v>279</v>
      </c>
      <c r="D11" s="76">
        <v>1.8248175182481674E-2</v>
      </c>
      <c r="E11" s="77">
        <v>-3.9469587388080889E-3</v>
      </c>
    </row>
    <row r="12" spans="1:5">
      <c r="A12" s="126"/>
      <c r="B12" s="67" t="s">
        <v>543</v>
      </c>
      <c r="C12" s="72">
        <v>278</v>
      </c>
      <c r="D12" s="76">
        <v>-3.5842293906810374E-3</v>
      </c>
      <c r="E12" s="77">
        <v>-2.2060174817378022E-3</v>
      </c>
    </row>
    <row r="13" spans="1:5">
      <c r="A13" s="126"/>
      <c r="B13" s="67" t="s">
        <v>544</v>
      </c>
      <c r="C13" s="72">
        <v>278</v>
      </c>
      <c r="D13" s="76">
        <v>-3.5842293906810374E-3</v>
      </c>
      <c r="E13" s="77">
        <v>-1.3268469627633432E-3</v>
      </c>
    </row>
    <row r="14" spans="1:5">
      <c r="A14" s="126"/>
      <c r="B14" s="67" t="s">
        <v>545</v>
      </c>
      <c r="C14" s="72">
        <v>270</v>
      </c>
      <c r="D14" s="76">
        <v>-7.3529411764705621E-3</v>
      </c>
      <c r="E14" s="77">
        <v>1.5815346997608282E-3</v>
      </c>
    </row>
    <row r="15" spans="1:5">
      <c r="A15" s="126"/>
      <c r="B15" s="67" t="s">
        <v>546</v>
      </c>
      <c r="C15" s="72">
        <v>271</v>
      </c>
      <c r="D15" s="76">
        <v>-7.3260073260073E-3</v>
      </c>
      <c r="E15" s="77">
        <v>2.7631487846007199E-3</v>
      </c>
    </row>
    <row r="16" spans="1:5">
      <c r="A16" s="126"/>
      <c r="B16" s="67" t="s">
        <v>547</v>
      </c>
      <c r="C16" s="72">
        <v>269</v>
      </c>
      <c r="D16" s="76">
        <v>-1.8248175182481785E-2</v>
      </c>
      <c r="E16" s="77">
        <v>2.4415082867799975E-3</v>
      </c>
    </row>
    <row r="17" spans="1:5">
      <c r="A17" s="126"/>
      <c r="B17" s="67" t="s">
        <v>548</v>
      </c>
      <c r="C17" s="72">
        <v>274</v>
      </c>
      <c r="D17" s="76">
        <v>-7.2463768115942351E-3</v>
      </c>
      <c r="E17" s="77">
        <v>2.7337009001507282E-3</v>
      </c>
    </row>
    <row r="18" spans="1:5">
      <c r="A18" s="126">
        <v>2018</v>
      </c>
      <c r="B18" s="67" t="s">
        <v>537</v>
      </c>
      <c r="C18" s="72">
        <v>273</v>
      </c>
      <c r="D18" s="76">
        <v>-1.4440433212996373E-2</v>
      </c>
      <c r="E18" s="77">
        <v>6.1792270661027249E-4</v>
      </c>
    </row>
    <row r="19" spans="1:5">
      <c r="A19" s="126"/>
      <c r="B19" s="67" t="s">
        <v>538</v>
      </c>
      <c r="C19" s="72">
        <v>273</v>
      </c>
      <c r="D19" s="76">
        <v>-1.7985611510791366E-2</v>
      </c>
      <c r="E19" s="77">
        <v>-2.09742326478779E-3</v>
      </c>
    </row>
    <row r="20" spans="1:5">
      <c r="A20" s="126"/>
      <c r="B20" s="67" t="s">
        <v>539</v>
      </c>
      <c r="C20" s="72">
        <v>273</v>
      </c>
      <c r="D20" s="76">
        <v>-2.5000000000000022E-2</v>
      </c>
      <c r="E20" s="77">
        <v>-5.3884860667201646E-3</v>
      </c>
    </row>
    <row r="21" spans="1:5">
      <c r="A21" s="126"/>
      <c r="B21" s="67" t="s">
        <v>540</v>
      </c>
      <c r="C21" s="72">
        <v>274</v>
      </c>
      <c r="D21" s="76">
        <v>-1.0830324909747335E-2</v>
      </c>
      <c r="E21" s="77">
        <v>-7.2034219016565331E-3</v>
      </c>
    </row>
    <row r="22" spans="1:5">
      <c r="A22" s="126"/>
      <c r="B22" s="67" t="s">
        <v>541</v>
      </c>
      <c r="C22" s="72">
        <v>275</v>
      </c>
      <c r="D22" s="76">
        <v>-1.0791366906474864E-2</v>
      </c>
      <c r="E22" s="77">
        <v>-9.0117933862870203E-3</v>
      </c>
    </row>
    <row r="23" spans="1:5">
      <c r="A23" s="126"/>
      <c r="B23" s="67" t="s">
        <v>542</v>
      </c>
      <c r="C23" s="72">
        <v>276</v>
      </c>
      <c r="D23" s="76">
        <v>-1.0752688172043001E-2</v>
      </c>
      <c r="E23" s="77">
        <v>-1.1428531999164077E-2</v>
      </c>
    </row>
    <row r="24" spans="1:5">
      <c r="A24" s="126"/>
      <c r="B24" s="67" t="s">
        <v>543</v>
      </c>
      <c r="C24" s="72">
        <v>276</v>
      </c>
      <c r="D24" s="76">
        <v>-7.194244604316502E-3</v>
      </c>
      <c r="E24" s="77">
        <v>-1.1729366600300365E-2</v>
      </c>
    </row>
    <row r="25" spans="1:5">
      <c r="A25" s="126"/>
      <c r="B25" s="67" t="s">
        <v>544</v>
      </c>
      <c r="C25" s="72">
        <v>275</v>
      </c>
      <c r="D25" s="76">
        <v>-1.0791366906474864E-2</v>
      </c>
      <c r="E25" s="77">
        <v>-1.2329961393283184E-2</v>
      </c>
    </row>
    <row r="26" spans="1:5">
      <c r="A26" s="126"/>
      <c r="B26" s="67" t="s">
        <v>545</v>
      </c>
      <c r="C26" s="72">
        <v>272</v>
      </c>
      <c r="D26" s="76">
        <v>7.4074074074073071E-3</v>
      </c>
      <c r="E26" s="77">
        <v>-1.1099932344626695E-2</v>
      </c>
    </row>
    <row r="27" spans="1:5">
      <c r="A27" s="126"/>
      <c r="B27" s="67" t="s">
        <v>546</v>
      </c>
      <c r="C27" s="72">
        <v>276</v>
      </c>
      <c r="D27" s="76">
        <v>1.8450184501844991E-2</v>
      </c>
      <c r="E27" s="77">
        <v>-8.951916358972337E-3</v>
      </c>
    </row>
    <row r="28" spans="1:5">
      <c r="A28" s="126"/>
      <c r="B28" s="67" t="s">
        <v>547</v>
      </c>
      <c r="C28" s="72">
        <v>276</v>
      </c>
      <c r="D28" s="76">
        <v>2.6022304832713727E-2</v>
      </c>
      <c r="E28" s="77">
        <v>-5.2627096910393785E-3</v>
      </c>
    </row>
  </sheetData>
  <mergeCells count="2">
    <mergeCell ref="A6:A17"/>
    <mergeCell ref="A18:A28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3" sqref="A3"/>
    </sheetView>
  </sheetViews>
  <sheetFormatPr baseColWidth="10" defaultRowHeight="15"/>
  <cols>
    <col min="1" max="1" width="20.7109375" customWidth="1"/>
  </cols>
  <sheetData>
    <row r="1" spans="1:3">
      <c r="A1" t="s">
        <v>560</v>
      </c>
    </row>
    <row r="2" spans="1:3">
      <c r="A2" t="s">
        <v>551</v>
      </c>
    </row>
    <row r="5" spans="1:3">
      <c r="A5" t="s">
        <v>518</v>
      </c>
      <c r="B5" t="s">
        <v>267</v>
      </c>
    </row>
    <row r="6" spans="1:3">
      <c r="A6" t="s">
        <v>475</v>
      </c>
      <c r="B6" s="68">
        <v>2.1517553793884483</v>
      </c>
      <c r="C6" s="63"/>
    </row>
    <row r="7" spans="1:3">
      <c r="A7" t="s">
        <v>479</v>
      </c>
      <c r="B7" s="68">
        <v>5.5816210969098856</v>
      </c>
      <c r="C7" s="63"/>
    </row>
    <row r="8" spans="1:3">
      <c r="A8" t="s">
        <v>492</v>
      </c>
      <c r="B8" s="68">
        <v>5.7757644394110983</v>
      </c>
      <c r="C8" s="63"/>
    </row>
    <row r="9" spans="1:3">
      <c r="A9" t="s">
        <v>476</v>
      </c>
      <c r="B9" s="68">
        <v>6.2611227956641313</v>
      </c>
      <c r="C9" s="63"/>
    </row>
    <row r="10" spans="1:3">
      <c r="A10" t="s">
        <v>486</v>
      </c>
      <c r="B10" s="68">
        <v>6.6655880925416602</v>
      </c>
      <c r="C10" s="63"/>
    </row>
    <row r="11" spans="1:3">
      <c r="A11" t="s">
        <v>521</v>
      </c>
      <c r="B11" s="68">
        <v>6.9729817181685805</v>
      </c>
      <c r="C11" s="63"/>
    </row>
    <row r="12" spans="1:3">
      <c r="A12" t="s">
        <v>487</v>
      </c>
      <c r="B12" s="68">
        <v>9.4159521113088491</v>
      </c>
      <c r="C12" s="63"/>
    </row>
    <row r="13" spans="1:3">
      <c r="A13" t="s">
        <v>483</v>
      </c>
      <c r="B13" s="68">
        <v>12.311923636951949</v>
      </c>
      <c r="C13" s="63"/>
    </row>
    <row r="14" spans="1:3">
      <c r="A14" t="s">
        <v>488</v>
      </c>
      <c r="B14" s="68">
        <v>18.168581135738552</v>
      </c>
      <c r="C14" s="63"/>
    </row>
  </sheetData>
  <autoFilter ref="A5:B14">
    <sortState ref="A6:B14">
      <sortCondition ref="B5:B14"/>
    </sortState>
  </autoFilter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3" sqref="A3"/>
    </sheetView>
  </sheetViews>
  <sheetFormatPr baseColWidth="10" defaultRowHeight="15"/>
  <sheetData>
    <row r="1" spans="1:5">
      <c r="A1" t="s">
        <v>561</v>
      </c>
    </row>
    <row r="2" spans="1:5">
      <c r="A2" t="s">
        <v>551</v>
      </c>
    </row>
    <row r="5" spans="1:5" s="60" customFormat="1" ht="30">
      <c r="A5" s="60" t="s">
        <v>554</v>
      </c>
      <c r="B5" s="60" t="s">
        <v>536</v>
      </c>
      <c r="C5" s="60" t="s">
        <v>562</v>
      </c>
      <c r="D5" s="60" t="s">
        <v>556</v>
      </c>
      <c r="E5" s="60" t="s">
        <v>557</v>
      </c>
    </row>
    <row r="6" spans="1:5">
      <c r="A6" s="126">
        <v>2017</v>
      </c>
      <c r="B6" s="67" t="s">
        <v>537</v>
      </c>
      <c r="C6" s="72">
        <v>129884</v>
      </c>
      <c r="D6" s="76">
        <v>8.6677152705732841E-2</v>
      </c>
      <c r="E6" s="77">
        <v>7.3698131078192078E-2</v>
      </c>
    </row>
    <row r="7" spans="1:5">
      <c r="A7" s="126"/>
      <c r="B7" s="67" t="s">
        <v>538</v>
      </c>
      <c r="C7" s="72">
        <v>129089</v>
      </c>
      <c r="D7" s="76">
        <v>6.9423158173789856E-2</v>
      </c>
      <c r="E7" s="77">
        <v>7.0993204266522267E-2</v>
      </c>
    </row>
    <row r="8" spans="1:5">
      <c r="A8" s="126"/>
      <c r="B8" s="67" t="s">
        <v>539</v>
      </c>
      <c r="C8" s="72">
        <v>131446</v>
      </c>
      <c r="D8" s="76">
        <v>9.2769792246876204E-2</v>
      </c>
      <c r="E8" s="77">
        <v>7.0731582240448052E-2</v>
      </c>
    </row>
    <row r="9" spans="1:5">
      <c r="A9" s="126"/>
      <c r="B9" s="67" t="s">
        <v>540</v>
      </c>
      <c r="C9" s="72">
        <v>132988</v>
      </c>
      <c r="D9" s="76">
        <v>0.10987039216177186</v>
      </c>
      <c r="E9" s="77">
        <v>7.3280590091959683E-2</v>
      </c>
    </row>
    <row r="10" spans="1:5">
      <c r="A10" s="126"/>
      <c r="B10" s="67" t="s">
        <v>541</v>
      </c>
      <c r="C10" s="72">
        <v>130826</v>
      </c>
      <c r="D10" s="76">
        <v>8.6955799268860101E-2</v>
      </c>
      <c r="E10" s="77">
        <v>7.4406505359905381E-2</v>
      </c>
    </row>
    <row r="11" spans="1:5">
      <c r="A11" s="126"/>
      <c r="B11" s="67" t="s">
        <v>542</v>
      </c>
      <c r="C11" s="72">
        <v>131766</v>
      </c>
      <c r="D11" s="76">
        <v>7.7963938610556616E-2</v>
      </c>
      <c r="E11" s="77">
        <v>7.5529661007907534E-2</v>
      </c>
    </row>
    <row r="12" spans="1:5">
      <c r="A12" s="126"/>
      <c r="B12" s="67" t="s">
        <v>543</v>
      </c>
      <c r="C12" s="72">
        <v>133961</v>
      </c>
      <c r="D12" s="76">
        <v>9.2435535693898618E-2</v>
      </c>
      <c r="E12" s="77">
        <v>8.0408871047538577E-2</v>
      </c>
    </row>
    <row r="13" spans="1:5">
      <c r="A13" s="126"/>
      <c r="B13" s="67" t="s">
        <v>544</v>
      </c>
      <c r="C13" s="72">
        <v>134956</v>
      </c>
      <c r="D13" s="76">
        <v>7.9889895336555439E-2</v>
      </c>
      <c r="E13" s="77">
        <v>8.2578761203473752E-2</v>
      </c>
    </row>
    <row r="14" spans="1:5">
      <c r="A14" s="126"/>
      <c r="B14" s="67" t="s">
        <v>545</v>
      </c>
      <c r="C14" s="72">
        <v>134721</v>
      </c>
      <c r="D14" s="76">
        <v>5.9852257440230261E-2</v>
      </c>
      <c r="E14" s="77">
        <v>8.0829973293358434E-2</v>
      </c>
    </row>
    <row r="15" spans="1:5">
      <c r="A15" s="126"/>
      <c r="B15" s="67" t="s">
        <v>546</v>
      </c>
      <c r="C15" s="72">
        <v>135984</v>
      </c>
      <c r="D15" s="76">
        <v>5.3102759298984781E-2</v>
      </c>
      <c r="E15" s="77">
        <v>7.9151036914589856E-2</v>
      </c>
    </row>
    <row r="16" spans="1:5">
      <c r="A16" s="126"/>
      <c r="B16" s="67" t="s">
        <v>547</v>
      </c>
      <c r="C16" s="72">
        <v>136428</v>
      </c>
      <c r="D16" s="76">
        <v>4.9155618444123084E-2</v>
      </c>
      <c r="E16" s="77">
        <v>7.7015315441053611E-2</v>
      </c>
    </row>
    <row r="17" spans="1:5">
      <c r="A17" s="126"/>
      <c r="B17" s="67" t="s">
        <v>548</v>
      </c>
      <c r="C17" s="72">
        <v>137174</v>
      </c>
      <c r="D17" s="76">
        <v>5.8572045931596595E-2</v>
      </c>
      <c r="E17" s="77">
        <v>7.638902877608135E-2</v>
      </c>
    </row>
    <row r="18" spans="1:5">
      <c r="A18" s="126">
        <v>2018</v>
      </c>
      <c r="B18" s="67" t="s">
        <v>537</v>
      </c>
      <c r="C18" s="72">
        <v>136983</v>
      </c>
      <c r="D18" s="76">
        <v>5.4656462689784746E-2</v>
      </c>
      <c r="E18" s="77">
        <v>7.3720637941419018E-2</v>
      </c>
    </row>
    <row r="19" spans="1:5">
      <c r="A19" s="126"/>
      <c r="B19" s="67" t="s">
        <v>538</v>
      </c>
      <c r="C19" s="72">
        <v>136560</v>
      </c>
      <c r="D19" s="76">
        <v>5.7874799556894896E-2</v>
      </c>
      <c r="E19" s="77">
        <v>7.2758274723344438E-2</v>
      </c>
    </row>
    <row r="20" spans="1:5">
      <c r="A20" s="126"/>
      <c r="B20" s="67" t="s">
        <v>539</v>
      </c>
      <c r="C20" s="72">
        <v>137803</v>
      </c>
      <c r="D20" s="76">
        <v>4.8362065030506773E-2</v>
      </c>
      <c r="E20" s="77">
        <v>6.9057630788646976E-2</v>
      </c>
    </row>
    <row r="21" spans="1:5">
      <c r="A21" s="126"/>
      <c r="B21" s="67" t="s">
        <v>540</v>
      </c>
      <c r="C21" s="72">
        <v>139922</v>
      </c>
      <c r="D21" s="76">
        <v>5.2140042710620449E-2</v>
      </c>
      <c r="E21" s="77">
        <v>6.4246768334384363E-2</v>
      </c>
    </row>
    <row r="22" spans="1:5">
      <c r="A22" s="126"/>
      <c r="B22" s="67" t="s">
        <v>541</v>
      </c>
      <c r="C22" s="72">
        <v>141949</v>
      </c>
      <c r="D22" s="76">
        <v>8.5021326036109013E-2</v>
      </c>
      <c r="E22" s="77">
        <v>6.408556223165511E-2</v>
      </c>
    </row>
    <row r="23" spans="1:5">
      <c r="A23" s="126"/>
      <c r="B23" s="67" t="s">
        <v>542</v>
      </c>
      <c r="C23" s="72">
        <v>143138</v>
      </c>
      <c r="D23" s="76">
        <v>8.6304509509281591E-2</v>
      </c>
      <c r="E23" s="77">
        <v>6.4780609806548858E-2</v>
      </c>
    </row>
    <row r="24" spans="1:5">
      <c r="A24" s="126"/>
      <c r="B24" s="67" t="s">
        <v>543</v>
      </c>
      <c r="C24" s="72">
        <v>143016</v>
      </c>
      <c r="D24" s="76">
        <v>6.7594299833533711E-2</v>
      </c>
      <c r="E24" s="77">
        <v>6.2710506818185116E-2</v>
      </c>
    </row>
    <row r="25" spans="1:5">
      <c r="A25" s="126"/>
      <c r="B25" s="67" t="s">
        <v>544</v>
      </c>
      <c r="C25" s="72">
        <v>145441</v>
      </c>
      <c r="D25" s="76">
        <v>7.7691988499955622E-2</v>
      </c>
      <c r="E25" s="77">
        <v>6.2527347915135131E-2</v>
      </c>
    </row>
    <row r="26" spans="1:5">
      <c r="A26" s="126"/>
      <c r="B26" s="67" t="s">
        <v>545</v>
      </c>
      <c r="C26" s="72">
        <v>146351</v>
      </c>
      <c r="D26" s="76">
        <v>8.6326556364635154E-2</v>
      </c>
      <c r="E26" s="77">
        <v>6.4733539492168868E-2</v>
      </c>
    </row>
    <row r="27" spans="1:5">
      <c r="A27" s="126"/>
      <c r="B27" s="67" t="s">
        <v>546</v>
      </c>
      <c r="C27" s="72">
        <v>147100</v>
      </c>
      <c r="D27" s="76">
        <v>8.1744911166019563E-2</v>
      </c>
      <c r="E27" s="77">
        <v>6.7120385481088438E-2</v>
      </c>
    </row>
    <row r="28" spans="1:5">
      <c r="A28" s="126"/>
      <c r="B28" s="67" t="s">
        <v>547</v>
      </c>
      <c r="C28" s="72">
        <v>147245</v>
      </c>
      <c r="D28" s="76">
        <v>7.9287243087929227E-2</v>
      </c>
      <c r="E28" s="77">
        <v>6.9631354201405607E-2</v>
      </c>
    </row>
  </sheetData>
  <mergeCells count="2">
    <mergeCell ref="A6:A17"/>
    <mergeCell ref="A18:A28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3" sqref="A3"/>
    </sheetView>
  </sheetViews>
  <sheetFormatPr baseColWidth="10" defaultRowHeight="15"/>
  <cols>
    <col min="1" max="1" width="20.7109375" customWidth="1"/>
  </cols>
  <sheetData>
    <row r="1" spans="1:3">
      <c r="A1" t="s">
        <v>563</v>
      </c>
    </row>
    <row r="2" spans="1:3">
      <c r="A2" t="s">
        <v>551</v>
      </c>
    </row>
    <row r="5" spans="1:3" ht="15" customHeight="1">
      <c r="A5" t="s">
        <v>518</v>
      </c>
      <c r="B5" t="s">
        <v>267</v>
      </c>
    </row>
    <row r="6" spans="1:3">
      <c r="A6" t="s">
        <v>475</v>
      </c>
      <c r="B6" s="68">
        <v>1.3348527209847754</v>
      </c>
      <c r="C6" s="63"/>
    </row>
    <row r="7" spans="1:3">
      <c r="A7" t="s">
        <v>479</v>
      </c>
      <c r="B7" s="68">
        <v>5.4850004637665792</v>
      </c>
      <c r="C7" s="63"/>
    </row>
    <row r="8" spans="1:3">
      <c r="A8" t="s">
        <v>492</v>
      </c>
      <c r="B8" s="68">
        <v>5.990373530853728</v>
      </c>
      <c r="C8" s="63"/>
    </row>
    <row r="9" spans="1:3">
      <c r="A9" t="s">
        <v>476</v>
      </c>
      <c r="B9" s="68">
        <v>6.4503305993189253</v>
      </c>
      <c r="C9" s="63"/>
    </row>
    <row r="10" spans="1:3">
      <c r="A10" t="s">
        <v>486</v>
      </c>
      <c r="B10" s="68">
        <v>8.6194000185506638</v>
      </c>
      <c r="C10" s="63"/>
    </row>
    <row r="11" spans="1:3">
      <c r="A11" t="s">
        <v>521</v>
      </c>
      <c r="B11" s="68">
        <v>9.706899521657899</v>
      </c>
      <c r="C11" s="63"/>
    </row>
    <row r="12" spans="1:3">
      <c r="A12" t="s">
        <v>483</v>
      </c>
      <c r="B12" s="68">
        <v>10.229067564165419</v>
      </c>
      <c r="C12" s="63"/>
    </row>
    <row r="13" spans="1:3">
      <c r="A13" t="s">
        <v>488</v>
      </c>
      <c r="B13" s="68">
        <v>12.544389086909858</v>
      </c>
      <c r="C13" s="63"/>
    </row>
    <row r="14" spans="1:3">
      <c r="A14" t="s">
        <v>487</v>
      </c>
      <c r="B14" s="68">
        <v>13.079940107858857</v>
      </c>
      <c r="C14" s="63"/>
    </row>
  </sheetData>
  <autoFilter ref="A5:B14">
    <sortState ref="A7:B15">
      <sortCondition ref="B6:B15"/>
    </sortState>
  </autoFilter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V73"/>
  <sheetViews>
    <sheetView zoomScale="112" zoomScaleNormal="112" workbookViewId="0">
      <selection activeCell="M37" sqref="M37"/>
    </sheetView>
  </sheetViews>
  <sheetFormatPr baseColWidth="10" defaultRowHeight="15"/>
  <cols>
    <col min="1" max="1" width="24.85546875" customWidth="1"/>
    <col min="2" max="2" width="13.5703125" bestFit="1" customWidth="1"/>
    <col min="8" max="8" width="13.5703125" bestFit="1" customWidth="1"/>
    <col min="21" max="21" width="13.5703125" bestFit="1" customWidth="1"/>
    <col min="25" max="25" width="22.7109375" customWidth="1"/>
    <col min="27" max="27" width="15.28515625" bestFit="1" customWidth="1"/>
    <col min="61" max="61" width="17.140625" bestFit="1" customWidth="1"/>
  </cols>
  <sheetData>
    <row r="1" spans="1:61">
      <c r="A1" s="33" t="s">
        <v>317</v>
      </c>
    </row>
    <row r="2" spans="1:61" ht="15.75" thickBot="1">
      <c r="A2" t="s">
        <v>318</v>
      </c>
    </row>
    <row r="3" spans="1:61" ht="16.5" thickTop="1" thickBot="1">
      <c r="A3" t="s">
        <v>316</v>
      </c>
      <c r="B3" s="22" t="s">
        <v>315</v>
      </c>
    </row>
    <row r="4" spans="1:61" ht="15.75" thickTop="1">
      <c r="A4" s="16" t="s">
        <v>66</v>
      </c>
      <c r="B4" s="23">
        <v>-33.236319999999999</v>
      </c>
    </row>
    <row r="5" spans="1:61">
      <c r="A5" s="16" t="s">
        <v>62</v>
      </c>
      <c r="B5" s="23">
        <v>-9.6464440000000007</v>
      </c>
      <c r="BI5" s="6"/>
    </row>
    <row r="6" spans="1:61">
      <c r="A6" s="16" t="s">
        <v>74</v>
      </c>
      <c r="B6" s="23">
        <v>-1.0919589999999999</v>
      </c>
    </row>
    <row r="7" spans="1:61">
      <c r="A7" s="16" t="s">
        <v>65</v>
      </c>
      <c r="B7" s="23">
        <v>-0.83643599999999996</v>
      </c>
    </row>
    <row r="8" spans="1:61">
      <c r="A8" s="16" t="s">
        <v>72</v>
      </c>
      <c r="B8" s="23">
        <v>1.5799999999999999E-4</v>
      </c>
    </row>
    <row r="9" spans="1:61">
      <c r="A9" s="16" t="s">
        <v>69</v>
      </c>
      <c r="B9" s="23">
        <v>2.6350000000000002E-3</v>
      </c>
    </row>
    <row r="10" spans="1:61">
      <c r="A10" s="16" t="s">
        <v>70</v>
      </c>
      <c r="B10" s="23">
        <v>2.6350000000000002E-3</v>
      </c>
    </row>
    <row r="11" spans="1:61">
      <c r="A11" s="16" t="s">
        <v>71</v>
      </c>
      <c r="B11" s="23">
        <v>2.6350000000000002E-3</v>
      </c>
    </row>
    <row r="12" spans="1:61">
      <c r="A12" s="16" t="s">
        <v>68</v>
      </c>
      <c r="B12" s="23">
        <v>1.102252</v>
      </c>
    </row>
    <row r="13" spans="1:61">
      <c r="A13" s="16" t="s">
        <v>59</v>
      </c>
      <c r="B13" s="23">
        <v>1.7383150000000001</v>
      </c>
    </row>
    <row r="14" spans="1:61">
      <c r="A14" s="16" t="s">
        <v>76</v>
      </c>
      <c r="B14" s="23">
        <v>4.1841660000000003</v>
      </c>
    </row>
    <row r="15" spans="1:61">
      <c r="A15" s="16" t="s">
        <v>63</v>
      </c>
      <c r="B15" s="23">
        <v>7.3333820000000003</v>
      </c>
    </row>
    <row r="16" spans="1:61">
      <c r="A16" s="16" t="s">
        <v>75</v>
      </c>
      <c r="B16" s="23">
        <v>8.1327409999999993</v>
      </c>
    </row>
    <row r="17" spans="1:2">
      <c r="A17" s="16" t="s">
        <v>61</v>
      </c>
      <c r="B17" s="23">
        <v>8.4333030000000004</v>
      </c>
    </row>
    <row r="18" spans="1:2">
      <c r="A18" s="16" t="s">
        <v>67</v>
      </c>
      <c r="B18" s="23">
        <v>23.938790000000001</v>
      </c>
    </row>
    <row r="19" spans="1:2">
      <c r="A19" s="16" t="s">
        <v>73</v>
      </c>
      <c r="B19" s="23">
        <v>27.094370000000001</v>
      </c>
    </row>
    <row r="20" spans="1:2">
      <c r="A20" s="16" t="s">
        <v>64</v>
      </c>
      <c r="B20" s="23">
        <v>181.34440000000001</v>
      </c>
    </row>
    <row r="43" spans="50:50">
      <c r="AX43" s="4"/>
    </row>
    <row r="60" spans="66:74" ht="15.75">
      <c r="BN60" s="2"/>
      <c r="BO60" s="2"/>
      <c r="BP60" s="2"/>
      <c r="BQ60" s="2"/>
      <c r="BR60" s="2"/>
      <c r="BS60" s="2"/>
      <c r="BT60" s="2"/>
      <c r="BU60" s="2"/>
      <c r="BV60" s="2"/>
    </row>
    <row r="61" spans="66:74">
      <c r="BN61" s="5"/>
    </row>
    <row r="62" spans="66:74" ht="15.75">
      <c r="BN62" s="2"/>
    </row>
    <row r="63" spans="66:74" ht="15.75">
      <c r="BN63" s="2"/>
    </row>
    <row r="64" spans="66:74" ht="15.75">
      <c r="BN64" s="2"/>
    </row>
    <row r="65" spans="66:66" ht="15.75">
      <c r="BN65" s="2"/>
    </row>
    <row r="66" spans="66:66" ht="15.75">
      <c r="BN66" s="2"/>
    </row>
    <row r="67" spans="66:66" ht="15.75">
      <c r="BN67" s="2"/>
    </row>
    <row r="68" spans="66:66" ht="15.75">
      <c r="BN68" s="2"/>
    </row>
    <row r="69" spans="66:66" ht="15.75">
      <c r="BN69" s="2"/>
    </row>
    <row r="70" spans="66:66" ht="15.75">
      <c r="BN70" s="2"/>
    </row>
    <row r="71" spans="66:66">
      <c r="BN71" s="5"/>
    </row>
    <row r="72" spans="66:66">
      <c r="BN72" s="5"/>
    </row>
    <row r="73" spans="66:66">
      <c r="BN73" s="5"/>
    </row>
  </sheetData>
  <sortState ref="A4:B20">
    <sortCondition ref="B6:B22"/>
  </sortState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C26"/>
  <sheetViews>
    <sheetView workbookViewId="0">
      <selection activeCell="M37" sqref="M37"/>
    </sheetView>
  </sheetViews>
  <sheetFormatPr baseColWidth="10" defaultRowHeight="15"/>
  <sheetData>
    <row r="1" spans="1:3">
      <c r="A1" s="34" t="s">
        <v>319</v>
      </c>
    </row>
    <row r="2" spans="1:3">
      <c r="A2" s="35" t="s">
        <v>318</v>
      </c>
    </row>
    <row r="3" spans="1:3">
      <c r="C3" t="s">
        <v>0</v>
      </c>
    </row>
    <row r="4" spans="1:3">
      <c r="A4" s="127" t="s">
        <v>273</v>
      </c>
      <c r="B4" s="21" t="s">
        <v>1</v>
      </c>
      <c r="C4" s="23">
        <v>169.15460200000001</v>
      </c>
    </row>
    <row r="5" spans="1:3">
      <c r="A5" s="127"/>
      <c r="B5" s="21" t="s">
        <v>2</v>
      </c>
      <c r="C5" s="23">
        <v>1801.9324360000005</v>
      </c>
    </row>
    <row r="6" spans="1:3">
      <c r="A6" s="127"/>
      <c r="B6" s="21" t="s">
        <v>3</v>
      </c>
      <c r="C6" s="23">
        <v>410.40108099999992</v>
      </c>
    </row>
    <row r="7" spans="1:3">
      <c r="A7" s="127"/>
      <c r="B7" s="21" t="s">
        <v>4</v>
      </c>
      <c r="C7" s="23">
        <v>561.27459199999998</v>
      </c>
    </row>
    <row r="8" spans="1:3">
      <c r="A8" s="127" t="s">
        <v>274</v>
      </c>
      <c r="B8" s="21" t="s">
        <v>1</v>
      </c>
      <c r="C8" s="23">
        <v>665.61978699999997</v>
      </c>
    </row>
    <row r="9" spans="1:3">
      <c r="A9" s="127"/>
      <c r="B9" s="21" t="s">
        <v>2</v>
      </c>
      <c r="C9" s="23">
        <v>32.537062000000006</v>
      </c>
    </row>
    <row r="10" spans="1:3">
      <c r="A10" s="127"/>
      <c r="B10" s="21" t="s">
        <v>3</v>
      </c>
      <c r="C10" s="23">
        <v>310.67368599999998</v>
      </c>
    </row>
    <row r="11" spans="1:3">
      <c r="A11" s="127"/>
      <c r="B11" s="21" t="s">
        <v>4</v>
      </c>
      <c r="C11" s="23">
        <v>680.29235199999982</v>
      </c>
    </row>
    <row r="12" spans="1:3">
      <c r="A12" s="127" t="s">
        <v>275</v>
      </c>
      <c r="B12" s="21" t="s">
        <v>1</v>
      </c>
      <c r="C12" s="23">
        <v>1175.1874760000001</v>
      </c>
    </row>
    <row r="13" spans="1:3">
      <c r="A13" s="127"/>
      <c r="B13" s="21" t="s">
        <v>2</v>
      </c>
      <c r="C13" s="23">
        <v>309.47559899999999</v>
      </c>
    </row>
    <row r="14" spans="1:3">
      <c r="A14" s="127"/>
      <c r="B14" s="21" t="s">
        <v>3</v>
      </c>
      <c r="C14" s="23">
        <v>788.26085799999998</v>
      </c>
    </row>
    <row r="15" spans="1:3">
      <c r="A15" s="127"/>
      <c r="B15" s="21" t="s">
        <v>4</v>
      </c>
      <c r="C15" s="23">
        <v>457.41139099999998</v>
      </c>
    </row>
    <row r="16" spans="1:3">
      <c r="A16" s="127" t="s">
        <v>276</v>
      </c>
      <c r="B16" s="21" t="s">
        <v>1</v>
      </c>
      <c r="C16" s="23">
        <v>1440.78611</v>
      </c>
    </row>
    <row r="17" spans="1:3">
      <c r="A17" s="127"/>
      <c r="B17" s="21" t="s">
        <v>2</v>
      </c>
      <c r="C17" s="23">
        <v>332.76560899999998</v>
      </c>
    </row>
    <row r="18" spans="1:3">
      <c r="A18" s="127"/>
      <c r="B18" s="21" t="s">
        <v>3</v>
      </c>
      <c r="C18" s="23">
        <v>58.72931899999999</v>
      </c>
    </row>
    <row r="19" spans="1:3">
      <c r="A19" s="127"/>
      <c r="B19" s="21" t="s">
        <v>4</v>
      </c>
      <c r="C19" s="23">
        <v>177.74361000000005</v>
      </c>
    </row>
    <row r="20" spans="1:3">
      <c r="A20" s="127" t="s">
        <v>277</v>
      </c>
      <c r="B20" s="21" t="s">
        <v>1</v>
      </c>
      <c r="C20" s="23">
        <v>531.34521800000005</v>
      </c>
    </row>
    <row r="21" spans="1:3">
      <c r="A21" s="127"/>
      <c r="B21" s="21" t="s">
        <v>2</v>
      </c>
      <c r="C21" s="23">
        <v>151.53446499999995</v>
      </c>
    </row>
    <row r="22" spans="1:3">
      <c r="A22" s="127"/>
      <c r="B22" s="21" t="s">
        <v>3</v>
      </c>
      <c r="C22" s="23">
        <v>248.87667000000005</v>
      </c>
    </row>
    <row r="23" spans="1:3">
      <c r="A23" s="127"/>
      <c r="B23" s="21" t="s">
        <v>4</v>
      </c>
      <c r="C23" s="23">
        <v>371.22721700000005</v>
      </c>
    </row>
    <row r="24" spans="1:3">
      <c r="A24" s="30" t="s">
        <v>278</v>
      </c>
      <c r="B24" s="21" t="s">
        <v>1</v>
      </c>
      <c r="C24" s="23">
        <v>544.39241500000014</v>
      </c>
    </row>
    <row r="25" spans="1:3">
      <c r="A25" s="31"/>
      <c r="B25" s="21" t="s">
        <v>2</v>
      </c>
      <c r="C25" s="23">
        <v>-49.793997999999988</v>
      </c>
    </row>
    <row r="26" spans="1:3">
      <c r="A26" s="32"/>
      <c r="B26" s="21" t="s">
        <v>3</v>
      </c>
      <c r="C26" s="23">
        <v>218.49862300000001</v>
      </c>
    </row>
  </sheetData>
  <mergeCells count="5">
    <mergeCell ref="A4:A7"/>
    <mergeCell ref="A8:A11"/>
    <mergeCell ref="A12:A15"/>
    <mergeCell ref="A16:A19"/>
    <mergeCell ref="A20:A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" sqref="A3"/>
    </sheetView>
  </sheetViews>
  <sheetFormatPr baseColWidth="10" defaultColWidth="15.28515625" defaultRowHeight="15"/>
  <sheetData>
    <row r="1" spans="1:9">
      <c r="A1" t="s">
        <v>739</v>
      </c>
    </row>
    <row r="2" spans="1:9">
      <c r="A2" s="96" t="s">
        <v>735</v>
      </c>
    </row>
    <row r="5" spans="1:9" s="94" customFormat="1" ht="75">
      <c r="A5" s="94" t="s">
        <v>535</v>
      </c>
      <c r="B5" s="94" t="s">
        <v>740</v>
      </c>
      <c r="C5" s="94" t="s">
        <v>75</v>
      </c>
      <c r="D5" s="94" t="s">
        <v>741</v>
      </c>
      <c r="E5" s="94" t="s">
        <v>742</v>
      </c>
      <c r="F5" s="94" t="s">
        <v>743</v>
      </c>
      <c r="G5" s="94" t="s">
        <v>744</v>
      </c>
      <c r="H5" s="94" t="s">
        <v>690</v>
      </c>
      <c r="I5" s="94" t="s">
        <v>745</v>
      </c>
    </row>
    <row r="6" spans="1:9">
      <c r="A6">
        <v>2013</v>
      </c>
      <c r="B6" s="72">
        <v>70246</v>
      </c>
      <c r="C6" s="72">
        <v>282499</v>
      </c>
      <c r="D6" s="72">
        <v>98394</v>
      </c>
      <c r="E6" s="72">
        <v>9369</v>
      </c>
      <c r="F6" s="72">
        <v>347298</v>
      </c>
      <c r="G6" s="72">
        <v>3034</v>
      </c>
      <c r="H6" s="72">
        <v>523456</v>
      </c>
      <c r="I6" s="72">
        <v>62952</v>
      </c>
    </row>
    <row r="7" spans="1:9">
      <c r="A7">
        <v>2014</v>
      </c>
      <c r="B7" s="72">
        <v>77509</v>
      </c>
      <c r="C7" s="72">
        <v>295797</v>
      </c>
      <c r="D7" s="72">
        <v>107248</v>
      </c>
      <c r="E7" s="72">
        <v>9548</v>
      </c>
      <c r="F7" s="72">
        <v>363344</v>
      </c>
      <c r="G7" s="72">
        <v>2860</v>
      </c>
      <c r="H7" s="72">
        <v>540644</v>
      </c>
      <c r="I7" s="72">
        <v>66390</v>
      </c>
    </row>
    <row r="8" spans="1:9">
      <c r="A8">
        <v>2015</v>
      </c>
      <c r="B8" s="72">
        <v>82606</v>
      </c>
      <c r="C8" s="72">
        <v>312586</v>
      </c>
      <c r="D8" s="72">
        <v>119587</v>
      </c>
      <c r="E8" s="72">
        <v>9329</v>
      </c>
      <c r="F8" s="72">
        <v>385457</v>
      </c>
      <c r="G8" s="72">
        <v>2875</v>
      </c>
      <c r="H8" s="72">
        <v>551836</v>
      </c>
      <c r="I8" s="72">
        <v>70979</v>
      </c>
    </row>
    <row r="9" spans="1:9">
      <c r="A9">
        <v>2016</v>
      </c>
      <c r="B9" s="72">
        <v>89558</v>
      </c>
      <c r="C9" s="72">
        <v>334254</v>
      </c>
      <c r="D9" s="72">
        <v>130890</v>
      </c>
      <c r="E9" s="72">
        <v>9329</v>
      </c>
      <c r="F9" s="72">
        <v>407270</v>
      </c>
      <c r="G9" s="72">
        <v>3040</v>
      </c>
      <c r="H9" s="72">
        <v>575641</v>
      </c>
      <c r="I9" s="72">
        <v>74255</v>
      </c>
    </row>
    <row r="10" spans="1:9">
      <c r="A10">
        <v>2017</v>
      </c>
      <c r="B10" s="72">
        <v>96726</v>
      </c>
      <c r="C10" s="72">
        <v>343480</v>
      </c>
      <c r="D10" s="72">
        <v>144472</v>
      </c>
      <c r="E10" s="72">
        <v>9194</v>
      </c>
      <c r="F10" s="72">
        <v>435724</v>
      </c>
      <c r="G10" s="72">
        <v>3204</v>
      </c>
      <c r="H10" s="72">
        <v>605107</v>
      </c>
      <c r="I10" s="72">
        <v>79961</v>
      </c>
    </row>
    <row r="11" spans="1:9">
      <c r="A11">
        <v>2018</v>
      </c>
      <c r="B11" s="72">
        <v>104065</v>
      </c>
      <c r="C11" s="72">
        <v>354114</v>
      </c>
      <c r="D11" s="72">
        <v>141254</v>
      </c>
      <c r="E11" s="72">
        <v>9458</v>
      </c>
      <c r="F11" s="72">
        <v>452017</v>
      </c>
      <c r="G11" s="72">
        <v>2703</v>
      </c>
      <c r="H11" s="72">
        <v>614655</v>
      </c>
      <c r="I11" s="72">
        <v>82734</v>
      </c>
    </row>
    <row r="13" spans="1:9">
      <c r="C13" s="72"/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84"/>
  <sheetViews>
    <sheetView topLeftCell="I1" workbookViewId="0">
      <selection activeCell="M37" sqref="M37"/>
    </sheetView>
  </sheetViews>
  <sheetFormatPr baseColWidth="10" defaultRowHeight="15"/>
  <cols>
    <col min="6" max="6" width="23" customWidth="1"/>
    <col min="9" max="9" width="23.140625" customWidth="1"/>
    <col min="10" max="10" width="22.85546875" customWidth="1"/>
    <col min="11" max="11" width="21.42578125" customWidth="1"/>
    <col min="12" max="12" width="22.85546875" customWidth="1"/>
  </cols>
  <sheetData>
    <row r="1" spans="1:11">
      <c r="A1" s="33" t="s">
        <v>320</v>
      </c>
      <c r="K1" s="33" t="s">
        <v>321</v>
      </c>
    </row>
    <row r="2" spans="1:11">
      <c r="A2" s="35" t="s">
        <v>318</v>
      </c>
      <c r="B2" s="36"/>
      <c r="C2" s="36"/>
      <c r="D2" s="36"/>
      <c r="E2" s="36"/>
      <c r="F2" s="36"/>
      <c r="K2" s="35" t="s">
        <v>318</v>
      </c>
    </row>
    <row r="3" spans="1:11">
      <c r="C3" s="25" t="s">
        <v>265</v>
      </c>
      <c r="D3" s="25" t="s">
        <v>6</v>
      </c>
      <c r="E3" s="25" t="s">
        <v>7</v>
      </c>
      <c r="F3" s="25" t="s">
        <v>8</v>
      </c>
      <c r="G3" s="25" t="s">
        <v>9</v>
      </c>
    </row>
    <row r="4" spans="1:11">
      <c r="B4" s="127" t="s">
        <v>273</v>
      </c>
      <c r="C4" s="21" t="s">
        <v>1</v>
      </c>
      <c r="D4" s="26">
        <v>0.44993499999999997</v>
      </c>
      <c r="E4" s="26">
        <v>0</v>
      </c>
      <c r="F4" s="26">
        <v>0</v>
      </c>
      <c r="G4" s="26">
        <v>-3.2972000000000001E-2</v>
      </c>
    </row>
    <row r="5" spans="1:11">
      <c r="B5" s="127"/>
      <c r="C5" s="21" t="s">
        <v>2</v>
      </c>
      <c r="D5" s="26">
        <v>8.2588209999999993</v>
      </c>
      <c r="E5" s="26">
        <v>0</v>
      </c>
      <c r="F5" s="26">
        <v>0</v>
      </c>
      <c r="G5" s="26">
        <v>5.2469000000000002E-2</v>
      </c>
    </row>
    <row r="6" spans="1:11">
      <c r="B6" s="127"/>
      <c r="C6" s="21" t="s">
        <v>3</v>
      </c>
      <c r="D6" s="26">
        <v>5.394641</v>
      </c>
      <c r="E6" s="26">
        <v>0.95471799999999996</v>
      </c>
      <c r="F6" s="26">
        <v>0</v>
      </c>
      <c r="G6" s="26">
        <v>-2.2661000000000001E-2</v>
      </c>
    </row>
    <row r="7" spans="1:11">
      <c r="B7" s="127"/>
      <c r="C7" s="21" t="s">
        <v>4</v>
      </c>
      <c r="D7" s="26">
        <v>37.832740000000001</v>
      </c>
      <c r="E7" s="26">
        <v>-1.4509339999999999</v>
      </c>
      <c r="F7" s="26">
        <v>0</v>
      </c>
      <c r="G7" s="26">
        <v>1.0257769999999999</v>
      </c>
    </row>
    <row r="8" spans="1:11">
      <c r="B8" s="127" t="s">
        <v>274</v>
      </c>
      <c r="C8" s="21" t="s">
        <v>1</v>
      </c>
      <c r="D8" s="26">
        <v>0.59577999999999998</v>
      </c>
      <c r="E8" s="26">
        <v>0</v>
      </c>
      <c r="F8" s="26">
        <v>0</v>
      </c>
      <c r="G8" s="26">
        <v>8.3917909999999996</v>
      </c>
    </row>
    <row r="9" spans="1:11">
      <c r="B9" s="127"/>
      <c r="C9" s="21" t="s">
        <v>2</v>
      </c>
      <c r="D9" s="26">
        <v>18.18243</v>
      </c>
      <c r="E9" s="26">
        <v>0</v>
      </c>
      <c r="F9" s="26">
        <v>0</v>
      </c>
      <c r="G9" s="26">
        <v>0</v>
      </c>
    </row>
    <row r="10" spans="1:11">
      <c r="B10" s="127"/>
      <c r="C10" s="21" t="s">
        <v>3</v>
      </c>
      <c r="D10" s="26">
        <v>5.2581230000000003</v>
      </c>
      <c r="E10" s="26">
        <v>0</v>
      </c>
      <c r="F10" s="26">
        <v>0</v>
      </c>
      <c r="G10" s="26">
        <v>0</v>
      </c>
    </row>
    <row r="11" spans="1:11">
      <c r="B11" s="127"/>
      <c r="C11" s="21" t="s">
        <v>4</v>
      </c>
      <c r="D11" s="26">
        <v>-4.2245699999999999</v>
      </c>
      <c r="E11" s="26">
        <v>0</v>
      </c>
      <c r="F11" s="26">
        <v>0</v>
      </c>
      <c r="G11" s="26">
        <v>0</v>
      </c>
    </row>
    <row r="12" spans="1:11">
      <c r="B12" s="127" t="s">
        <v>275</v>
      </c>
      <c r="C12" s="21" t="s">
        <v>1</v>
      </c>
      <c r="D12" s="26">
        <v>5.2381529999999996</v>
      </c>
      <c r="E12" s="26">
        <v>0</v>
      </c>
      <c r="F12" s="26">
        <v>0</v>
      </c>
      <c r="G12" s="26">
        <v>0</v>
      </c>
    </row>
    <row r="13" spans="1:11">
      <c r="B13" s="127"/>
      <c r="C13" s="21" t="s">
        <v>2</v>
      </c>
      <c r="D13" s="26">
        <v>-2.7528069999999998</v>
      </c>
      <c r="E13" s="26">
        <v>0</v>
      </c>
      <c r="F13" s="26">
        <v>0</v>
      </c>
      <c r="G13" s="26">
        <v>0</v>
      </c>
    </row>
    <row r="14" spans="1:11">
      <c r="B14" s="127"/>
      <c r="C14" s="21" t="s">
        <v>3</v>
      </c>
      <c r="D14" s="26">
        <v>14.521470000000001</v>
      </c>
      <c r="E14" s="26">
        <v>0</v>
      </c>
      <c r="F14" s="26">
        <v>0</v>
      </c>
      <c r="G14" s="26">
        <v>0</v>
      </c>
    </row>
    <row r="15" spans="1:11">
      <c r="B15" s="127"/>
      <c r="C15" s="21" t="s">
        <v>4</v>
      </c>
      <c r="D15" s="26">
        <v>-5.409535</v>
      </c>
      <c r="E15" s="26">
        <v>0</v>
      </c>
      <c r="F15" s="26">
        <v>0</v>
      </c>
      <c r="G15" s="26">
        <v>0</v>
      </c>
    </row>
    <row r="16" spans="1:11">
      <c r="B16" s="127" t="s">
        <v>276</v>
      </c>
      <c r="C16" s="21" t="s">
        <v>1</v>
      </c>
      <c r="D16" s="26">
        <v>11.770960000000001</v>
      </c>
      <c r="E16" s="26">
        <v>0</v>
      </c>
      <c r="F16" s="26">
        <v>0</v>
      </c>
      <c r="G16" s="26">
        <v>0.29390699999999997</v>
      </c>
    </row>
    <row r="17" spans="1:7">
      <c r="B17" s="127"/>
      <c r="C17" s="21" t="s">
        <v>2</v>
      </c>
      <c r="D17" s="26">
        <v>-1.341056</v>
      </c>
      <c r="E17" s="26">
        <v>0</v>
      </c>
      <c r="F17" s="26">
        <v>0</v>
      </c>
      <c r="G17" s="26">
        <v>2.0417999999999999E-2</v>
      </c>
    </row>
    <row r="18" spans="1:7">
      <c r="B18" s="127"/>
      <c r="C18" s="21" t="s">
        <v>3</v>
      </c>
      <c r="D18" s="26">
        <v>4.207389</v>
      </c>
      <c r="E18" s="26">
        <v>0</v>
      </c>
      <c r="F18" s="26">
        <v>0</v>
      </c>
      <c r="G18" s="26">
        <v>-1.2983960000000001</v>
      </c>
    </row>
    <row r="19" spans="1:7">
      <c r="B19" s="127"/>
      <c r="C19" s="21" t="s">
        <v>4</v>
      </c>
      <c r="D19" s="26">
        <v>5.587809</v>
      </c>
      <c r="E19" s="26">
        <v>0</v>
      </c>
      <c r="F19" s="26">
        <v>0</v>
      </c>
      <c r="G19" s="26">
        <v>0.52370700000000003</v>
      </c>
    </row>
    <row r="20" spans="1:7">
      <c r="B20" s="127" t="s">
        <v>277</v>
      </c>
      <c r="C20" s="21" t="s">
        <v>1</v>
      </c>
      <c r="D20" s="26">
        <v>34.582320000000003</v>
      </c>
      <c r="E20" s="26">
        <v>0</v>
      </c>
      <c r="F20" s="26">
        <v>0</v>
      </c>
      <c r="G20" s="26">
        <v>10.99314</v>
      </c>
    </row>
    <row r="21" spans="1:7">
      <c r="B21" s="127"/>
      <c r="C21" s="21" t="s">
        <v>2</v>
      </c>
      <c r="D21" s="26">
        <v>-3.8987470000000002</v>
      </c>
      <c r="E21" s="26">
        <v>0</v>
      </c>
      <c r="F21" s="26">
        <v>0</v>
      </c>
      <c r="G21" s="26">
        <v>0</v>
      </c>
    </row>
    <row r="22" spans="1:7">
      <c r="B22" s="127"/>
      <c r="C22" s="21" t="s">
        <v>3</v>
      </c>
      <c r="D22" s="26">
        <v>3.7412299999999998</v>
      </c>
      <c r="E22" s="26">
        <v>0</v>
      </c>
      <c r="F22" s="26">
        <v>0</v>
      </c>
      <c r="G22" s="26">
        <v>0</v>
      </c>
    </row>
    <row r="23" spans="1:7">
      <c r="B23" s="127"/>
      <c r="C23" s="21" t="s">
        <v>4</v>
      </c>
      <c r="D23" s="26">
        <v>0</v>
      </c>
      <c r="E23" s="26">
        <v>0</v>
      </c>
      <c r="F23" s="26">
        <v>0</v>
      </c>
      <c r="G23" s="26">
        <v>-0.23560500000000001</v>
      </c>
    </row>
    <row r="24" spans="1:7">
      <c r="B24" s="30" t="s">
        <v>278</v>
      </c>
      <c r="C24" s="21" t="s">
        <v>1</v>
      </c>
      <c r="D24" s="26">
        <v>-1.9241820000000001</v>
      </c>
      <c r="E24" s="26">
        <v>0</v>
      </c>
      <c r="F24" s="26">
        <v>0</v>
      </c>
      <c r="G24" s="26">
        <v>5.8369609999999996</v>
      </c>
    </row>
    <row r="25" spans="1:7">
      <c r="B25" s="31"/>
      <c r="C25" s="21" t="s">
        <v>2</v>
      </c>
      <c r="D25" s="26">
        <v>4.0183020000000003</v>
      </c>
      <c r="E25" s="26">
        <v>0</v>
      </c>
      <c r="F25" s="26">
        <v>0</v>
      </c>
      <c r="G25" s="26">
        <v>6.109388</v>
      </c>
    </row>
    <row r="26" spans="1:7">
      <c r="B26" s="32"/>
      <c r="C26" s="21" t="s">
        <v>3</v>
      </c>
      <c r="D26" s="26">
        <v>1.7383150000000001</v>
      </c>
      <c r="E26" s="26">
        <v>0</v>
      </c>
      <c r="F26" s="26">
        <v>0</v>
      </c>
      <c r="G26" s="26">
        <v>0</v>
      </c>
    </row>
    <row r="27" spans="1:7">
      <c r="A27" s="13"/>
      <c r="B27" s="39"/>
      <c r="C27" s="39"/>
      <c r="D27" s="39"/>
      <c r="E27" s="39"/>
    </row>
    <row r="28" spans="1:7">
      <c r="B28" s="37"/>
      <c r="C28" s="38"/>
      <c r="D28" s="38"/>
      <c r="E28" s="38"/>
      <c r="F28" s="38"/>
    </row>
    <row r="29" spans="1:7">
      <c r="B29" s="37"/>
      <c r="C29" s="38"/>
      <c r="D29" s="38"/>
      <c r="E29" s="38"/>
      <c r="F29" s="38"/>
    </row>
    <row r="30" spans="1:7">
      <c r="B30" s="37"/>
      <c r="C30" s="38"/>
      <c r="D30" s="38"/>
      <c r="E30" s="38"/>
      <c r="F30" s="38"/>
    </row>
    <row r="31" spans="1:7">
      <c r="B31" s="37"/>
      <c r="C31" s="38"/>
      <c r="D31" s="38"/>
      <c r="E31" s="38"/>
      <c r="F31" s="38"/>
    </row>
    <row r="32" spans="1:7">
      <c r="B32" s="37"/>
      <c r="C32" s="38"/>
      <c r="D32" s="38"/>
      <c r="E32" s="38"/>
      <c r="F32" s="38"/>
    </row>
    <row r="33" spans="2:6">
      <c r="B33" s="37"/>
      <c r="C33" s="38"/>
      <c r="D33" s="38"/>
      <c r="E33" s="38"/>
      <c r="F33" s="38"/>
    </row>
    <row r="34" spans="2:6">
      <c r="B34" s="37"/>
      <c r="C34" s="38"/>
      <c r="D34" s="38"/>
      <c r="E34" s="38"/>
      <c r="F34" s="38"/>
    </row>
    <row r="35" spans="2:6">
      <c r="B35" s="37"/>
      <c r="C35" s="38"/>
      <c r="D35" s="38"/>
      <c r="E35" s="38"/>
      <c r="F35" s="38"/>
    </row>
    <row r="36" spans="2:6">
      <c r="B36" s="37"/>
      <c r="C36" s="38"/>
      <c r="D36" s="38"/>
      <c r="E36" s="38"/>
      <c r="F36" s="38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9"/>
      <c r="C83" s="9"/>
      <c r="D83" s="9"/>
      <c r="E83" s="9"/>
      <c r="F83" s="9"/>
    </row>
    <row r="84" spans="2:6">
      <c r="B84" s="9"/>
      <c r="C84" s="9"/>
      <c r="D84" s="9"/>
      <c r="E84" s="9"/>
      <c r="F84" s="9"/>
    </row>
  </sheetData>
  <mergeCells count="5">
    <mergeCell ref="B4:B7"/>
    <mergeCell ref="B8:B11"/>
    <mergeCell ref="B12:B15"/>
    <mergeCell ref="B16:B19"/>
    <mergeCell ref="B20:B23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26"/>
  <sheetViews>
    <sheetView workbookViewId="0">
      <selection activeCell="M37" sqref="M37"/>
    </sheetView>
  </sheetViews>
  <sheetFormatPr baseColWidth="10" defaultRowHeight="15"/>
  <sheetData>
    <row r="1" spans="1:3">
      <c r="A1" s="33" t="s">
        <v>323</v>
      </c>
    </row>
    <row r="2" spans="1:3">
      <c r="A2" s="35" t="s">
        <v>318</v>
      </c>
    </row>
    <row r="3" spans="1:3">
      <c r="C3" s="16" t="s">
        <v>64</v>
      </c>
    </row>
    <row r="4" spans="1:3">
      <c r="A4" s="127" t="s">
        <v>273</v>
      </c>
      <c r="B4" s="21" t="s">
        <v>1</v>
      </c>
      <c r="C4" s="23">
        <v>25.34929</v>
      </c>
    </row>
    <row r="5" spans="1:3">
      <c r="A5" s="127"/>
      <c r="B5" s="21" t="s">
        <v>2</v>
      </c>
      <c r="C5" s="23">
        <v>1605.5830000000001</v>
      </c>
    </row>
    <row r="6" spans="1:3">
      <c r="A6" s="127"/>
      <c r="B6" s="21" t="s">
        <v>3</v>
      </c>
      <c r="C6" s="23">
        <v>450.38749999999999</v>
      </c>
    </row>
    <row r="7" spans="1:3">
      <c r="A7" s="127"/>
      <c r="B7" s="21" t="s">
        <v>4</v>
      </c>
      <c r="C7" s="23">
        <v>291.54849999999999</v>
      </c>
    </row>
    <row r="8" spans="1:3">
      <c r="A8" s="127" t="s">
        <v>274</v>
      </c>
      <c r="B8" s="21" t="s">
        <v>1</v>
      </c>
      <c r="C8" s="23">
        <v>288.17649999999998</v>
      </c>
    </row>
    <row r="9" spans="1:3">
      <c r="A9" s="127"/>
      <c r="B9" s="21" t="s">
        <v>2</v>
      </c>
      <c r="C9" s="23">
        <v>44.90099</v>
      </c>
    </row>
    <row r="10" spans="1:3">
      <c r="A10" s="127"/>
      <c r="B10" s="21" t="s">
        <v>3</v>
      </c>
      <c r="C10" s="23">
        <v>261.29500000000002</v>
      </c>
    </row>
    <row r="11" spans="1:3">
      <c r="A11" s="127"/>
      <c r="B11" s="21" t="s">
        <v>4</v>
      </c>
      <c r="C11" s="23">
        <v>555.50739999999996</v>
      </c>
    </row>
    <row r="12" spans="1:3">
      <c r="A12" s="127" t="s">
        <v>275</v>
      </c>
      <c r="B12" s="21" t="s">
        <v>1</v>
      </c>
      <c r="C12" s="23">
        <v>176.15430000000001</v>
      </c>
    </row>
    <row r="13" spans="1:3">
      <c r="A13" s="127"/>
      <c r="B13" s="21" t="s">
        <v>2</v>
      </c>
      <c r="C13" s="23">
        <v>191.19390000000001</v>
      </c>
    </row>
    <row r="14" spans="1:3">
      <c r="A14" s="127"/>
      <c r="B14" s="21" t="s">
        <v>3</v>
      </c>
      <c r="C14" s="23">
        <v>516.65750000000003</v>
      </c>
    </row>
    <row r="15" spans="1:3">
      <c r="A15" s="127"/>
      <c r="B15" s="21" t="s">
        <v>4</v>
      </c>
      <c r="C15" s="23">
        <v>394.04660000000001</v>
      </c>
    </row>
    <row r="16" spans="1:3">
      <c r="A16" s="127" t="s">
        <v>276</v>
      </c>
      <c r="B16" s="21" t="s">
        <v>1</v>
      </c>
      <c r="C16" s="23">
        <v>1178.6600000000001</v>
      </c>
    </row>
    <row r="17" spans="1:3">
      <c r="A17" s="127"/>
      <c r="B17" s="21" t="s">
        <v>2</v>
      </c>
      <c r="C17" s="23">
        <v>286.25209999999998</v>
      </c>
    </row>
    <row r="18" spans="1:3">
      <c r="A18" s="127"/>
      <c r="B18" s="21" t="s">
        <v>3</v>
      </c>
      <c r="C18" s="23">
        <v>36.441209999999998</v>
      </c>
    </row>
    <row r="19" spans="1:3">
      <c r="A19" s="127"/>
      <c r="B19" s="21" t="s">
        <v>4</v>
      </c>
      <c r="C19" s="23">
        <v>42.212809999999998</v>
      </c>
    </row>
    <row r="20" spans="1:3">
      <c r="A20" s="127" t="s">
        <v>277</v>
      </c>
      <c r="B20" s="21" t="s">
        <v>1</v>
      </c>
      <c r="C20" s="23">
        <v>21.974640000000001</v>
      </c>
    </row>
    <row r="21" spans="1:3">
      <c r="A21" s="127"/>
      <c r="B21" s="21" t="s">
        <v>2</v>
      </c>
      <c r="C21" s="23">
        <v>96.74221</v>
      </c>
    </row>
    <row r="22" spans="1:3">
      <c r="A22" s="127"/>
      <c r="B22" s="21" t="s">
        <v>3</v>
      </c>
      <c r="C22" s="23">
        <v>132.97110000000001</v>
      </c>
    </row>
    <row r="23" spans="1:3">
      <c r="A23" s="127"/>
      <c r="B23" s="21" t="s">
        <v>4</v>
      </c>
      <c r="C23" s="23">
        <v>285.59769999999997</v>
      </c>
    </row>
    <row r="24" spans="1:3">
      <c r="A24" s="30" t="s">
        <v>278</v>
      </c>
      <c r="B24" s="21" t="s">
        <v>1</v>
      </c>
      <c r="C24" s="23">
        <v>301.71820000000002</v>
      </c>
    </row>
    <row r="25" spans="1:3">
      <c r="A25" s="31"/>
      <c r="B25" s="21" t="s">
        <v>2</v>
      </c>
      <c r="C25" s="23">
        <v>-112.518</v>
      </c>
    </row>
    <row r="26" spans="1:3">
      <c r="A26" s="32"/>
      <c r="B26" s="21" t="s">
        <v>3</v>
      </c>
      <c r="C26" s="23">
        <v>181.34440000000001</v>
      </c>
    </row>
  </sheetData>
  <mergeCells count="5">
    <mergeCell ref="A4:A7"/>
    <mergeCell ref="A8:A11"/>
    <mergeCell ref="A12:A15"/>
    <mergeCell ref="A16:A19"/>
    <mergeCell ref="A20:A23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05"/>
  <sheetViews>
    <sheetView topLeftCell="A43" workbookViewId="0">
      <selection activeCell="M37" sqref="M37"/>
    </sheetView>
  </sheetViews>
  <sheetFormatPr baseColWidth="10" defaultRowHeight="15"/>
  <cols>
    <col min="1" max="1" width="16.140625" customWidth="1"/>
    <col min="2" max="2" width="21" customWidth="1"/>
  </cols>
  <sheetData>
    <row r="1" spans="1:6">
      <c r="A1" s="33" t="s">
        <v>322</v>
      </c>
    </row>
    <row r="2" spans="1:6" ht="15.75">
      <c r="A2" s="35" t="s">
        <v>318</v>
      </c>
      <c r="B2" s="14"/>
      <c r="C2" s="15"/>
      <c r="F2" s="14"/>
    </row>
    <row r="3" spans="1:6" ht="15.75">
      <c r="A3" s="35"/>
      <c r="B3" s="14"/>
      <c r="C3" s="15"/>
      <c r="F3" s="14"/>
    </row>
    <row r="4" spans="1:6">
      <c r="A4" s="16" t="s">
        <v>264</v>
      </c>
      <c r="B4" s="16"/>
      <c r="C4" s="16"/>
      <c r="F4" s="14"/>
    </row>
    <row r="5" spans="1:6">
      <c r="A5" s="16" t="s">
        <v>220</v>
      </c>
      <c r="B5" s="16" t="s">
        <v>316</v>
      </c>
      <c r="C5" s="16" t="s">
        <v>262</v>
      </c>
      <c r="F5" s="14"/>
    </row>
    <row r="6" spans="1:6">
      <c r="A6" s="20" t="s">
        <v>221</v>
      </c>
      <c r="B6" s="20" t="s">
        <v>14</v>
      </c>
      <c r="C6" s="17">
        <v>-19.511189999999999</v>
      </c>
      <c r="F6" s="14"/>
    </row>
    <row r="7" spans="1:6">
      <c r="A7" s="20" t="s">
        <v>231</v>
      </c>
      <c r="B7" s="20" t="s">
        <v>23</v>
      </c>
      <c r="C7" s="17">
        <v>-17.507020000000001</v>
      </c>
      <c r="F7" s="14"/>
    </row>
    <row r="8" spans="1:6">
      <c r="A8" s="20" t="s">
        <v>237</v>
      </c>
      <c r="B8" s="20" t="s">
        <v>28</v>
      </c>
      <c r="C8" s="17">
        <v>-11.79848</v>
      </c>
      <c r="F8" s="14"/>
    </row>
    <row r="9" spans="1:6">
      <c r="A9" s="20" t="s">
        <v>228</v>
      </c>
      <c r="B9" s="20" t="s">
        <v>20</v>
      </c>
      <c r="C9" s="17">
        <v>-0.874861</v>
      </c>
      <c r="F9" s="14"/>
    </row>
    <row r="10" spans="1:6">
      <c r="A10" s="20" t="s">
        <v>229</v>
      </c>
      <c r="B10" s="20" t="s">
        <v>21</v>
      </c>
      <c r="C10" s="17">
        <v>-2.9060000000000002E-3</v>
      </c>
      <c r="F10" s="14"/>
    </row>
    <row r="11" spans="1:6">
      <c r="A11" s="20" t="s">
        <v>224</v>
      </c>
      <c r="B11" s="20" t="s">
        <v>16</v>
      </c>
      <c r="C11" s="17">
        <v>0</v>
      </c>
      <c r="F11" s="14"/>
    </row>
    <row r="12" spans="1:6">
      <c r="A12" s="20" t="s">
        <v>225</v>
      </c>
      <c r="B12" s="20" t="s">
        <v>17</v>
      </c>
      <c r="C12" s="17">
        <v>0</v>
      </c>
      <c r="F12" s="14"/>
    </row>
    <row r="13" spans="1:6">
      <c r="A13" s="20" t="s">
        <v>226</v>
      </c>
      <c r="B13" s="20" t="s">
        <v>18</v>
      </c>
      <c r="C13" s="17">
        <v>0</v>
      </c>
      <c r="F13" s="14"/>
    </row>
    <row r="14" spans="1:6">
      <c r="A14" s="20" t="s">
        <v>227</v>
      </c>
      <c r="B14" s="20" t="s">
        <v>19</v>
      </c>
      <c r="C14" s="17">
        <v>0</v>
      </c>
      <c r="F14" s="14"/>
    </row>
    <row r="15" spans="1:6">
      <c r="A15" s="20" t="s">
        <v>230</v>
      </c>
      <c r="B15" s="20" t="s">
        <v>22</v>
      </c>
      <c r="C15" s="17">
        <v>0</v>
      </c>
      <c r="F15" s="14"/>
    </row>
    <row r="16" spans="1:6">
      <c r="A16" s="20" t="s">
        <v>233</v>
      </c>
      <c r="B16" s="20" t="s">
        <v>24</v>
      </c>
      <c r="C16" s="17">
        <v>0</v>
      </c>
      <c r="F16" s="14"/>
    </row>
    <row r="17" spans="1:6">
      <c r="A17" s="20" t="s">
        <v>240</v>
      </c>
      <c r="B17" s="20" t="s">
        <v>29</v>
      </c>
      <c r="C17" s="17">
        <v>0</v>
      </c>
      <c r="F17" s="14"/>
    </row>
    <row r="18" spans="1:6">
      <c r="A18" s="20" t="s">
        <v>234</v>
      </c>
      <c r="B18" s="20" t="s">
        <v>25</v>
      </c>
      <c r="C18" s="17">
        <v>0.31702399999999997</v>
      </c>
      <c r="F18" s="14"/>
    </row>
    <row r="19" spans="1:6">
      <c r="A19" s="20" t="s">
        <v>241</v>
      </c>
      <c r="B19" s="20" t="s">
        <v>30</v>
      </c>
      <c r="C19" s="17">
        <v>1.600773</v>
      </c>
      <c r="F19" s="14"/>
    </row>
    <row r="20" spans="1:6">
      <c r="A20" s="20" t="s">
        <v>235</v>
      </c>
      <c r="B20" s="20" t="s">
        <v>26</v>
      </c>
      <c r="C20" s="17">
        <v>3.0479750000000001</v>
      </c>
      <c r="F20" s="14"/>
    </row>
    <row r="21" spans="1:6">
      <c r="A21" s="20" t="s">
        <v>222</v>
      </c>
      <c r="B21" s="20" t="s">
        <v>15</v>
      </c>
      <c r="C21" s="17">
        <v>4.6444489999999998</v>
      </c>
      <c r="F21" s="14"/>
    </row>
    <row r="22" spans="1:6">
      <c r="A22" s="20" t="s">
        <v>238</v>
      </c>
      <c r="B22" s="20" t="s">
        <v>245</v>
      </c>
      <c r="C22" s="17">
        <v>5.824827</v>
      </c>
      <c r="F22" s="14"/>
    </row>
    <row r="23" spans="1:6">
      <c r="A23" s="20" t="s">
        <v>236</v>
      </c>
      <c r="B23" s="20" t="s">
        <v>27</v>
      </c>
      <c r="C23" s="17">
        <v>8.0504230000000003</v>
      </c>
      <c r="D23" s="14"/>
      <c r="E23" s="14"/>
      <c r="F23" s="14"/>
    </row>
    <row r="24" spans="1:6">
      <c r="A24" s="20" t="s">
        <v>223</v>
      </c>
      <c r="B24" s="20" t="s">
        <v>244</v>
      </c>
      <c r="C24" s="17">
        <v>10.47415</v>
      </c>
      <c r="D24" s="14"/>
      <c r="E24" s="14"/>
      <c r="F24" s="14"/>
    </row>
    <row r="25" spans="1:6">
      <c r="A25" s="20" t="s">
        <v>232</v>
      </c>
      <c r="B25" s="20" t="s">
        <v>242</v>
      </c>
      <c r="C25" s="17">
        <v>18.023720000000001</v>
      </c>
      <c r="D25" s="14"/>
      <c r="E25" s="14"/>
      <c r="F25" s="14"/>
    </row>
    <row r="26" spans="1:6">
      <c r="A26" s="20" t="s">
        <v>239</v>
      </c>
      <c r="B26" s="20" t="s">
        <v>243</v>
      </c>
      <c r="C26" s="17">
        <v>179.05549999999999</v>
      </c>
      <c r="D26" s="14"/>
      <c r="E26" s="14"/>
      <c r="F26" s="14"/>
    </row>
    <row r="27" spans="1:6">
      <c r="D27" s="14"/>
      <c r="E27" s="14"/>
      <c r="F27" s="14"/>
    </row>
    <row r="28" spans="1:6">
      <c r="D28" s="14"/>
      <c r="E28" s="14"/>
      <c r="F28" s="14"/>
    </row>
    <row r="29" spans="1:6">
      <c r="A29" s="36"/>
      <c r="B29" s="36"/>
      <c r="D29" s="14"/>
      <c r="E29" s="14"/>
      <c r="F29" s="14"/>
    </row>
    <row r="30" spans="1:6">
      <c r="A30" s="37"/>
      <c r="B30" s="40"/>
      <c r="D30" s="14"/>
      <c r="E30" s="14"/>
      <c r="F30" s="14"/>
    </row>
    <row r="31" spans="1:6">
      <c r="A31" s="37"/>
      <c r="B31" s="40"/>
      <c r="D31" s="14"/>
      <c r="E31" s="14"/>
      <c r="F31" s="14"/>
    </row>
    <row r="32" spans="1:6">
      <c r="A32" s="37"/>
      <c r="B32" s="40"/>
      <c r="D32" s="14"/>
      <c r="E32" s="14"/>
      <c r="F32" s="14"/>
    </row>
    <row r="33" spans="1:6">
      <c r="A33" s="37"/>
      <c r="B33" s="40"/>
      <c r="D33" s="14"/>
      <c r="E33" s="14"/>
      <c r="F33" s="14"/>
    </row>
    <row r="34" spans="1:6">
      <c r="A34" s="37"/>
      <c r="B34" s="40"/>
      <c r="D34" s="14"/>
      <c r="E34" s="14"/>
      <c r="F34" s="14"/>
    </row>
    <row r="35" spans="1:6">
      <c r="A35" s="37"/>
      <c r="B35" s="40"/>
      <c r="D35" s="14"/>
      <c r="E35" s="14"/>
      <c r="F35" s="14"/>
    </row>
    <row r="36" spans="1:6">
      <c r="A36" s="37"/>
      <c r="B36" s="40"/>
      <c r="D36" s="14"/>
      <c r="E36" s="14"/>
      <c r="F36" s="14"/>
    </row>
    <row r="37" spans="1:6">
      <c r="A37" s="37"/>
      <c r="B37" s="40"/>
      <c r="D37" s="14"/>
      <c r="E37" s="14"/>
      <c r="F37" s="14"/>
    </row>
    <row r="38" spans="1:6">
      <c r="A38" s="37"/>
      <c r="B38" s="40"/>
      <c r="D38" s="14"/>
      <c r="E38" s="14"/>
      <c r="F38" s="14"/>
    </row>
    <row r="39" spans="1:6">
      <c r="A39" s="37"/>
      <c r="B39" s="40"/>
      <c r="D39" s="14"/>
      <c r="E39" s="14"/>
      <c r="F39" s="14"/>
    </row>
    <row r="40" spans="1:6">
      <c r="A40" s="37"/>
      <c r="B40" s="40"/>
      <c r="D40" s="14"/>
      <c r="E40" s="14"/>
      <c r="F40" s="14"/>
    </row>
    <row r="41" spans="1:6">
      <c r="A41" s="37"/>
      <c r="B41" s="40"/>
      <c r="D41" s="14"/>
      <c r="E41" s="14"/>
      <c r="F41" s="14"/>
    </row>
    <row r="42" spans="1:6">
      <c r="A42" s="37"/>
      <c r="B42" s="40"/>
      <c r="D42" s="14"/>
      <c r="E42" s="14"/>
      <c r="F42" s="14"/>
    </row>
    <row r="43" spans="1:6">
      <c r="A43" s="37"/>
      <c r="B43" s="40"/>
      <c r="D43" s="14"/>
      <c r="E43" s="14"/>
      <c r="F43" s="14"/>
    </row>
    <row r="44" spans="1:6">
      <c r="A44" s="37"/>
      <c r="B44" s="40"/>
      <c r="D44" s="14"/>
      <c r="E44" s="14"/>
      <c r="F44" s="14"/>
    </row>
    <row r="45" spans="1:6">
      <c r="A45" s="37"/>
      <c r="B45" s="40"/>
      <c r="D45" s="14"/>
      <c r="E45" s="14"/>
      <c r="F45" s="14"/>
    </row>
    <row r="46" spans="1:6">
      <c r="A46" s="37"/>
      <c r="B46" s="40"/>
      <c r="D46" s="14"/>
      <c r="E46" s="14"/>
      <c r="F46" s="14"/>
    </row>
    <row r="47" spans="1:6" ht="15.75">
      <c r="A47" s="14"/>
      <c r="B47" s="14"/>
      <c r="C47" s="15"/>
      <c r="D47" s="14"/>
      <c r="E47" s="14"/>
      <c r="F47" s="14"/>
    </row>
    <row r="48" spans="1:6" ht="15.75">
      <c r="A48" s="14"/>
      <c r="B48" s="14"/>
      <c r="C48" s="15"/>
      <c r="D48" s="14"/>
      <c r="E48" s="14"/>
      <c r="F48" s="14"/>
    </row>
    <row r="49" spans="1:6">
      <c r="D49" s="14"/>
      <c r="E49" s="14"/>
      <c r="F49" s="14"/>
    </row>
    <row r="50" spans="1:6">
      <c r="D50" s="14"/>
      <c r="E50" s="14"/>
      <c r="F50" s="14"/>
    </row>
    <row r="51" spans="1:6">
      <c r="D51" s="14"/>
      <c r="E51" s="14"/>
      <c r="F51" s="14"/>
    </row>
    <row r="52" spans="1:6">
      <c r="A52" s="16" t="s">
        <v>314</v>
      </c>
      <c r="B52" s="16" t="s">
        <v>207</v>
      </c>
      <c r="C52" s="16" t="s">
        <v>218</v>
      </c>
      <c r="D52" s="14"/>
      <c r="E52" s="14"/>
      <c r="F52" s="14"/>
    </row>
    <row r="53" spans="1:6">
      <c r="A53" s="20" t="s">
        <v>64</v>
      </c>
      <c r="B53" s="23">
        <v>181.34440000000001</v>
      </c>
      <c r="C53" s="24">
        <f t="shared" ref="C53:C69" si="0">B53/$B$70</f>
        <v>0.82995671785080294</v>
      </c>
      <c r="D53" s="14"/>
      <c r="E53" s="14"/>
      <c r="F53" s="14"/>
    </row>
    <row r="54" spans="1:6">
      <c r="A54" s="20" t="s">
        <v>73</v>
      </c>
      <c r="B54" s="23">
        <v>27.094370000000001</v>
      </c>
      <c r="C54" s="24">
        <f t="shared" si="0"/>
        <v>0.12400247483481849</v>
      </c>
      <c r="D54" s="14"/>
      <c r="E54" s="14"/>
      <c r="F54" s="14"/>
    </row>
    <row r="55" spans="1:6">
      <c r="A55" s="20" t="s">
        <v>67</v>
      </c>
      <c r="B55" s="23">
        <v>23.938790000000001</v>
      </c>
      <c r="C55" s="24">
        <f t="shared" si="0"/>
        <v>0.10956037008983802</v>
      </c>
      <c r="D55" s="14"/>
      <c r="E55" s="14"/>
      <c r="F55" s="14"/>
    </row>
    <row r="56" spans="1:6">
      <c r="A56" s="20" t="s">
        <v>61</v>
      </c>
      <c r="B56" s="23">
        <v>8.4333030000000004</v>
      </c>
      <c r="C56" s="24">
        <f t="shared" si="0"/>
        <v>3.859659564078808E-2</v>
      </c>
      <c r="D56" s="14"/>
      <c r="E56" s="14"/>
      <c r="F56" s="14"/>
    </row>
    <row r="57" spans="1:6">
      <c r="A57" s="20" t="s">
        <v>75</v>
      </c>
      <c r="B57" s="23">
        <v>8.1327409999999993</v>
      </c>
      <c r="C57" s="24">
        <f t="shared" si="0"/>
        <v>3.7221017177760413E-2</v>
      </c>
      <c r="D57" s="14"/>
      <c r="E57" s="14"/>
      <c r="F57" s="14"/>
    </row>
    <row r="58" spans="1:6">
      <c r="A58" s="20" t="s">
        <v>63</v>
      </c>
      <c r="B58" s="23">
        <v>7.3333820000000003</v>
      </c>
      <c r="C58" s="24">
        <f t="shared" si="0"/>
        <v>3.3562600529523694E-2</v>
      </c>
      <c r="D58" s="14"/>
      <c r="E58" s="14"/>
      <c r="F58" s="14"/>
    </row>
    <row r="59" spans="1:6">
      <c r="A59" s="20" t="s">
        <v>76</v>
      </c>
      <c r="B59" s="23">
        <v>4.1841660000000003</v>
      </c>
      <c r="C59" s="24">
        <f t="shared" si="0"/>
        <v>1.914962182622084E-2</v>
      </c>
      <c r="D59" s="14"/>
      <c r="E59" s="14"/>
      <c r="F59" s="14"/>
    </row>
    <row r="60" spans="1:6">
      <c r="A60" s="20" t="s">
        <v>59</v>
      </c>
      <c r="B60" s="23">
        <v>1.7383150000000001</v>
      </c>
      <c r="C60" s="24">
        <f t="shared" si="0"/>
        <v>7.9557251946617506E-3</v>
      </c>
      <c r="D60" s="14"/>
      <c r="E60" s="14"/>
      <c r="F60" s="14"/>
    </row>
    <row r="61" spans="1:6">
      <c r="A61" s="20" t="s">
        <v>68</v>
      </c>
      <c r="B61" s="23">
        <v>1.102252</v>
      </c>
      <c r="C61" s="24">
        <f t="shared" si="0"/>
        <v>5.0446633707160694E-3</v>
      </c>
      <c r="D61" s="14"/>
      <c r="E61" s="14"/>
      <c r="F61" s="14"/>
    </row>
    <row r="62" spans="1:6">
      <c r="A62" s="20" t="s">
        <v>69</v>
      </c>
      <c r="B62" s="23">
        <v>2.6350000000000002E-3</v>
      </c>
      <c r="C62" s="24">
        <f t="shared" si="0"/>
        <v>1.2059572567649542E-5</v>
      </c>
      <c r="D62" s="14"/>
      <c r="E62" s="14"/>
      <c r="F62" s="14"/>
    </row>
    <row r="63" spans="1:6">
      <c r="A63" s="20" t="s">
        <v>70</v>
      </c>
      <c r="B63" s="23">
        <v>2.6350000000000002E-3</v>
      </c>
      <c r="C63" s="24">
        <f t="shared" si="0"/>
        <v>1.2059572567649542E-5</v>
      </c>
      <c r="D63" s="14"/>
      <c r="E63" s="14"/>
      <c r="F63" s="14"/>
    </row>
    <row r="64" spans="1:6">
      <c r="A64" s="20" t="s">
        <v>71</v>
      </c>
      <c r="B64" s="23">
        <v>2.6350000000000002E-3</v>
      </c>
      <c r="C64" s="24">
        <f t="shared" si="0"/>
        <v>1.2059572567649542E-5</v>
      </c>
      <c r="D64" s="14"/>
      <c r="E64" s="14"/>
      <c r="F64" s="14"/>
    </row>
    <row r="65" spans="1:6">
      <c r="A65" s="20" t="s">
        <v>72</v>
      </c>
      <c r="B65" s="23">
        <v>1.5799999999999999E-4</v>
      </c>
      <c r="C65" s="24">
        <f t="shared" si="0"/>
        <v>7.2311668527082637E-7</v>
      </c>
      <c r="D65" s="14"/>
      <c r="E65" s="14"/>
      <c r="F65" s="14"/>
    </row>
    <row r="66" spans="1:6">
      <c r="A66" s="20" t="s">
        <v>65</v>
      </c>
      <c r="B66" s="23">
        <v>-0.83643599999999996</v>
      </c>
      <c r="C66" s="24">
        <f t="shared" si="0"/>
        <v>-3.8281065048176516E-3</v>
      </c>
      <c r="D66" s="14"/>
      <c r="E66" s="14"/>
      <c r="F66" s="14"/>
    </row>
    <row r="67" spans="1:6">
      <c r="A67" s="20" t="s">
        <v>74</v>
      </c>
      <c r="B67" s="23">
        <v>-1.0919589999999999</v>
      </c>
      <c r="C67" s="24">
        <f t="shared" si="0"/>
        <v>-4.9975555223521918E-3</v>
      </c>
      <c r="D67" s="14"/>
      <c r="E67" s="14"/>
      <c r="F67" s="14"/>
    </row>
    <row r="68" spans="1:6">
      <c r="A68" s="20" t="s">
        <v>62</v>
      </c>
      <c r="B68" s="23">
        <v>-9.6464440000000007</v>
      </c>
      <c r="C68" s="24">
        <f t="shared" si="0"/>
        <v>-4.4148763353991469E-2</v>
      </c>
      <c r="D68" s="14"/>
      <c r="E68" s="14"/>
      <c r="F68" s="14"/>
    </row>
    <row r="69" spans="1:6">
      <c r="A69" s="20" t="s">
        <v>66</v>
      </c>
      <c r="B69" s="23">
        <v>-33.236319999999999</v>
      </c>
      <c r="C69" s="24">
        <f t="shared" si="0"/>
        <v>-0.15211226296835742</v>
      </c>
      <c r="D69" s="14"/>
      <c r="E69" s="14"/>
      <c r="F69" s="14"/>
    </row>
    <row r="70" spans="1:6">
      <c r="A70" s="20" t="s">
        <v>217</v>
      </c>
      <c r="B70" s="17">
        <f>SUM(B53:B69)</f>
        <v>218.49862300000007</v>
      </c>
      <c r="C70" s="17"/>
      <c r="D70" s="14"/>
      <c r="E70" s="14"/>
      <c r="F70" s="14"/>
    </row>
    <row r="71" spans="1:6" ht="15.75">
      <c r="A71" s="14"/>
      <c r="B71" s="14"/>
      <c r="C71" s="8"/>
      <c r="D71" s="14"/>
      <c r="E71" s="14"/>
      <c r="F71" s="14"/>
    </row>
    <row r="72" spans="1:6" ht="15.75">
      <c r="A72" s="14"/>
      <c r="B72" s="14"/>
      <c r="C72" s="8"/>
      <c r="D72" s="14"/>
      <c r="E72" s="14"/>
      <c r="F72" s="14"/>
    </row>
    <row r="73" spans="1:6" ht="15.75">
      <c r="A73" s="14"/>
      <c r="B73" s="14"/>
      <c r="C73" s="8"/>
      <c r="D73" s="14"/>
      <c r="E73" s="14"/>
      <c r="F73" s="14"/>
    </row>
    <row r="74" spans="1:6" ht="15.75">
      <c r="A74" s="14"/>
      <c r="B74" s="14"/>
      <c r="C74" s="8"/>
      <c r="D74" s="14"/>
      <c r="E74" s="14"/>
      <c r="F74" s="14"/>
    </row>
    <row r="75" spans="1:6" ht="15.75">
      <c r="A75" s="14"/>
      <c r="B75" s="14"/>
      <c r="C75" s="8"/>
      <c r="D75" s="14"/>
      <c r="E75" s="14"/>
      <c r="F75" s="14"/>
    </row>
    <row r="76" spans="1:6" ht="15.75">
      <c r="A76" s="14"/>
      <c r="B76" s="14"/>
      <c r="C76" s="8"/>
      <c r="D76" s="14"/>
      <c r="E76" s="14"/>
      <c r="F76" s="14"/>
    </row>
    <row r="77" spans="1:6" ht="15.75">
      <c r="A77" s="14"/>
      <c r="B77" s="14"/>
      <c r="C77" s="8"/>
      <c r="D77" s="14"/>
      <c r="E77" s="14"/>
      <c r="F77" s="14"/>
    </row>
    <row r="78" spans="1:6" ht="15.75">
      <c r="A78" s="14"/>
      <c r="B78" s="14"/>
      <c r="C78" s="8"/>
      <c r="D78" s="14"/>
      <c r="E78" s="14"/>
      <c r="F78" s="14"/>
    </row>
    <row r="79" spans="1:6" ht="15.75">
      <c r="A79" s="14"/>
      <c r="B79" s="14"/>
      <c r="C79" s="8"/>
      <c r="D79" s="14"/>
      <c r="E79" s="14"/>
      <c r="F79" s="14"/>
    </row>
    <row r="80" spans="1:6" ht="15.75">
      <c r="C80" s="8"/>
      <c r="D80" s="14"/>
      <c r="E80" s="14"/>
      <c r="F80" s="14"/>
    </row>
    <row r="81" spans="3:6" ht="15.75">
      <c r="C81" s="8"/>
      <c r="D81" s="14"/>
      <c r="E81" s="14"/>
      <c r="F81" s="14"/>
    </row>
    <row r="82" spans="3:6">
      <c r="C82" s="14"/>
      <c r="D82" s="14"/>
      <c r="E82" s="14"/>
      <c r="F82" s="14"/>
    </row>
    <row r="83" spans="3:6">
      <c r="C83" s="14"/>
      <c r="D83" s="14"/>
      <c r="E83" s="14"/>
      <c r="F83" s="14"/>
    </row>
    <row r="84" spans="3:6">
      <c r="C84" s="14"/>
      <c r="D84" s="14"/>
      <c r="E84" s="14"/>
      <c r="F84" s="14"/>
    </row>
    <row r="85" spans="3:6">
      <c r="C85" s="14"/>
      <c r="D85" s="14"/>
      <c r="E85" s="14"/>
      <c r="F85" s="14"/>
    </row>
    <row r="86" spans="3:6">
      <c r="C86" s="14"/>
      <c r="D86" s="14"/>
      <c r="E86" s="14"/>
      <c r="F86" s="14"/>
    </row>
    <row r="87" spans="3:6">
      <c r="C87" s="14"/>
      <c r="D87" s="14"/>
      <c r="E87" s="14"/>
      <c r="F87" s="14"/>
    </row>
    <row r="88" spans="3:6">
      <c r="C88" s="14"/>
      <c r="D88" s="14"/>
      <c r="E88" s="14"/>
      <c r="F88" s="14"/>
    </row>
    <row r="89" spans="3:6">
      <c r="C89" s="14"/>
      <c r="D89" s="14"/>
      <c r="E89" s="14"/>
      <c r="F89" s="14"/>
    </row>
    <row r="90" spans="3:6">
      <c r="C90" s="14"/>
      <c r="D90" s="14"/>
      <c r="E90" s="14"/>
      <c r="F90" s="14"/>
    </row>
    <row r="91" spans="3:6">
      <c r="C91" s="14"/>
      <c r="D91" s="14"/>
      <c r="E91" s="14"/>
      <c r="F91" s="14"/>
    </row>
    <row r="92" spans="3:6">
      <c r="C92" s="14"/>
      <c r="D92" s="14"/>
      <c r="E92" s="14"/>
      <c r="F92" s="14"/>
    </row>
    <row r="93" spans="3:6">
      <c r="C93" s="14"/>
      <c r="D93" s="14"/>
      <c r="E93" s="14"/>
      <c r="F93" s="14"/>
    </row>
    <row r="94" spans="3:6">
      <c r="C94" s="14"/>
      <c r="D94" s="14"/>
      <c r="E94" s="14"/>
      <c r="F94" s="14"/>
    </row>
    <row r="95" spans="3:6">
      <c r="C95" s="14"/>
      <c r="D95" s="14"/>
      <c r="E95" s="14"/>
      <c r="F95" s="14"/>
    </row>
    <row r="96" spans="3:6">
      <c r="C96" s="14"/>
      <c r="D96" s="14"/>
      <c r="E96" s="14"/>
      <c r="F96" s="14"/>
    </row>
    <row r="97" spans="1:6">
      <c r="C97" s="14"/>
      <c r="D97" s="14"/>
      <c r="E97" s="14"/>
      <c r="F97" s="14"/>
    </row>
    <row r="98" spans="1:6">
      <c r="A98" s="14"/>
      <c r="B98" s="14"/>
      <c r="C98" s="14"/>
      <c r="D98" s="14"/>
      <c r="E98" s="14"/>
      <c r="F98" s="14"/>
    </row>
    <row r="99" spans="1:6">
      <c r="A99" s="14"/>
      <c r="B99" s="14"/>
      <c r="C99" s="14"/>
      <c r="D99" s="14"/>
      <c r="E99" s="14"/>
      <c r="F99" s="14"/>
    </row>
    <row r="100" spans="1:6">
      <c r="A100" s="14"/>
      <c r="B100" s="14"/>
      <c r="C100" s="14"/>
      <c r="D100" s="14"/>
      <c r="E100" s="14"/>
      <c r="F100" s="14"/>
    </row>
    <row r="101" spans="1:6">
      <c r="A101" s="14"/>
      <c r="B101" s="14"/>
      <c r="C101" s="14"/>
      <c r="D101" s="14"/>
      <c r="E101" s="14"/>
      <c r="F101" s="14"/>
    </row>
    <row r="102" spans="1:6">
      <c r="A102" s="14"/>
      <c r="B102" s="14"/>
      <c r="C102" s="14"/>
      <c r="D102" s="14"/>
      <c r="E102" s="14"/>
      <c r="F102" s="14"/>
    </row>
    <row r="103" spans="1:6">
      <c r="A103" s="14"/>
      <c r="B103" s="14"/>
      <c r="C103" s="14"/>
      <c r="D103" s="14"/>
      <c r="E103" s="14"/>
      <c r="F103" s="14"/>
    </row>
    <row r="104" spans="1:6">
      <c r="A104" s="14"/>
      <c r="B104" s="14"/>
      <c r="C104" s="14"/>
      <c r="D104" s="14"/>
      <c r="E104" s="14"/>
      <c r="F104" s="14"/>
    </row>
    <row r="105" spans="1:6">
      <c r="A105" s="14"/>
      <c r="B105" s="14"/>
      <c r="C105" s="14"/>
      <c r="D105" s="14"/>
      <c r="E105" s="14"/>
      <c r="F105" s="14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C26"/>
  <sheetViews>
    <sheetView workbookViewId="0">
      <selection activeCell="M37" sqref="M37"/>
    </sheetView>
  </sheetViews>
  <sheetFormatPr baseColWidth="10" defaultRowHeight="15"/>
  <sheetData>
    <row r="1" spans="1:3">
      <c r="A1" s="33" t="s">
        <v>325</v>
      </c>
    </row>
    <row r="2" spans="1:3">
      <c r="A2" s="35" t="s">
        <v>318</v>
      </c>
    </row>
    <row r="4" spans="1:3">
      <c r="A4" s="127" t="s">
        <v>273</v>
      </c>
      <c r="B4" s="21" t="s">
        <v>1</v>
      </c>
      <c r="C4" s="23">
        <v>21.322880000000001</v>
      </c>
    </row>
    <row r="5" spans="1:3">
      <c r="A5" s="127"/>
      <c r="B5" s="21" t="s">
        <v>2</v>
      </c>
      <c r="C5" s="23">
        <v>60.52608</v>
      </c>
    </row>
    <row r="6" spans="1:3">
      <c r="A6" s="127"/>
      <c r="B6" s="21" t="s">
        <v>3</v>
      </c>
      <c r="C6" s="23">
        <v>-57.979900000000001</v>
      </c>
    </row>
    <row r="7" spans="1:3">
      <c r="A7" s="127"/>
      <c r="B7" s="21" t="s">
        <v>4</v>
      </c>
      <c r="C7" s="23">
        <v>63.319569999999999</v>
      </c>
    </row>
    <row r="8" spans="1:3">
      <c r="A8" s="127" t="s">
        <v>274</v>
      </c>
      <c r="B8" s="21" t="s">
        <v>1</v>
      </c>
      <c r="C8" s="23">
        <v>55.803759999999997</v>
      </c>
    </row>
    <row r="9" spans="1:3">
      <c r="A9" s="127"/>
      <c r="B9" s="21" t="s">
        <v>2</v>
      </c>
      <c r="C9" s="23">
        <v>59.247540000000001</v>
      </c>
    </row>
    <row r="10" spans="1:3">
      <c r="A10" s="127"/>
      <c r="B10" s="21" t="s">
        <v>3</v>
      </c>
      <c r="C10" s="23">
        <v>9.8107319999999998</v>
      </c>
    </row>
    <row r="11" spans="1:3">
      <c r="A11" s="127"/>
      <c r="B11" s="21" t="s">
        <v>4</v>
      </c>
      <c r="C11" s="23">
        <v>30.548860000000001</v>
      </c>
    </row>
    <row r="12" spans="1:3">
      <c r="A12" s="127" t="s">
        <v>275</v>
      </c>
      <c r="B12" s="21" t="s">
        <v>1</v>
      </c>
      <c r="C12" s="23">
        <v>109.4786</v>
      </c>
    </row>
    <row r="13" spans="1:3">
      <c r="A13" s="127"/>
      <c r="B13" s="21" t="s">
        <v>2</v>
      </c>
      <c r="C13" s="23">
        <v>57.293430000000001</v>
      </c>
    </row>
    <row r="14" spans="1:3">
      <c r="A14" s="127"/>
      <c r="B14" s="21" t="s">
        <v>3</v>
      </c>
      <c r="C14" s="23">
        <v>150.84389999999999</v>
      </c>
    </row>
    <row r="15" spans="1:3">
      <c r="A15" s="127"/>
      <c r="B15" s="21" t="s">
        <v>4</v>
      </c>
      <c r="C15" s="23">
        <v>-5.0674720000000004</v>
      </c>
    </row>
    <row r="16" spans="1:3">
      <c r="A16" s="127" t="s">
        <v>276</v>
      </c>
      <c r="B16" s="21" t="s">
        <v>1</v>
      </c>
      <c r="C16" s="23">
        <v>4.0810170000000001</v>
      </c>
    </row>
    <row r="17" spans="1:3">
      <c r="A17" s="127"/>
      <c r="B17" s="21" t="s">
        <v>2</v>
      </c>
      <c r="C17" s="23">
        <v>-6.8861720000000002</v>
      </c>
    </row>
    <row r="18" spans="1:3">
      <c r="A18" s="127"/>
      <c r="B18" s="21" t="s">
        <v>3</v>
      </c>
      <c r="C18" s="23">
        <v>-32.013300000000001</v>
      </c>
    </row>
    <row r="19" spans="1:3">
      <c r="A19" s="127"/>
      <c r="B19" s="21" t="s">
        <v>4</v>
      </c>
      <c r="C19" s="23">
        <v>17.782160000000001</v>
      </c>
    </row>
    <row r="20" spans="1:3">
      <c r="A20" s="127" t="s">
        <v>277</v>
      </c>
      <c r="B20" s="21" t="s">
        <v>1</v>
      </c>
      <c r="C20" s="23">
        <v>45.633299999999998</v>
      </c>
    </row>
    <row r="21" spans="1:3">
      <c r="A21" s="127"/>
      <c r="B21" s="21" t="s">
        <v>2</v>
      </c>
      <c r="C21" s="23">
        <v>8.2763069999999992</v>
      </c>
    </row>
    <row r="22" spans="1:3">
      <c r="A22" s="127"/>
      <c r="B22" s="21" t="s">
        <v>3</v>
      </c>
      <c r="C22" s="23">
        <v>33.786169999999998</v>
      </c>
    </row>
    <row r="23" spans="1:3">
      <c r="A23" s="127"/>
      <c r="B23" s="21" t="s">
        <v>4</v>
      </c>
      <c r="C23" s="23">
        <v>28.344349999999999</v>
      </c>
    </row>
    <row r="24" spans="1:3">
      <c r="A24" s="30" t="s">
        <v>278</v>
      </c>
      <c r="B24" s="21" t="s">
        <v>1</v>
      </c>
      <c r="C24" s="23">
        <v>91.859319999999997</v>
      </c>
    </row>
    <row r="25" spans="1:3">
      <c r="A25" s="31"/>
      <c r="B25" s="21" t="s">
        <v>2</v>
      </c>
      <c r="C25" s="23">
        <v>24.279959999999999</v>
      </c>
    </row>
    <row r="26" spans="1:3">
      <c r="A26" s="32"/>
      <c r="B26" s="21" t="s">
        <v>3</v>
      </c>
      <c r="C26" s="23">
        <v>8.1327409999999993</v>
      </c>
    </row>
  </sheetData>
  <mergeCells count="5">
    <mergeCell ref="A4:A7"/>
    <mergeCell ref="A8:A11"/>
    <mergeCell ref="A12:A15"/>
    <mergeCell ref="A16:A19"/>
    <mergeCell ref="A20:A23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D20"/>
  <sheetViews>
    <sheetView workbookViewId="0">
      <selection activeCell="M37" sqref="M37"/>
    </sheetView>
  </sheetViews>
  <sheetFormatPr baseColWidth="10" defaultRowHeight="15"/>
  <cols>
    <col min="2" max="2" width="6" customWidth="1"/>
  </cols>
  <sheetData>
    <row r="1" spans="2:4">
      <c r="B1" s="41" t="s">
        <v>324</v>
      </c>
    </row>
    <row r="2" spans="2:4">
      <c r="B2" s="35" t="s">
        <v>318</v>
      </c>
    </row>
    <row r="3" spans="2:4">
      <c r="B3" t="s">
        <v>263</v>
      </c>
    </row>
    <row r="4" spans="2:4">
      <c r="B4" s="16" t="s">
        <v>220</v>
      </c>
      <c r="C4" s="16" t="s">
        <v>78</v>
      </c>
      <c r="D4" s="16" t="s">
        <v>262</v>
      </c>
    </row>
    <row r="5" spans="2:4">
      <c r="B5" s="20" t="s">
        <v>249</v>
      </c>
      <c r="C5" s="20" t="s">
        <v>35</v>
      </c>
      <c r="D5" s="28">
        <v>-1.5842700000000001</v>
      </c>
    </row>
    <row r="6" spans="2:4">
      <c r="B6" s="20" t="s">
        <v>254</v>
      </c>
      <c r="C6" s="20" t="s">
        <v>40</v>
      </c>
      <c r="D6" s="28">
        <v>-1.4794259999999999</v>
      </c>
    </row>
    <row r="7" spans="2:4">
      <c r="B7" s="20" t="s">
        <v>251</v>
      </c>
      <c r="C7" s="20" t="s">
        <v>37</v>
      </c>
      <c r="D7" s="28">
        <v>0</v>
      </c>
    </row>
    <row r="8" spans="2:4">
      <c r="B8" s="20" t="s">
        <v>253</v>
      </c>
      <c r="C8" s="20" t="s">
        <v>39</v>
      </c>
      <c r="D8" s="28">
        <v>0</v>
      </c>
    </row>
    <row r="9" spans="2:4">
      <c r="B9" s="20" t="s">
        <v>255</v>
      </c>
      <c r="C9" s="20" t="s">
        <v>41</v>
      </c>
      <c r="D9" s="28">
        <v>0</v>
      </c>
    </row>
    <row r="10" spans="2:4">
      <c r="B10" s="20" t="s">
        <v>256</v>
      </c>
      <c r="C10" s="20" t="s">
        <v>42</v>
      </c>
      <c r="D10" s="28">
        <v>0</v>
      </c>
    </row>
    <row r="11" spans="2:4">
      <c r="B11" s="20" t="s">
        <v>258</v>
      </c>
      <c r="C11" s="20" t="s">
        <v>44</v>
      </c>
      <c r="D11" s="28">
        <v>0</v>
      </c>
    </row>
    <row r="12" spans="2:4">
      <c r="B12" s="20" t="s">
        <v>259</v>
      </c>
      <c r="C12" s="20" t="s">
        <v>45</v>
      </c>
      <c r="D12" s="28">
        <v>0</v>
      </c>
    </row>
    <row r="13" spans="2:4">
      <c r="B13" s="20" t="s">
        <v>260</v>
      </c>
      <c r="C13" s="20" t="s">
        <v>46</v>
      </c>
      <c r="D13" s="28">
        <v>0</v>
      </c>
    </row>
    <row r="14" spans="2:4">
      <c r="B14" s="20" t="s">
        <v>261</v>
      </c>
      <c r="C14" s="20" t="s">
        <v>47</v>
      </c>
      <c r="D14" s="28">
        <v>0</v>
      </c>
    </row>
    <row r="15" spans="2:4">
      <c r="B15" s="20" t="s">
        <v>252</v>
      </c>
      <c r="C15" s="20" t="s">
        <v>38</v>
      </c>
      <c r="D15" s="28">
        <v>3.2940000000000001E-3</v>
      </c>
    </row>
    <row r="16" spans="2:4">
      <c r="B16" s="20" t="s">
        <v>257</v>
      </c>
      <c r="C16" s="20" t="s">
        <v>43</v>
      </c>
      <c r="D16" s="28">
        <v>0.21721499999999999</v>
      </c>
    </row>
    <row r="17" spans="2:4">
      <c r="B17" s="20" t="s">
        <v>247</v>
      </c>
      <c r="C17" s="20" t="s">
        <v>33</v>
      </c>
      <c r="D17" s="28">
        <v>0.44297599999999998</v>
      </c>
    </row>
    <row r="18" spans="2:4">
      <c r="B18" s="20" t="s">
        <v>246</v>
      </c>
      <c r="C18" s="20" t="s">
        <v>32</v>
      </c>
      <c r="D18" s="28">
        <v>0.984711</v>
      </c>
    </row>
    <row r="19" spans="2:4">
      <c r="B19" s="20" t="s">
        <v>250</v>
      </c>
      <c r="C19" s="20" t="s">
        <v>36</v>
      </c>
      <c r="D19" s="28">
        <v>3.1361110000000001</v>
      </c>
    </row>
    <row r="20" spans="2:4">
      <c r="B20" s="20" t="s">
        <v>248</v>
      </c>
      <c r="C20" s="20" t="s">
        <v>34</v>
      </c>
      <c r="D20" s="28">
        <v>6.4121300000000003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P84"/>
  <sheetViews>
    <sheetView topLeftCell="Q1" workbookViewId="0">
      <selection activeCell="M37" sqref="M37"/>
    </sheetView>
  </sheetViews>
  <sheetFormatPr baseColWidth="10" defaultRowHeight="15"/>
  <sheetData>
    <row r="1" spans="2:16">
      <c r="N1" s="33" t="s">
        <v>327</v>
      </c>
    </row>
    <row r="2" spans="2:16">
      <c r="B2" s="16" t="s">
        <v>77</v>
      </c>
      <c r="C2" s="16" t="s">
        <v>208</v>
      </c>
      <c r="D2" s="16" t="s">
        <v>209</v>
      </c>
      <c r="E2" s="16" t="s">
        <v>210</v>
      </c>
      <c r="F2" s="16" t="s">
        <v>211</v>
      </c>
      <c r="G2" s="16" t="s">
        <v>212</v>
      </c>
      <c r="H2" s="16" t="s">
        <v>216</v>
      </c>
      <c r="I2" s="16" t="s">
        <v>213</v>
      </c>
      <c r="J2" s="16" t="s">
        <v>214</v>
      </c>
      <c r="K2" s="16" t="s">
        <v>215</v>
      </c>
      <c r="L2" s="16" t="s">
        <v>219</v>
      </c>
      <c r="N2" s="35" t="s">
        <v>318</v>
      </c>
    </row>
    <row r="4" spans="2:16">
      <c r="B4" s="20" t="s">
        <v>129</v>
      </c>
      <c r="C4" s="23">
        <v>0.24143800000000001</v>
      </c>
      <c r="D4" s="23">
        <v>0.73902599999999996</v>
      </c>
      <c r="E4" s="23">
        <v>0.99322699999999997</v>
      </c>
      <c r="F4" s="23">
        <v>0.922157</v>
      </c>
      <c r="G4" s="23">
        <v>0</v>
      </c>
      <c r="H4" s="23">
        <v>0</v>
      </c>
      <c r="I4" s="23">
        <v>-1.6360000000000001E-3</v>
      </c>
      <c r="J4" s="23">
        <v>5.0996050000000004</v>
      </c>
      <c r="K4" s="23">
        <v>-5.3709999999999999E-3</v>
      </c>
      <c r="L4" s="23">
        <v>7.9884459999999997</v>
      </c>
      <c r="N4" s="27" t="s">
        <v>273</v>
      </c>
      <c r="O4" s="16" t="s">
        <v>1</v>
      </c>
      <c r="P4" s="17">
        <v>74.318110000000004</v>
      </c>
    </row>
    <row r="5" spans="2:16">
      <c r="B5" s="20" t="s">
        <v>130</v>
      </c>
      <c r="C5" s="23">
        <v>9.8717799999999993</v>
      </c>
      <c r="D5" s="23">
        <v>-3.259979</v>
      </c>
      <c r="E5" s="23">
        <v>2.9261270000000001</v>
      </c>
      <c r="F5" s="23">
        <v>0.17293700000000001</v>
      </c>
      <c r="G5" s="23">
        <v>5.3759999999999997E-3</v>
      </c>
      <c r="H5" s="23">
        <v>0.116216</v>
      </c>
      <c r="I5" s="23">
        <v>0</v>
      </c>
      <c r="J5" s="23">
        <v>10.59287</v>
      </c>
      <c r="K5" s="23">
        <v>0</v>
      </c>
      <c r="L5" s="23">
        <v>20.425329999999999</v>
      </c>
      <c r="N5" s="27"/>
      <c r="O5" s="16" t="s">
        <v>2</v>
      </c>
      <c r="P5" s="17">
        <v>96.289510000000007</v>
      </c>
    </row>
    <row r="6" spans="2:16">
      <c r="B6" s="20" t="s">
        <v>131</v>
      </c>
      <c r="C6" s="23">
        <v>11.126899999999999</v>
      </c>
      <c r="D6" s="23">
        <v>8.8872000000000007E-2</v>
      </c>
      <c r="E6" s="23">
        <v>0.323764</v>
      </c>
      <c r="F6" s="23">
        <v>0.13675100000000001</v>
      </c>
      <c r="G6" s="23">
        <v>0</v>
      </c>
      <c r="H6" s="23">
        <v>1.2678E-2</v>
      </c>
      <c r="I6" s="23">
        <v>0</v>
      </c>
      <c r="J6" s="23">
        <v>9.0333600000000001</v>
      </c>
      <c r="K6" s="23">
        <v>0</v>
      </c>
      <c r="L6" s="23">
        <v>20.72232</v>
      </c>
      <c r="N6" s="27"/>
      <c r="O6" s="16" t="s">
        <v>3</v>
      </c>
      <c r="P6" s="17">
        <v>-10.79696</v>
      </c>
    </row>
    <row r="7" spans="2:16">
      <c r="B7" s="20" t="s">
        <v>132</v>
      </c>
      <c r="C7" s="23">
        <v>5.1627679999999998</v>
      </c>
      <c r="D7" s="23">
        <v>6.2914260000000004</v>
      </c>
      <c r="E7" s="23">
        <v>0.107184</v>
      </c>
      <c r="F7" s="23">
        <v>5.7223000000000003E-2</v>
      </c>
      <c r="G7" s="23">
        <v>0</v>
      </c>
      <c r="H7" s="23">
        <v>4.1382000000000002E-2</v>
      </c>
      <c r="I7" s="23">
        <v>0</v>
      </c>
      <c r="J7" s="23">
        <v>15.336790000000001</v>
      </c>
      <c r="K7" s="23">
        <v>5.2919999999999998E-3</v>
      </c>
      <c r="L7" s="23">
        <v>27.00207</v>
      </c>
      <c r="N7" s="27"/>
      <c r="O7" s="16" t="s">
        <v>4</v>
      </c>
      <c r="P7" s="17">
        <v>112.8068</v>
      </c>
    </row>
    <row r="8" spans="2:16">
      <c r="B8" s="20" t="s">
        <v>133</v>
      </c>
      <c r="C8" s="23">
        <v>16.976970000000001</v>
      </c>
      <c r="D8" s="23">
        <v>0.30420700000000001</v>
      </c>
      <c r="E8" s="23">
        <v>0.28908</v>
      </c>
      <c r="F8" s="23">
        <v>0.57046200000000002</v>
      </c>
      <c r="G8" s="23">
        <v>0</v>
      </c>
      <c r="H8" s="23">
        <v>0</v>
      </c>
      <c r="I8" s="23">
        <v>2.7288E-2</v>
      </c>
      <c r="J8" s="23">
        <v>15.831720000000001</v>
      </c>
      <c r="K8" s="23">
        <v>0</v>
      </c>
      <c r="L8" s="23">
        <v>33.99973</v>
      </c>
      <c r="N8" s="27" t="s">
        <v>274</v>
      </c>
      <c r="O8" s="16" t="s">
        <v>1</v>
      </c>
      <c r="P8" s="17">
        <v>238.58959999999999</v>
      </c>
    </row>
    <row r="9" spans="2:16">
      <c r="B9" s="20" t="s">
        <v>134</v>
      </c>
      <c r="C9" s="23">
        <v>253.88399999999999</v>
      </c>
      <c r="D9" s="23">
        <v>16.920819999999999</v>
      </c>
      <c r="E9" s="23">
        <v>0.281306</v>
      </c>
      <c r="F9" s="23">
        <v>1.64272</v>
      </c>
      <c r="G9" s="23">
        <v>0</v>
      </c>
      <c r="H9" s="23">
        <v>0</v>
      </c>
      <c r="I9" s="23">
        <v>0</v>
      </c>
      <c r="J9" s="23">
        <v>26.68852</v>
      </c>
      <c r="K9" s="23">
        <v>3.1580000000000002E-3</v>
      </c>
      <c r="L9" s="23">
        <v>299.4205</v>
      </c>
      <c r="N9" s="27"/>
      <c r="O9" s="16" t="s">
        <v>2</v>
      </c>
      <c r="P9" s="17">
        <v>32.608559999999997</v>
      </c>
    </row>
    <row r="10" spans="2:16">
      <c r="B10" s="20" t="s">
        <v>135</v>
      </c>
      <c r="C10" s="23">
        <v>-6.1503810000000003</v>
      </c>
      <c r="D10" s="23">
        <v>2.1037180000000002</v>
      </c>
      <c r="E10" s="23">
        <v>0.11102099999999999</v>
      </c>
      <c r="F10" s="23">
        <v>0.182</v>
      </c>
      <c r="G10" s="23">
        <v>3.0000000000000001E-6</v>
      </c>
      <c r="H10" s="23">
        <v>0</v>
      </c>
      <c r="I10" s="23">
        <v>0</v>
      </c>
      <c r="J10" s="23">
        <v>43.490310000000001</v>
      </c>
      <c r="K10" s="23">
        <v>0</v>
      </c>
      <c r="L10" s="23">
        <v>39.73668</v>
      </c>
      <c r="N10" s="27"/>
      <c r="O10" s="16" t="s">
        <v>3</v>
      </c>
      <c r="P10" s="17">
        <v>57.787370000000003</v>
      </c>
    </row>
    <row r="11" spans="2:16">
      <c r="B11" s="20" t="s">
        <v>136</v>
      </c>
      <c r="C11" s="23">
        <v>38.102150000000002</v>
      </c>
      <c r="D11" s="23">
        <v>2.259163</v>
      </c>
      <c r="E11" s="23">
        <v>8.9025999999999994E-2</v>
      </c>
      <c r="F11" s="23">
        <v>1.3843270000000001</v>
      </c>
      <c r="G11" s="23">
        <v>0.49565599999999999</v>
      </c>
      <c r="H11" s="23">
        <v>1.5306999999999999E-2</v>
      </c>
      <c r="I11" s="23">
        <v>8.3691510000000005</v>
      </c>
      <c r="J11" s="23">
        <v>9.6108270000000005</v>
      </c>
      <c r="K11" s="23">
        <v>0</v>
      </c>
      <c r="L11" s="23">
        <v>60.325609999999998</v>
      </c>
      <c r="N11" s="27"/>
      <c r="O11" s="16" t="s">
        <v>4</v>
      </c>
      <c r="P11" s="17">
        <v>61.159649999999999</v>
      </c>
    </row>
    <row r="12" spans="2:16">
      <c r="B12" s="20" t="s">
        <v>137</v>
      </c>
      <c r="C12" s="23">
        <v>-21.253920000000001</v>
      </c>
      <c r="D12" s="23">
        <v>47.808660000000003</v>
      </c>
      <c r="E12" s="23">
        <v>-0.99217100000000003</v>
      </c>
      <c r="F12" s="23">
        <v>-9.0484999999999996E-2</v>
      </c>
      <c r="G12" s="23">
        <v>1.157E-3</v>
      </c>
      <c r="H12" s="23">
        <v>1.9196000000000001E-2</v>
      </c>
      <c r="I12" s="23">
        <v>0</v>
      </c>
      <c r="J12" s="23">
        <v>9.2763190000000009</v>
      </c>
      <c r="K12" s="23">
        <v>0</v>
      </c>
      <c r="L12" s="23">
        <v>34.76876</v>
      </c>
      <c r="N12" s="27" t="s">
        <v>275</v>
      </c>
      <c r="O12" s="16" t="s">
        <v>1</v>
      </c>
      <c r="P12" s="17">
        <v>133.5855</v>
      </c>
    </row>
    <row r="13" spans="2:16">
      <c r="B13" s="20" t="s">
        <v>138</v>
      </c>
      <c r="C13" s="23">
        <v>-8.6308520000000009</v>
      </c>
      <c r="D13" s="23">
        <v>0.95757000000000003</v>
      </c>
      <c r="E13" s="23">
        <v>-7.6758839999999999</v>
      </c>
      <c r="F13" s="23">
        <v>0.30909399999999998</v>
      </c>
      <c r="G13" s="23">
        <v>0</v>
      </c>
      <c r="H13" s="23">
        <v>1.5125E-2</v>
      </c>
      <c r="I13" s="23">
        <v>-6.1529999999999996E-3</v>
      </c>
      <c r="J13" s="23">
        <v>10.94378</v>
      </c>
      <c r="K13" s="23">
        <v>0</v>
      </c>
      <c r="L13" s="23">
        <v>-4.0873179999999998</v>
      </c>
      <c r="N13" s="27"/>
      <c r="O13" s="16" t="s">
        <v>2</v>
      </c>
      <c r="P13" s="17">
        <v>52.524990000000003</v>
      </c>
    </row>
    <row r="14" spans="2:16">
      <c r="B14" s="20" t="s">
        <v>139</v>
      </c>
      <c r="C14" s="23">
        <v>676.21469999999999</v>
      </c>
      <c r="D14" s="23">
        <v>7.7542549999999997</v>
      </c>
      <c r="E14" s="23">
        <v>0.51425200000000004</v>
      </c>
      <c r="F14" s="23">
        <v>-30.945550000000001</v>
      </c>
      <c r="G14" s="23">
        <v>0</v>
      </c>
      <c r="H14" s="23">
        <v>0</v>
      </c>
      <c r="I14" s="23">
        <v>0</v>
      </c>
      <c r="J14" s="23">
        <v>1.2958480000000001</v>
      </c>
      <c r="K14" s="23">
        <v>-4.194572</v>
      </c>
      <c r="L14" s="23">
        <v>650.63890000000004</v>
      </c>
      <c r="N14" s="27"/>
      <c r="O14" s="16" t="s">
        <v>3</v>
      </c>
      <c r="P14" s="17">
        <v>56.185130000000001</v>
      </c>
    </row>
    <row r="15" spans="2:16">
      <c r="B15" s="20" t="s">
        <v>140</v>
      </c>
      <c r="C15" s="23">
        <v>-0.55001100000000003</v>
      </c>
      <c r="D15" s="23">
        <v>9.7331439999999994</v>
      </c>
      <c r="E15" s="23">
        <v>-6.4386919999999996</v>
      </c>
      <c r="F15" s="23">
        <v>-1.8810899999999999</v>
      </c>
      <c r="G15" s="23">
        <v>1.0759999999999999E-3</v>
      </c>
      <c r="H15" s="23">
        <v>-0.15013000000000001</v>
      </c>
      <c r="I15" s="23">
        <v>0</v>
      </c>
      <c r="J15" s="23">
        <v>4.8703320000000003</v>
      </c>
      <c r="K15" s="23">
        <v>5.3759999999999997E-3</v>
      </c>
      <c r="L15" s="23">
        <v>5.5900040000000004</v>
      </c>
      <c r="N15" s="27"/>
      <c r="O15" s="16" t="s">
        <v>4</v>
      </c>
      <c r="P15" s="17">
        <v>37.228270000000002</v>
      </c>
    </row>
    <row r="16" spans="2:16">
      <c r="B16" s="20" t="s">
        <v>141</v>
      </c>
      <c r="C16" s="23">
        <v>76.410669999999996</v>
      </c>
      <c r="D16" s="23">
        <v>41.825180000000003</v>
      </c>
      <c r="E16" s="23">
        <v>-0.88429999999999997</v>
      </c>
      <c r="F16" s="23">
        <v>-0.96116800000000002</v>
      </c>
      <c r="G16" s="23">
        <v>0</v>
      </c>
      <c r="H16" s="23">
        <v>1.6819000000000001E-2</v>
      </c>
      <c r="I16" s="23">
        <v>0</v>
      </c>
      <c r="J16" s="23">
        <v>-16.41798</v>
      </c>
      <c r="K16" s="23">
        <v>0</v>
      </c>
      <c r="L16" s="23">
        <v>99.98921</v>
      </c>
      <c r="N16" s="27" t="s">
        <v>276</v>
      </c>
      <c r="O16" s="16" t="s">
        <v>1</v>
      </c>
      <c r="P16" s="17">
        <v>185.1626</v>
      </c>
    </row>
    <row r="17" spans="2:16">
      <c r="B17" s="20" t="s">
        <v>142</v>
      </c>
      <c r="C17" s="23">
        <v>146.9717</v>
      </c>
      <c r="D17" s="23">
        <v>6.5354999999999999</v>
      </c>
      <c r="E17" s="23">
        <v>-0.22193499999999999</v>
      </c>
      <c r="F17" s="23">
        <v>-1.4905520000000001</v>
      </c>
      <c r="G17" s="23">
        <v>0</v>
      </c>
      <c r="H17" s="23">
        <v>5.1928000000000002E-2</v>
      </c>
      <c r="I17" s="23">
        <v>-8.9579000000000006E-2</v>
      </c>
      <c r="J17" s="23">
        <v>21.103999999999999</v>
      </c>
      <c r="K17" s="23">
        <v>0</v>
      </c>
      <c r="L17" s="23">
        <v>172.86109999999999</v>
      </c>
      <c r="N17" s="27"/>
      <c r="O17" s="16" t="s">
        <v>2</v>
      </c>
      <c r="P17" s="17">
        <v>7.5241199999999999</v>
      </c>
    </row>
    <row r="18" spans="2:16">
      <c r="B18" s="20" t="s">
        <v>143</v>
      </c>
      <c r="C18" s="23">
        <v>21.659269999999999</v>
      </c>
      <c r="D18" s="23">
        <v>2.0676230000000002</v>
      </c>
      <c r="E18" s="23">
        <v>1.0155479999999999</v>
      </c>
      <c r="F18" s="23">
        <v>-0.44761600000000001</v>
      </c>
      <c r="G18" s="23">
        <v>1.2930000000000001E-3</v>
      </c>
      <c r="H18" s="23">
        <v>3.3557999999999998E-2</v>
      </c>
      <c r="I18" s="23">
        <v>9.9500000000000001E-4</v>
      </c>
      <c r="J18" s="23">
        <v>6.9872769999999997</v>
      </c>
      <c r="K18" s="23">
        <v>0</v>
      </c>
      <c r="L18" s="23">
        <v>31.31795</v>
      </c>
      <c r="N18" s="27"/>
      <c r="O18" s="16" t="s">
        <v>3</v>
      </c>
      <c r="P18" s="17">
        <v>30.891120000000001</v>
      </c>
    </row>
    <row r="19" spans="2:16">
      <c r="B19" s="20" t="s">
        <v>144</v>
      </c>
      <c r="C19" s="23">
        <v>111.2907</v>
      </c>
      <c r="D19" s="23">
        <v>7.8843920000000001</v>
      </c>
      <c r="E19" s="23">
        <v>0.31103399999999998</v>
      </c>
      <c r="F19" s="23">
        <v>-1.7573129999999999</v>
      </c>
      <c r="G19" s="23">
        <v>-0.44651000000000002</v>
      </c>
      <c r="H19" s="23">
        <v>2.8216000000000001E-2</v>
      </c>
      <c r="I19" s="23">
        <v>3.2880000000000001E-3</v>
      </c>
      <c r="J19" s="23">
        <v>7.650201</v>
      </c>
      <c r="K19" s="23">
        <v>0</v>
      </c>
      <c r="L19" s="23">
        <v>124.964</v>
      </c>
      <c r="N19" s="27"/>
      <c r="O19" s="16" t="s">
        <v>4</v>
      </c>
      <c r="P19" s="17">
        <v>68.916939999999997</v>
      </c>
    </row>
    <row r="20" spans="2:16">
      <c r="B20" s="20" t="s">
        <v>145</v>
      </c>
      <c r="C20" s="23">
        <v>11.271559999999999</v>
      </c>
      <c r="D20" s="23">
        <v>9.3233999999999997E-2</v>
      </c>
      <c r="E20" s="23">
        <v>1.2448429999999999</v>
      </c>
      <c r="F20" s="23">
        <v>-3.145492</v>
      </c>
      <c r="G20" s="23">
        <v>0</v>
      </c>
      <c r="H20" s="23">
        <v>0</v>
      </c>
      <c r="I20" s="23">
        <v>0</v>
      </c>
      <c r="J20" s="23">
        <v>6.6889560000000001</v>
      </c>
      <c r="K20" s="23">
        <v>0</v>
      </c>
      <c r="L20" s="23">
        <v>16.153099999999998</v>
      </c>
      <c r="N20" s="27" t="s">
        <v>277</v>
      </c>
      <c r="O20" s="16" t="s">
        <v>1</v>
      </c>
      <c r="P20" s="17">
        <v>252.05600000000001</v>
      </c>
    </row>
    <row r="21" spans="2:16">
      <c r="B21" s="20" t="s">
        <v>146</v>
      </c>
      <c r="C21" s="23">
        <v>117.9841</v>
      </c>
      <c r="D21" s="23">
        <v>39.352919999999997</v>
      </c>
      <c r="E21" s="23">
        <v>-0.35915900000000001</v>
      </c>
      <c r="F21" s="23">
        <v>5.0820049999999997</v>
      </c>
      <c r="G21" s="23">
        <v>0</v>
      </c>
      <c r="H21" s="23">
        <v>2.0840999999999998E-2</v>
      </c>
      <c r="I21" s="23">
        <v>0</v>
      </c>
      <c r="J21" s="23">
        <v>13.812139999999999</v>
      </c>
      <c r="K21" s="23">
        <v>0</v>
      </c>
      <c r="L21" s="23">
        <v>175.8929</v>
      </c>
      <c r="N21" s="27"/>
      <c r="O21" s="16" t="s">
        <v>2</v>
      </c>
      <c r="P21" s="17">
        <v>12.826079999999999</v>
      </c>
    </row>
    <row r="22" spans="2:16">
      <c r="B22" s="20" t="s">
        <v>147</v>
      </c>
      <c r="C22" s="23">
        <v>2.32944</v>
      </c>
      <c r="D22" s="23">
        <v>8.3719210000000004</v>
      </c>
      <c r="E22" s="23">
        <v>3.3324159999999998</v>
      </c>
      <c r="F22" s="23">
        <v>8.8700840000000003</v>
      </c>
      <c r="G22" s="23">
        <v>0</v>
      </c>
      <c r="H22" s="23">
        <v>4.1341000000000003E-2</v>
      </c>
      <c r="I22" s="23">
        <v>9.3109999999999998E-3</v>
      </c>
      <c r="J22" s="23">
        <v>15.14303</v>
      </c>
      <c r="K22" s="23">
        <v>0</v>
      </c>
      <c r="L22" s="23">
        <v>38.097540000000002</v>
      </c>
      <c r="N22" s="27"/>
      <c r="O22" s="16" t="s">
        <v>3</v>
      </c>
      <c r="P22" s="17">
        <v>18.94089</v>
      </c>
    </row>
    <row r="23" spans="2:16">
      <c r="B23" s="20" t="s">
        <v>148</v>
      </c>
      <c r="C23" s="23">
        <v>2.6590560000000001</v>
      </c>
      <c r="D23" s="23">
        <v>-0.38713199999999998</v>
      </c>
      <c r="E23" s="23">
        <v>2.7918069999999999</v>
      </c>
      <c r="F23" s="23">
        <v>-7.655297</v>
      </c>
      <c r="G23" s="23">
        <v>0</v>
      </c>
      <c r="H23" s="23">
        <v>3.934E-2</v>
      </c>
      <c r="I23" s="23">
        <v>8.5930000000000006E-2</v>
      </c>
      <c r="J23" s="23">
        <v>10.96556</v>
      </c>
      <c r="K23" s="23">
        <v>0</v>
      </c>
      <c r="L23" s="23">
        <v>8.4992640000000002</v>
      </c>
      <c r="N23" s="27"/>
      <c r="O23" s="16" t="s">
        <v>4</v>
      </c>
      <c r="P23" s="17">
        <v>-49.363250000000001</v>
      </c>
    </row>
    <row r="24" spans="2:16">
      <c r="B24" s="20" t="s">
        <v>149</v>
      </c>
      <c r="C24" s="23">
        <v>344.39830000000001</v>
      </c>
      <c r="D24" s="23">
        <v>11.177680000000001</v>
      </c>
      <c r="E24" s="23">
        <v>4.028759</v>
      </c>
      <c r="F24" s="23">
        <v>1.639448</v>
      </c>
      <c r="G24" s="23">
        <v>2.6499999999999999E-4</v>
      </c>
      <c r="H24" s="23">
        <v>2.8714E-2</v>
      </c>
      <c r="I24" s="23">
        <v>0</v>
      </c>
      <c r="J24" s="23">
        <v>43.698599999999999</v>
      </c>
      <c r="K24" s="23">
        <v>0</v>
      </c>
      <c r="L24" s="23">
        <v>404.97179999999997</v>
      </c>
      <c r="N24" s="128" t="s">
        <v>278</v>
      </c>
      <c r="O24" s="16" t="s">
        <v>1</v>
      </c>
      <c r="P24" s="17">
        <v>155.58330000000001</v>
      </c>
    </row>
    <row r="25" spans="2:16">
      <c r="B25" s="20" t="s">
        <v>150</v>
      </c>
      <c r="C25" s="23">
        <v>29.15015</v>
      </c>
      <c r="D25" s="23">
        <v>-8.7109900000000007</v>
      </c>
      <c r="E25" s="23">
        <v>2.399797</v>
      </c>
      <c r="F25" s="23">
        <v>8.5794820000000005</v>
      </c>
      <c r="G25" s="23">
        <v>0</v>
      </c>
      <c r="H25" s="23">
        <v>3.6593000000000001E-2</v>
      </c>
      <c r="I25" s="23">
        <v>0</v>
      </c>
      <c r="J25" s="23">
        <v>14.900029999999999</v>
      </c>
      <c r="K25" s="23">
        <v>0</v>
      </c>
      <c r="L25" s="23">
        <v>46.355069999999998</v>
      </c>
      <c r="N25" s="128"/>
      <c r="O25" s="16" t="s">
        <v>2</v>
      </c>
      <c r="P25" s="17">
        <v>1.841702</v>
      </c>
    </row>
    <row r="26" spans="2:16">
      <c r="B26" s="20" t="s">
        <v>151</v>
      </c>
      <c r="C26" s="23">
        <v>25.970330000000001</v>
      </c>
      <c r="D26" s="23">
        <v>5.8201049999999999</v>
      </c>
      <c r="E26" s="23">
        <v>4.2439010000000001</v>
      </c>
      <c r="F26" s="23">
        <v>33.292349999999999</v>
      </c>
      <c r="G26" s="23">
        <v>0.103729</v>
      </c>
      <c r="H26" s="23">
        <v>1.8880999999999998E-2</v>
      </c>
      <c r="I26" s="23">
        <v>0</v>
      </c>
      <c r="J26" s="23">
        <v>21.261520000000001</v>
      </c>
      <c r="K26" s="23">
        <v>3.264E-3</v>
      </c>
      <c r="L26" s="23">
        <v>90.714089999999999</v>
      </c>
      <c r="N26" s="128"/>
      <c r="O26" s="16" t="s">
        <v>3</v>
      </c>
      <c r="P26" s="17">
        <v>17.815190000000001</v>
      </c>
    </row>
    <row r="27" spans="2:16">
      <c r="B27" s="20" t="s">
        <v>152</v>
      </c>
      <c r="C27" s="23">
        <v>-47.53302</v>
      </c>
      <c r="D27" s="23">
        <v>3.3862960000000002</v>
      </c>
      <c r="E27" s="23">
        <v>-5.6335350000000002</v>
      </c>
      <c r="F27" s="23">
        <v>3.1658659999999998</v>
      </c>
      <c r="G27" s="23">
        <v>0</v>
      </c>
      <c r="H27" s="23">
        <v>1.9577000000000001E-2</v>
      </c>
      <c r="I27" s="23">
        <v>0</v>
      </c>
      <c r="J27" s="23">
        <v>14.70309</v>
      </c>
      <c r="K27" s="23">
        <v>0</v>
      </c>
      <c r="L27" s="23">
        <v>-31.891719999999999</v>
      </c>
    </row>
    <row r="28" spans="2:16">
      <c r="B28" s="20" t="s">
        <v>153</v>
      </c>
      <c r="C28" s="23">
        <v>-14.61261</v>
      </c>
      <c r="D28" s="23">
        <v>12.247719999999999</v>
      </c>
      <c r="E28" s="23">
        <v>-6.9164209999999997</v>
      </c>
      <c r="F28" s="23">
        <v>2.8611979999999999</v>
      </c>
      <c r="G28" s="23">
        <v>0</v>
      </c>
      <c r="H28" s="23">
        <v>0</v>
      </c>
      <c r="I28" s="23">
        <v>-1.7880000000000001E-3</v>
      </c>
      <c r="J28" s="23">
        <v>9.0415709999999994</v>
      </c>
      <c r="K28" s="23">
        <v>0</v>
      </c>
      <c r="L28" s="23">
        <v>2.6196700000000002</v>
      </c>
      <c r="O28" t="s">
        <v>0</v>
      </c>
      <c r="P28">
        <v>6849.6679999999997</v>
      </c>
    </row>
    <row r="29" spans="2:16">
      <c r="B29" s="20" t="s">
        <v>154</v>
      </c>
      <c r="C29" s="23">
        <v>30.087</v>
      </c>
      <c r="D29" s="23">
        <v>12.11928</v>
      </c>
      <c r="E29" s="23">
        <v>0.55330100000000004</v>
      </c>
      <c r="F29" s="23">
        <v>2.2573259999999999</v>
      </c>
      <c r="G29" s="23">
        <v>0</v>
      </c>
      <c r="H29" s="23">
        <v>0</v>
      </c>
      <c r="I29" s="23">
        <v>-1.2172000000000001E-2</v>
      </c>
      <c r="J29" s="23">
        <v>25.61955</v>
      </c>
      <c r="K29" s="23">
        <v>8.1899999999999996E-4</v>
      </c>
      <c r="L29" s="23">
        <v>70.625100000000003</v>
      </c>
    </row>
    <row r="30" spans="2:16">
      <c r="B30" s="20" t="s">
        <v>155</v>
      </c>
      <c r="C30" s="23">
        <v>-0.68134600000000001</v>
      </c>
      <c r="D30" s="23">
        <v>8.0647190000000002</v>
      </c>
      <c r="E30" s="23">
        <v>0.15240799999999999</v>
      </c>
      <c r="F30" s="23">
        <v>-1.699578</v>
      </c>
      <c r="G30" s="23">
        <v>0</v>
      </c>
      <c r="H30" s="23">
        <v>0</v>
      </c>
      <c r="I30" s="23">
        <v>1.162687</v>
      </c>
      <c r="J30" s="23">
        <v>54.409269999999999</v>
      </c>
      <c r="K30" s="23">
        <v>3.5112999999999998E-2</v>
      </c>
      <c r="L30" s="23">
        <v>61.443280000000001</v>
      </c>
    </row>
    <row r="31" spans="2:16">
      <c r="B31" s="20" t="s">
        <v>156</v>
      </c>
      <c r="C31" s="23">
        <v>7.1904649999999997</v>
      </c>
      <c r="D31" s="23">
        <v>48.103070000000002</v>
      </c>
      <c r="E31" s="23">
        <v>0.53767100000000001</v>
      </c>
      <c r="F31" s="23">
        <v>-2.1842519999999999</v>
      </c>
      <c r="G31" s="23">
        <v>0</v>
      </c>
      <c r="H31" s="23">
        <v>0</v>
      </c>
      <c r="I31" s="23">
        <v>-3.6663000000000001E-2</v>
      </c>
      <c r="J31" s="23">
        <v>48.928530000000002</v>
      </c>
      <c r="K31" s="23">
        <v>7.2009999999999999E-3</v>
      </c>
      <c r="L31" s="23">
        <v>102.54600000000001</v>
      </c>
    </row>
    <row r="32" spans="2:16">
      <c r="B32" s="20" t="s">
        <v>157</v>
      </c>
      <c r="C32" s="23">
        <v>122.5057</v>
      </c>
      <c r="D32" s="23">
        <v>1.127658</v>
      </c>
      <c r="E32" s="23">
        <v>1.4051499999999999</v>
      </c>
      <c r="F32" s="23">
        <v>-4.8190179999999998</v>
      </c>
      <c r="G32" s="23">
        <v>0</v>
      </c>
      <c r="H32" s="23">
        <v>-2.7999999999999998E-4</v>
      </c>
      <c r="I32" s="23">
        <v>0</v>
      </c>
      <c r="J32" s="23">
        <v>26.297239999999999</v>
      </c>
      <c r="K32" s="23">
        <v>2.33E-3</v>
      </c>
      <c r="L32" s="23">
        <v>146.5188</v>
      </c>
    </row>
    <row r="33" spans="2:12">
      <c r="B33" s="20" t="s">
        <v>158</v>
      </c>
      <c r="C33" s="23">
        <v>40.13035</v>
      </c>
      <c r="D33" s="23">
        <v>8.0707409999999999</v>
      </c>
      <c r="E33" s="23">
        <v>-0.40135700000000002</v>
      </c>
      <c r="F33" s="23">
        <v>19.42604</v>
      </c>
      <c r="G33" s="23">
        <v>0</v>
      </c>
      <c r="H33" s="23">
        <v>2.72E-4</v>
      </c>
      <c r="I33" s="23">
        <v>0</v>
      </c>
      <c r="J33" s="23">
        <v>27.192969999999999</v>
      </c>
      <c r="K33" s="23">
        <v>5.3600000000000002E-4</v>
      </c>
      <c r="L33" s="23">
        <v>94.419550000000001</v>
      </c>
    </row>
    <row r="34" spans="2:12">
      <c r="B34" s="20" t="s">
        <v>159</v>
      </c>
      <c r="C34" s="23">
        <v>27.982050000000001</v>
      </c>
      <c r="D34" s="23">
        <v>2.1678609999999998</v>
      </c>
      <c r="E34" s="23">
        <v>-0.68467500000000003</v>
      </c>
      <c r="F34" s="23">
        <v>-1.525957</v>
      </c>
      <c r="G34" s="23">
        <v>0</v>
      </c>
      <c r="H34" s="23">
        <v>6.4199999999999999E-4</v>
      </c>
      <c r="I34" s="23">
        <v>0</v>
      </c>
      <c r="J34" s="23">
        <v>31.076799999999999</v>
      </c>
      <c r="K34" s="23">
        <v>0</v>
      </c>
      <c r="L34" s="23">
        <v>59.016719999999999</v>
      </c>
    </row>
    <row r="35" spans="2:12">
      <c r="B35" s="20" t="s">
        <v>160</v>
      </c>
      <c r="C35" s="23">
        <v>13.078849999999999</v>
      </c>
      <c r="D35" s="23">
        <v>4.9798429999999998</v>
      </c>
      <c r="E35" s="23">
        <v>2.8068580000000001</v>
      </c>
      <c r="F35" s="23">
        <v>-1.174496</v>
      </c>
      <c r="G35" s="23">
        <v>0</v>
      </c>
      <c r="H35" s="23">
        <v>0</v>
      </c>
      <c r="I35" s="23">
        <v>-0.38339000000000001</v>
      </c>
      <c r="J35" s="23">
        <v>22.40202</v>
      </c>
      <c r="K35" s="23">
        <v>0</v>
      </c>
      <c r="L35" s="23">
        <v>41.709679999999999</v>
      </c>
    </row>
    <row r="36" spans="2:12">
      <c r="B36" s="20" t="s">
        <v>161</v>
      </c>
      <c r="C36" s="23">
        <v>121.05029999999999</v>
      </c>
      <c r="D36" s="23">
        <v>3.7474530000000001</v>
      </c>
      <c r="E36" s="23">
        <v>2.9934090000000002</v>
      </c>
      <c r="F36" s="23">
        <v>13.29039</v>
      </c>
      <c r="G36" s="23">
        <v>0</v>
      </c>
      <c r="H36" s="23">
        <v>7.228E-3</v>
      </c>
      <c r="I36" s="23">
        <v>-1.707E-3</v>
      </c>
      <c r="J36" s="23">
        <v>31.794440000000002</v>
      </c>
      <c r="K36" s="23">
        <v>2.5812000000000002E-2</v>
      </c>
      <c r="L36" s="23">
        <v>172.90729999999999</v>
      </c>
    </row>
    <row r="37" spans="2:12">
      <c r="B37" s="20" t="s">
        <v>162</v>
      </c>
      <c r="C37" s="23">
        <v>65.306899999999999</v>
      </c>
      <c r="D37" s="23">
        <v>6.8983889999999999</v>
      </c>
      <c r="E37" s="23">
        <v>-0.75098100000000001</v>
      </c>
      <c r="F37" s="23">
        <v>0.89894099999999999</v>
      </c>
      <c r="G37" s="23">
        <v>6.3629999999999997E-3</v>
      </c>
      <c r="H37" s="23">
        <v>4.5700000000000003E-3</v>
      </c>
      <c r="I37" s="23">
        <v>2.1090000000000002E-3</v>
      </c>
      <c r="J37" s="23">
        <v>23.630749999999999</v>
      </c>
      <c r="K37" s="23">
        <v>4.6200000000000001E-4</v>
      </c>
      <c r="L37" s="23">
        <v>95.997510000000005</v>
      </c>
    </row>
    <row r="38" spans="2:12">
      <c r="B38" s="20" t="s">
        <v>163</v>
      </c>
      <c r="C38" s="23">
        <v>1.4446859999999999</v>
      </c>
      <c r="D38" s="23">
        <v>63.579410000000003</v>
      </c>
      <c r="E38" s="23">
        <v>0.988452</v>
      </c>
      <c r="F38" s="23">
        <v>6.2568720000000004</v>
      </c>
      <c r="G38" s="23">
        <v>0</v>
      </c>
      <c r="H38" s="23">
        <v>1.8159999999999999E-3</v>
      </c>
      <c r="I38" s="23">
        <v>-4.5069999999999997E-3</v>
      </c>
      <c r="J38" s="23">
        <v>3.0331649999999999</v>
      </c>
      <c r="K38" s="23">
        <v>0.67464999999999997</v>
      </c>
      <c r="L38" s="23">
        <v>75.974549999999994</v>
      </c>
    </row>
    <row r="39" spans="2:12">
      <c r="B39" s="20" t="s">
        <v>164</v>
      </c>
      <c r="C39" s="23">
        <v>6.5771680000000003</v>
      </c>
      <c r="D39" s="23">
        <v>14.012269999999999</v>
      </c>
      <c r="E39" s="23">
        <v>2.3362959999999999</v>
      </c>
      <c r="F39" s="23">
        <v>3.1564190000000001</v>
      </c>
      <c r="G39" s="23">
        <v>6.8999999999999997E-4</v>
      </c>
      <c r="H39" s="23">
        <v>0</v>
      </c>
      <c r="I39" s="23">
        <v>13.721030000000001</v>
      </c>
      <c r="J39" s="23">
        <v>73.776470000000003</v>
      </c>
      <c r="K39" s="23">
        <v>0.40869499999999997</v>
      </c>
      <c r="L39" s="23">
        <v>113.989</v>
      </c>
    </row>
    <row r="40" spans="2:12">
      <c r="B40" s="20" t="s">
        <v>165</v>
      </c>
      <c r="C40" s="23">
        <v>104.1387</v>
      </c>
      <c r="D40" s="23">
        <v>-16.636279999999999</v>
      </c>
      <c r="E40" s="23">
        <v>3.644746</v>
      </c>
      <c r="F40" s="23">
        <v>0.89221200000000001</v>
      </c>
      <c r="G40" s="23">
        <v>2.7900000000000001E-4</v>
      </c>
      <c r="H40" s="23">
        <v>0</v>
      </c>
      <c r="I40" s="23">
        <v>4.4700000000000002E-4</v>
      </c>
      <c r="J40" s="23">
        <v>-15.84107</v>
      </c>
      <c r="K40" s="23">
        <v>0.63391299999999995</v>
      </c>
      <c r="L40" s="23">
        <v>76.832949999999997</v>
      </c>
    </row>
    <row r="41" spans="2:12">
      <c r="B41" s="20" t="s">
        <v>166</v>
      </c>
      <c r="C41" s="23">
        <v>72.927030000000002</v>
      </c>
      <c r="D41" s="23">
        <v>24.935040000000001</v>
      </c>
      <c r="E41" s="23">
        <v>13.12453</v>
      </c>
      <c r="F41" s="23">
        <v>0.30405199999999999</v>
      </c>
      <c r="G41" s="23">
        <v>0</v>
      </c>
      <c r="H41" s="23">
        <v>4.7530000000000003E-3</v>
      </c>
      <c r="I41" s="23">
        <v>2.3900000000000002E-3</v>
      </c>
      <c r="J41" s="23">
        <v>4.9347079999999997</v>
      </c>
      <c r="K41" s="23">
        <v>1.0627850000000001</v>
      </c>
      <c r="L41" s="23">
        <v>117.2953</v>
      </c>
    </row>
    <row r="42" spans="2:12">
      <c r="B42" s="20" t="s">
        <v>167</v>
      </c>
      <c r="C42" s="23">
        <v>15.418369999999999</v>
      </c>
      <c r="D42" s="23">
        <v>25.287610000000001</v>
      </c>
      <c r="E42" s="23">
        <v>8.3432279999999999</v>
      </c>
      <c r="F42" s="23">
        <v>0.81708000000000003</v>
      </c>
      <c r="G42" s="23">
        <v>8.4361390000000007</v>
      </c>
      <c r="H42" s="23">
        <v>0</v>
      </c>
      <c r="I42" s="23">
        <v>-0.684284</v>
      </c>
      <c r="J42" s="23">
        <v>4.7298910000000003</v>
      </c>
      <c r="K42" s="23">
        <v>2.92E-4</v>
      </c>
      <c r="L42" s="23">
        <v>62.348329999999997</v>
      </c>
    </row>
    <row r="43" spans="2:12">
      <c r="B43" s="20" t="s">
        <v>168</v>
      </c>
      <c r="C43" s="23">
        <v>51.304580000000001</v>
      </c>
      <c r="D43" s="23">
        <v>25.282620000000001</v>
      </c>
      <c r="E43" s="23">
        <v>11.3422</v>
      </c>
      <c r="F43" s="23">
        <v>2.6545100000000001</v>
      </c>
      <c r="G43" s="23">
        <v>6.7910000000000002E-3</v>
      </c>
      <c r="H43" s="23">
        <v>0</v>
      </c>
      <c r="I43" s="23">
        <v>3.8299999999999999E-4</v>
      </c>
      <c r="J43" s="23">
        <v>3.9092039999999999</v>
      </c>
      <c r="K43" s="23">
        <v>6.4423999999999995E-2</v>
      </c>
      <c r="L43" s="23">
        <v>94.564700000000002</v>
      </c>
    </row>
    <row r="44" spans="2:12">
      <c r="B44" s="20" t="s">
        <v>169</v>
      </c>
      <c r="C44" s="23">
        <v>28.274170000000002</v>
      </c>
      <c r="D44" s="23">
        <v>33.988300000000002</v>
      </c>
      <c r="E44" s="23">
        <v>6.9656880000000001</v>
      </c>
      <c r="F44" s="23">
        <v>2.0278860000000001</v>
      </c>
      <c r="G44" s="23">
        <v>2.05E-4</v>
      </c>
      <c r="H44" s="23">
        <v>0</v>
      </c>
      <c r="I44" s="23">
        <v>0</v>
      </c>
      <c r="J44" s="23">
        <v>13.38851</v>
      </c>
      <c r="K44" s="23">
        <v>0</v>
      </c>
      <c r="L44" s="23">
        <v>84.644760000000005</v>
      </c>
    </row>
    <row r="45" spans="2:12">
      <c r="B45" s="20" t="s">
        <v>170</v>
      </c>
      <c r="C45" s="23">
        <v>65.862020000000001</v>
      </c>
      <c r="D45" s="23">
        <v>38.914709999999999</v>
      </c>
      <c r="E45" s="23">
        <v>5.8247200000000001</v>
      </c>
      <c r="F45" s="23">
        <v>4.0293479999999997</v>
      </c>
      <c r="G45" s="23">
        <v>0</v>
      </c>
      <c r="H45" s="23">
        <v>5.8756000000000003E-2</v>
      </c>
      <c r="I45" s="23">
        <v>4.6463999999999998E-2</v>
      </c>
      <c r="J45" s="23">
        <v>2.2304689999999998</v>
      </c>
      <c r="K45" s="23">
        <v>0.20565600000000001</v>
      </c>
      <c r="L45" s="23">
        <v>117.1721</v>
      </c>
    </row>
    <row r="46" spans="2:12">
      <c r="B46" s="20" t="s">
        <v>171</v>
      </c>
      <c r="C46" s="23">
        <v>33.587870000000002</v>
      </c>
      <c r="D46" s="23">
        <v>-17.68458</v>
      </c>
      <c r="E46" s="23">
        <v>0.75704700000000003</v>
      </c>
      <c r="F46" s="23">
        <v>1.0940540000000001</v>
      </c>
      <c r="G46" s="23">
        <v>0</v>
      </c>
      <c r="H46" s="23">
        <v>0</v>
      </c>
      <c r="I46" s="23">
        <v>3.8080000000000002E-3</v>
      </c>
      <c r="J46" s="23">
        <v>8.4498090000000001</v>
      </c>
      <c r="K46" s="23">
        <v>1.1308E-2</v>
      </c>
      <c r="L46" s="23">
        <v>26.21932</v>
      </c>
    </row>
    <row r="47" spans="2:12">
      <c r="B47" s="20" t="s">
        <v>172</v>
      </c>
      <c r="C47" s="23">
        <v>7.2940329999999998</v>
      </c>
      <c r="D47" s="23">
        <v>-2.838619</v>
      </c>
      <c r="E47" s="23">
        <v>4.0326950000000004</v>
      </c>
      <c r="F47" s="23">
        <v>0.63393999999999995</v>
      </c>
      <c r="G47" s="23">
        <v>0</v>
      </c>
      <c r="H47" s="23">
        <v>0</v>
      </c>
      <c r="I47" s="23">
        <v>0</v>
      </c>
      <c r="J47" s="23">
        <v>3.5983350000000001</v>
      </c>
      <c r="K47" s="23">
        <v>1.678E-2</v>
      </c>
      <c r="L47" s="23">
        <v>12.737159999999999</v>
      </c>
    </row>
    <row r="48" spans="2:12">
      <c r="B48" s="20" t="s">
        <v>173</v>
      </c>
      <c r="C48" s="23">
        <v>31.37162</v>
      </c>
      <c r="D48" s="23">
        <v>-21.972750000000001</v>
      </c>
      <c r="E48" s="23">
        <v>1.523371</v>
      </c>
      <c r="F48" s="23">
        <v>2.6430530000000001</v>
      </c>
      <c r="G48" s="23">
        <v>2.3000000000000001E-4</v>
      </c>
      <c r="H48" s="23">
        <v>0</v>
      </c>
      <c r="I48" s="23">
        <v>18.324860000000001</v>
      </c>
      <c r="J48" s="23">
        <v>44.089599999999997</v>
      </c>
      <c r="K48" s="23">
        <v>-2.7193999999999999E-2</v>
      </c>
      <c r="L48" s="23">
        <v>75.952789999999993</v>
      </c>
    </row>
    <row r="49" spans="2:12">
      <c r="B49" s="20" t="s">
        <v>174</v>
      </c>
      <c r="C49" s="23">
        <v>154.96879999999999</v>
      </c>
      <c r="D49" s="23">
        <v>66.870869999999996</v>
      </c>
      <c r="E49" s="23">
        <v>4.0895619999999999</v>
      </c>
      <c r="F49" s="23">
        <v>3.594325</v>
      </c>
      <c r="G49" s="23">
        <v>0</v>
      </c>
      <c r="H49" s="23">
        <v>5.0549999999999996E-3</v>
      </c>
      <c r="I49" s="23">
        <v>4.0920000000000002E-3</v>
      </c>
      <c r="J49" s="23">
        <v>20.053059999999999</v>
      </c>
      <c r="K49" s="23">
        <v>5.2729999999999999E-3</v>
      </c>
      <c r="L49" s="23">
        <v>249.59100000000001</v>
      </c>
    </row>
    <row r="50" spans="2:12">
      <c r="B50" s="20" t="s">
        <v>175</v>
      </c>
      <c r="C50" s="23">
        <v>-2.5212789999999998</v>
      </c>
      <c r="D50" s="23">
        <v>3.6848800000000002</v>
      </c>
      <c r="E50" s="23">
        <v>1.1571610000000001</v>
      </c>
      <c r="F50" s="23">
        <v>5.3246120000000001</v>
      </c>
      <c r="G50" s="23">
        <v>0</v>
      </c>
      <c r="H50" s="23">
        <v>3.954E-3</v>
      </c>
      <c r="I50" s="23">
        <v>4.5209999999999998E-3</v>
      </c>
      <c r="J50" s="23">
        <v>21.155339999999999</v>
      </c>
      <c r="K50" s="23">
        <v>9.5499999999999995E-3</v>
      </c>
      <c r="L50" s="23">
        <v>28.818739999999998</v>
      </c>
    </row>
    <row r="51" spans="2:12">
      <c r="B51" s="20" t="s">
        <v>176</v>
      </c>
      <c r="C51" s="23">
        <v>39.369509999999998</v>
      </c>
      <c r="D51" s="23">
        <v>96.992549999999994</v>
      </c>
      <c r="E51" s="23">
        <v>2.2913800000000002</v>
      </c>
      <c r="F51" s="23">
        <v>-1.864741</v>
      </c>
      <c r="G51" s="23">
        <v>0</v>
      </c>
      <c r="H51" s="23">
        <v>4.0000000000000003E-5</v>
      </c>
      <c r="I51" s="23">
        <v>1.2300000000000001E-4</v>
      </c>
      <c r="J51" s="23">
        <v>65.958500000000001</v>
      </c>
      <c r="K51" s="23">
        <v>-9.4149999999999998E-3</v>
      </c>
      <c r="L51" s="23">
        <v>202.7379</v>
      </c>
    </row>
    <row r="52" spans="2:12">
      <c r="B52" s="20" t="s">
        <v>177</v>
      </c>
      <c r="C52" s="23">
        <v>7.3043370000000003</v>
      </c>
      <c r="D52" s="23">
        <v>36.100969999999997</v>
      </c>
      <c r="E52" s="23">
        <v>1.4413959999999999</v>
      </c>
      <c r="F52" s="23">
        <v>2.9012920000000002</v>
      </c>
      <c r="G52" s="23">
        <v>0</v>
      </c>
      <c r="H52" s="23">
        <v>4.3470000000000002E-3</v>
      </c>
      <c r="I52" s="23">
        <v>1.7918829999999999</v>
      </c>
      <c r="J52" s="23">
        <v>27.12922</v>
      </c>
      <c r="K52" s="23">
        <v>9.9419999999999994E-3</v>
      </c>
      <c r="L52" s="23">
        <v>76.683390000000003</v>
      </c>
    </row>
    <row r="53" spans="2:12">
      <c r="B53" s="20" t="s">
        <v>178</v>
      </c>
      <c r="C53" s="23">
        <v>160.167</v>
      </c>
      <c r="D53" s="23">
        <v>14.771319999999999</v>
      </c>
      <c r="E53" s="23">
        <v>1.8864030000000001</v>
      </c>
      <c r="F53" s="23">
        <v>-8.9965000000000003E-2</v>
      </c>
      <c r="G53" s="23">
        <v>0</v>
      </c>
      <c r="H53" s="23">
        <v>5.0660000000000002E-3</v>
      </c>
      <c r="I53" s="23">
        <v>4.2069999999999998E-3</v>
      </c>
      <c r="J53" s="23">
        <v>33.779829999999997</v>
      </c>
      <c r="K53" s="23">
        <v>-9.8829999999999994E-3</v>
      </c>
      <c r="L53" s="23">
        <v>210.51400000000001</v>
      </c>
    </row>
    <row r="54" spans="2:12">
      <c r="B54" s="20" t="s">
        <v>179</v>
      </c>
      <c r="C54" s="23">
        <v>-22.416720000000002</v>
      </c>
      <c r="D54" s="23">
        <v>3.294527</v>
      </c>
      <c r="E54" s="23">
        <v>5.5001009999999999</v>
      </c>
      <c r="F54" s="23">
        <v>46.418900000000001</v>
      </c>
      <c r="G54" s="23">
        <v>0</v>
      </c>
      <c r="H54" s="23">
        <v>0.13369800000000001</v>
      </c>
      <c r="I54" s="23">
        <v>0</v>
      </c>
      <c r="J54" s="23">
        <v>30.858879999999999</v>
      </c>
      <c r="K54" s="23">
        <v>-2.8180000000000002E-3</v>
      </c>
      <c r="L54" s="23">
        <v>63.786569999999998</v>
      </c>
    </row>
    <row r="55" spans="2:12">
      <c r="B55" s="20" t="s">
        <v>180</v>
      </c>
      <c r="C55" s="23">
        <v>-59.441299999999998</v>
      </c>
      <c r="D55" s="23">
        <v>21.629819999999999</v>
      </c>
      <c r="E55" s="23">
        <v>-0.60585500000000003</v>
      </c>
      <c r="F55" s="23">
        <v>0.47153800000000001</v>
      </c>
      <c r="G55" s="23">
        <v>2.2269999999999998E-3</v>
      </c>
      <c r="H55" s="23">
        <v>-2.7602999999999999E-2</v>
      </c>
      <c r="I55" s="23">
        <v>1.0296E-2</v>
      </c>
      <c r="J55" s="23">
        <v>23.064959999999999</v>
      </c>
      <c r="K55" s="23">
        <v>0.11959699999999999</v>
      </c>
      <c r="L55" s="23">
        <v>-14.77632</v>
      </c>
    </row>
    <row r="56" spans="2:12">
      <c r="B56" s="20" t="s">
        <v>181</v>
      </c>
      <c r="C56" s="23">
        <v>57.030740000000002</v>
      </c>
      <c r="D56" s="23">
        <v>2.3212329999999999</v>
      </c>
      <c r="E56" s="23">
        <v>65.956460000000007</v>
      </c>
      <c r="F56" s="23">
        <v>1.421929</v>
      </c>
      <c r="G56" s="23">
        <v>0</v>
      </c>
      <c r="H56" s="23">
        <v>-1.3410999999999999E-2</v>
      </c>
      <c r="I56" s="23">
        <v>2.7669999999999999E-3</v>
      </c>
      <c r="J56" s="23">
        <v>17.484770000000001</v>
      </c>
      <c r="K56" s="23">
        <v>-7.1299999999999998E-4</v>
      </c>
      <c r="L56" s="23">
        <v>144.2038</v>
      </c>
    </row>
    <row r="57" spans="2:12">
      <c r="B57" s="20" t="s">
        <v>182</v>
      </c>
      <c r="C57" s="23">
        <v>15.806929999999999</v>
      </c>
      <c r="D57" s="23">
        <v>11.321910000000001</v>
      </c>
      <c r="E57" s="23">
        <v>60.01529</v>
      </c>
      <c r="F57" s="23">
        <v>0.98499800000000004</v>
      </c>
      <c r="G57" s="23">
        <v>0</v>
      </c>
      <c r="H57" s="23">
        <v>0</v>
      </c>
      <c r="I57" s="23">
        <v>0</v>
      </c>
      <c r="J57" s="23">
        <v>32.582389999999997</v>
      </c>
      <c r="K57" s="23">
        <v>1.6444E-2</v>
      </c>
      <c r="L57" s="23">
        <v>120.72799999999999</v>
      </c>
    </row>
    <row r="58" spans="2:12">
      <c r="B58" s="20" t="s">
        <v>183</v>
      </c>
      <c r="C58" s="23">
        <v>-0.96526100000000004</v>
      </c>
      <c r="D58" s="23">
        <v>-10.073169999999999</v>
      </c>
      <c r="E58" s="23">
        <v>0.44573000000000002</v>
      </c>
      <c r="F58" s="23">
        <v>15.47091</v>
      </c>
      <c r="G58" s="23">
        <v>0</v>
      </c>
      <c r="H58" s="23">
        <v>1.8754599999999999</v>
      </c>
      <c r="I58" s="23">
        <v>0</v>
      </c>
      <c r="J58" s="23">
        <v>22.413150000000002</v>
      </c>
      <c r="K58" s="23">
        <v>-3.0533000000000001E-2</v>
      </c>
      <c r="L58" s="23">
        <v>29.136289999999999</v>
      </c>
    </row>
    <row r="59" spans="2:12">
      <c r="B59" s="20" t="s">
        <v>184</v>
      </c>
      <c r="C59" s="23">
        <v>11.04711</v>
      </c>
      <c r="D59" s="23">
        <v>0.185281</v>
      </c>
      <c r="E59" s="23">
        <v>-13.236370000000001</v>
      </c>
      <c r="F59" s="23">
        <v>0.15074399999999999</v>
      </c>
      <c r="G59" s="23">
        <v>0</v>
      </c>
      <c r="H59" s="23">
        <v>0</v>
      </c>
      <c r="I59" s="23">
        <v>0</v>
      </c>
      <c r="J59" s="23">
        <v>15.71482</v>
      </c>
      <c r="K59" s="23">
        <v>-8.7572999999999998E-2</v>
      </c>
      <c r="L59" s="23">
        <v>13.77402</v>
      </c>
    </row>
    <row r="60" spans="2:12">
      <c r="B60" s="20" t="s">
        <v>185</v>
      </c>
      <c r="C60" s="23">
        <v>15.475199999999999</v>
      </c>
      <c r="D60" s="23">
        <v>-3.6136000000000001E-2</v>
      </c>
      <c r="E60" s="23">
        <v>20.267050000000001</v>
      </c>
      <c r="F60" s="23">
        <v>18.172080000000001</v>
      </c>
      <c r="G60" s="23">
        <v>4.73E-4</v>
      </c>
      <c r="H60" s="23">
        <v>0</v>
      </c>
      <c r="I60" s="23">
        <v>7.0875999999999995E-2</v>
      </c>
      <c r="J60" s="23">
        <v>20.366589999999999</v>
      </c>
      <c r="K60" s="23">
        <v>1.9789999999999999E-3</v>
      </c>
      <c r="L60" s="23">
        <v>74.318110000000004</v>
      </c>
    </row>
    <row r="61" spans="2:12">
      <c r="B61" s="20" t="s">
        <v>186</v>
      </c>
      <c r="C61" s="23">
        <v>44.538060000000002</v>
      </c>
      <c r="D61" s="23">
        <v>15.01824</v>
      </c>
      <c r="E61" s="23">
        <v>3.4268399999999999</v>
      </c>
      <c r="F61" s="23">
        <v>0.29366100000000001</v>
      </c>
      <c r="G61" s="23">
        <v>3.7880000000000001E-3</v>
      </c>
      <c r="H61" s="23">
        <v>0</v>
      </c>
      <c r="I61" s="23">
        <v>7.6099999999999996E-4</v>
      </c>
      <c r="J61" s="23">
        <v>33.023310000000002</v>
      </c>
      <c r="K61" s="23">
        <v>-1.5154000000000001E-2</v>
      </c>
      <c r="L61" s="23">
        <v>96.289510000000007</v>
      </c>
    </row>
    <row r="62" spans="2:12">
      <c r="B62" s="20" t="s">
        <v>187</v>
      </c>
      <c r="C62" s="23">
        <v>-78.132180000000005</v>
      </c>
      <c r="D62" s="23">
        <v>34.138469999999998</v>
      </c>
      <c r="E62" s="23">
        <v>4.0256769999999999</v>
      </c>
      <c r="F62" s="23">
        <v>3.915734</v>
      </c>
      <c r="G62" s="23">
        <v>-0.11845</v>
      </c>
      <c r="H62" s="23">
        <v>2.2880000000000001E-3</v>
      </c>
      <c r="I62" s="23">
        <v>4.5953000000000001E-2</v>
      </c>
      <c r="J62" s="23">
        <v>25.25658</v>
      </c>
      <c r="K62" s="23">
        <v>6.8969000000000003E-2</v>
      </c>
      <c r="L62" s="23">
        <v>-10.79696</v>
      </c>
    </row>
    <row r="63" spans="2:12">
      <c r="B63" s="20" t="s">
        <v>188</v>
      </c>
      <c r="C63" s="23">
        <v>24.32526</v>
      </c>
      <c r="D63" s="23">
        <v>19.183399999999999</v>
      </c>
      <c r="E63" s="23">
        <v>-3.4522629999999999</v>
      </c>
      <c r="F63" s="23">
        <v>28.367190000000001</v>
      </c>
      <c r="G63" s="23">
        <v>0</v>
      </c>
      <c r="H63" s="23">
        <v>0</v>
      </c>
      <c r="I63" s="23">
        <v>0</v>
      </c>
      <c r="J63" s="23">
        <v>44.385950000000001</v>
      </c>
      <c r="K63" s="23">
        <v>-2.6900000000000001E-3</v>
      </c>
      <c r="L63" s="23">
        <v>112.8068</v>
      </c>
    </row>
    <row r="64" spans="2:12">
      <c r="B64" s="20" t="s">
        <v>189</v>
      </c>
      <c r="C64" s="23">
        <v>202.03280000000001</v>
      </c>
      <c r="D64" s="23">
        <v>15.440569999999999</v>
      </c>
      <c r="E64" s="23">
        <v>-0.96485699999999996</v>
      </c>
      <c r="F64" s="23">
        <v>0.18443100000000001</v>
      </c>
      <c r="G64" s="23">
        <v>0</v>
      </c>
      <c r="H64" s="23">
        <v>0</v>
      </c>
      <c r="I64" s="23">
        <v>0</v>
      </c>
      <c r="J64" s="23">
        <v>21.89669</v>
      </c>
      <c r="K64" s="23">
        <v>0</v>
      </c>
      <c r="L64" s="23">
        <v>238.58959999999999</v>
      </c>
    </row>
    <row r="65" spans="2:12">
      <c r="B65" s="20" t="s">
        <v>190</v>
      </c>
      <c r="C65" s="23">
        <v>3.7515000000000001</v>
      </c>
      <c r="D65" s="23">
        <v>9.4199029999999997</v>
      </c>
      <c r="E65" s="23">
        <v>4.1705389999999998</v>
      </c>
      <c r="F65" s="23">
        <v>0.36300700000000002</v>
      </c>
      <c r="G65" s="23">
        <v>0</v>
      </c>
      <c r="H65" s="23">
        <v>-1.8535699999999999</v>
      </c>
      <c r="I65" s="23">
        <v>3.8800000000000002E-3</v>
      </c>
      <c r="J65" s="23">
        <v>16.753299999999999</v>
      </c>
      <c r="K65" s="23">
        <v>0</v>
      </c>
      <c r="L65" s="23">
        <v>32.608559999999997</v>
      </c>
    </row>
    <row r="66" spans="2:12">
      <c r="B66" s="20" t="s">
        <v>191</v>
      </c>
      <c r="C66" s="23">
        <v>24.202909999999999</v>
      </c>
      <c r="D66" s="23">
        <v>-3.3129710000000001</v>
      </c>
      <c r="E66" s="23">
        <v>0.48926999999999998</v>
      </c>
      <c r="F66" s="23">
        <v>3.7194039999999999</v>
      </c>
      <c r="G66" s="23">
        <v>0</v>
      </c>
      <c r="H66" s="23">
        <v>0</v>
      </c>
      <c r="I66" s="23">
        <v>9.0700000000000004E-4</v>
      </c>
      <c r="J66" s="23">
        <v>32.687849999999997</v>
      </c>
      <c r="K66" s="23">
        <v>0</v>
      </c>
      <c r="L66" s="23">
        <v>57.787370000000003</v>
      </c>
    </row>
    <row r="67" spans="2:12">
      <c r="B67" s="20" t="s">
        <v>192</v>
      </c>
      <c r="C67" s="23">
        <v>12.14147</v>
      </c>
      <c r="D67" s="23">
        <v>-1.035704</v>
      </c>
      <c r="E67" s="23">
        <v>-1.7940990000000001</v>
      </c>
      <c r="F67" s="23">
        <v>0.16126699999999999</v>
      </c>
      <c r="G67" s="23">
        <v>0</v>
      </c>
      <c r="H67" s="23">
        <v>0</v>
      </c>
      <c r="I67" s="23">
        <v>0</v>
      </c>
      <c r="J67" s="23">
        <v>41.732140000000001</v>
      </c>
      <c r="K67" s="23">
        <v>9.9545770000000005</v>
      </c>
      <c r="L67" s="23">
        <v>61.159649999999999</v>
      </c>
    </row>
    <row r="68" spans="2:12">
      <c r="B68" s="20" t="s">
        <v>193</v>
      </c>
      <c r="C68" s="23">
        <v>95.921400000000006</v>
      </c>
      <c r="D68" s="23">
        <v>12.570040000000001</v>
      </c>
      <c r="E68" s="23">
        <v>0.51960600000000001</v>
      </c>
      <c r="F68" s="23">
        <v>1.759968</v>
      </c>
      <c r="G68" s="23">
        <v>6.4859999999999996E-3</v>
      </c>
      <c r="H68" s="23">
        <v>1.658E-3</v>
      </c>
      <c r="I68" s="23">
        <v>0</v>
      </c>
      <c r="J68" s="23">
        <v>22.802980000000002</v>
      </c>
      <c r="K68" s="23">
        <v>3.3440000000000002E-3</v>
      </c>
      <c r="L68" s="23">
        <v>133.5855</v>
      </c>
    </row>
    <row r="69" spans="2:12">
      <c r="B69" s="20" t="s">
        <v>194</v>
      </c>
      <c r="C69" s="23">
        <v>20.64508</v>
      </c>
      <c r="D69" s="23">
        <v>12.266249999999999</v>
      </c>
      <c r="E69" s="23">
        <v>0.33308300000000002</v>
      </c>
      <c r="F69" s="23">
        <v>0.24992</v>
      </c>
      <c r="G69" s="23">
        <v>1.175E-3</v>
      </c>
      <c r="H69" s="23">
        <v>0</v>
      </c>
      <c r="I69" s="23">
        <v>0</v>
      </c>
      <c r="J69" s="23">
        <v>19.029219999999999</v>
      </c>
      <c r="K69" s="23">
        <v>2.5999999999999998E-4</v>
      </c>
      <c r="L69" s="23">
        <v>52.524990000000003</v>
      </c>
    </row>
    <row r="70" spans="2:12">
      <c r="B70" s="20" t="s">
        <v>195</v>
      </c>
      <c r="C70" s="23">
        <v>0.79625999999999997</v>
      </c>
      <c r="D70" s="23">
        <v>0</v>
      </c>
      <c r="E70" s="23">
        <v>13.53706</v>
      </c>
      <c r="F70" s="23">
        <v>1.3316380000000001</v>
      </c>
      <c r="G70" s="23">
        <v>5.4310000000000001E-3</v>
      </c>
      <c r="H70" s="23">
        <v>12.39545</v>
      </c>
      <c r="I70" s="23">
        <v>0</v>
      </c>
      <c r="J70" s="23">
        <v>28.119289999999999</v>
      </c>
      <c r="K70" s="23">
        <v>0</v>
      </c>
      <c r="L70" s="23">
        <v>56.185130000000001</v>
      </c>
    </row>
    <row r="71" spans="2:12">
      <c r="B71" s="20" t="s">
        <v>196</v>
      </c>
      <c r="C71" s="23">
        <v>22.033639999999998</v>
      </c>
      <c r="D71" s="23">
        <v>7.7425560000000004</v>
      </c>
      <c r="E71" s="23">
        <v>0.15470400000000001</v>
      </c>
      <c r="F71" s="23">
        <v>-0.384299</v>
      </c>
      <c r="G71" s="23">
        <v>0</v>
      </c>
      <c r="H71" s="23">
        <v>0</v>
      </c>
      <c r="I71" s="23">
        <v>-3.8143199999999999</v>
      </c>
      <c r="J71" s="23">
        <v>11.495990000000001</v>
      </c>
      <c r="K71" s="23">
        <v>0</v>
      </c>
      <c r="L71" s="23">
        <v>37.228270000000002</v>
      </c>
    </row>
    <row r="72" spans="2:12">
      <c r="B72" s="20" t="s">
        <v>197</v>
      </c>
      <c r="C72" s="23">
        <v>141.31460000000001</v>
      </c>
      <c r="D72" s="23">
        <v>11.64986</v>
      </c>
      <c r="E72" s="23">
        <v>7.9040309999999998</v>
      </c>
      <c r="F72" s="23">
        <v>1.5635269999999999</v>
      </c>
      <c r="G72" s="23">
        <v>0</v>
      </c>
      <c r="H72" s="23">
        <v>3.5008490000000001</v>
      </c>
      <c r="I72" s="23">
        <v>0</v>
      </c>
      <c r="J72" s="23">
        <v>19.078679999999999</v>
      </c>
      <c r="K72" s="23">
        <v>0.15099499999999999</v>
      </c>
      <c r="L72" s="23">
        <v>185.1626</v>
      </c>
    </row>
    <row r="73" spans="2:12">
      <c r="B73" s="20" t="s">
        <v>198</v>
      </c>
      <c r="C73" s="23">
        <v>0.77344500000000005</v>
      </c>
      <c r="D73" s="23">
        <v>1.7382999999999999E-2</v>
      </c>
      <c r="E73" s="23">
        <v>0.43556</v>
      </c>
      <c r="F73" s="23">
        <v>-0.38238699999999998</v>
      </c>
      <c r="G73" s="23">
        <v>0</v>
      </c>
      <c r="H73" s="23">
        <v>4.6990000000000001E-3</v>
      </c>
      <c r="I73" s="23">
        <v>0</v>
      </c>
      <c r="J73" s="23">
        <v>6.6721029999999999</v>
      </c>
      <c r="K73" s="23">
        <v>3.3170000000000001E-3</v>
      </c>
      <c r="L73" s="23">
        <v>7.5241199999999999</v>
      </c>
    </row>
    <row r="74" spans="2:12">
      <c r="B74" s="20" t="s">
        <v>199</v>
      </c>
      <c r="C74" s="23">
        <v>17.081689999999998</v>
      </c>
      <c r="D74" s="23">
        <v>1.078281</v>
      </c>
      <c r="E74" s="23">
        <v>2.9278999999999999E-2</v>
      </c>
      <c r="F74" s="23">
        <v>0.88989200000000002</v>
      </c>
      <c r="G74" s="23">
        <v>0</v>
      </c>
      <c r="H74" s="23">
        <v>0</v>
      </c>
      <c r="I74" s="23">
        <v>0</v>
      </c>
      <c r="J74" s="23">
        <v>11.810639999999999</v>
      </c>
      <c r="K74" s="23">
        <v>1.335E-3</v>
      </c>
      <c r="L74" s="23">
        <v>30.891120000000001</v>
      </c>
    </row>
    <row r="75" spans="2:12">
      <c r="B75" s="20" t="s">
        <v>200</v>
      </c>
      <c r="C75" s="23">
        <v>34.497869999999999</v>
      </c>
      <c r="D75" s="23">
        <v>8.4297160000000009</v>
      </c>
      <c r="E75" s="23">
        <v>-6.6566E-2</v>
      </c>
      <c r="F75" s="23">
        <v>-0.41626999999999997</v>
      </c>
      <c r="G75" s="23">
        <v>-9.247E-3</v>
      </c>
      <c r="H75" s="23">
        <v>0</v>
      </c>
      <c r="I75" s="23">
        <v>7.3999999999999996E-5</v>
      </c>
      <c r="J75" s="23">
        <v>26.481359999999999</v>
      </c>
      <c r="K75" s="23">
        <v>0</v>
      </c>
      <c r="L75" s="23">
        <v>68.916939999999997</v>
      </c>
    </row>
    <row r="76" spans="2:12">
      <c r="B76" s="20" t="s">
        <v>201</v>
      </c>
      <c r="C76" s="23">
        <v>229.3954</v>
      </c>
      <c r="D76" s="23">
        <v>7.6723410000000003</v>
      </c>
      <c r="E76" s="23">
        <v>0.50299199999999999</v>
      </c>
      <c r="F76" s="23">
        <v>0.958789</v>
      </c>
      <c r="G76" s="23">
        <v>0</v>
      </c>
      <c r="H76" s="23">
        <v>0</v>
      </c>
      <c r="I76" s="23">
        <v>0</v>
      </c>
      <c r="J76" s="23">
        <v>16.262409999999999</v>
      </c>
      <c r="K76" s="23">
        <v>-2.7359</v>
      </c>
      <c r="L76" s="23">
        <v>252.05600000000001</v>
      </c>
    </row>
    <row r="77" spans="2:12">
      <c r="B77" s="20" t="s">
        <v>202</v>
      </c>
      <c r="C77" s="23">
        <v>-22.262280000000001</v>
      </c>
      <c r="D77" s="23">
        <v>0</v>
      </c>
      <c r="E77" s="23">
        <v>7.1186230000000004</v>
      </c>
      <c r="F77" s="23">
        <v>3.1475499999999998</v>
      </c>
      <c r="G77" s="23">
        <v>0</v>
      </c>
      <c r="H77" s="23">
        <v>0</v>
      </c>
      <c r="I77" s="23">
        <v>0</v>
      </c>
      <c r="J77" s="23">
        <v>22.91255</v>
      </c>
      <c r="K77" s="23">
        <v>1.9096409999999999</v>
      </c>
      <c r="L77" s="23">
        <v>12.826079999999999</v>
      </c>
    </row>
    <row r="78" spans="2:12">
      <c r="B78" s="20" t="s">
        <v>203</v>
      </c>
      <c r="C78" s="23">
        <v>-17.345790000000001</v>
      </c>
      <c r="D78" s="23">
        <v>0</v>
      </c>
      <c r="E78" s="23">
        <v>-0.32411200000000001</v>
      </c>
      <c r="F78" s="23">
        <v>-0.44647399999999998</v>
      </c>
      <c r="G78" s="23">
        <v>0</v>
      </c>
      <c r="H78" s="23">
        <v>9.5399999999999999E-4</v>
      </c>
      <c r="I78" s="23">
        <v>0</v>
      </c>
      <c r="J78" s="23">
        <v>35.786850000000001</v>
      </c>
      <c r="K78" s="23">
        <v>1.269455</v>
      </c>
      <c r="L78" s="23">
        <v>18.94089</v>
      </c>
    </row>
    <row r="79" spans="2:12">
      <c r="B79" s="20" t="s">
        <v>204</v>
      </c>
      <c r="C79" s="23">
        <v>-60.542349999999999</v>
      </c>
      <c r="D79" s="23">
        <v>-10.72049</v>
      </c>
      <c r="E79" s="23">
        <v>3.5040749999999998</v>
      </c>
      <c r="F79" s="23">
        <v>0.83078300000000005</v>
      </c>
      <c r="G79" s="23">
        <v>0</v>
      </c>
      <c r="H79" s="23">
        <v>0</v>
      </c>
      <c r="I79" s="23">
        <v>0</v>
      </c>
      <c r="J79" s="23">
        <v>17.399509999999999</v>
      </c>
      <c r="K79" s="23">
        <v>0.16522400000000001</v>
      </c>
      <c r="L79" s="23">
        <v>-49.363250000000001</v>
      </c>
    </row>
    <row r="80" spans="2:12">
      <c r="B80" s="20" t="s">
        <v>205</v>
      </c>
      <c r="C80" s="23">
        <v>146.41329999999999</v>
      </c>
      <c r="D80" s="23">
        <v>-4.5106830000000002</v>
      </c>
      <c r="E80" s="23">
        <v>-0.978302</v>
      </c>
      <c r="F80" s="23">
        <v>0.110707</v>
      </c>
      <c r="G80" s="23">
        <v>0</v>
      </c>
      <c r="H80" s="23">
        <v>6.6600000000000003E-4</v>
      </c>
      <c r="I80" s="23">
        <v>0</v>
      </c>
      <c r="J80" s="23">
        <v>15.09369</v>
      </c>
      <c r="K80" s="23">
        <v>-0.54614499999999999</v>
      </c>
      <c r="L80" s="23">
        <v>155.58330000000001</v>
      </c>
    </row>
    <row r="81" spans="2:12">
      <c r="B81" s="20" t="s">
        <v>206</v>
      </c>
      <c r="C81" s="23">
        <v>-26.661010000000001</v>
      </c>
      <c r="D81" s="23">
        <v>2.679E-3</v>
      </c>
      <c r="E81" s="23">
        <v>0.108622</v>
      </c>
      <c r="F81" s="23">
        <v>5.4686579999999996</v>
      </c>
      <c r="G81" s="23">
        <v>1.5460000000000001E-3</v>
      </c>
      <c r="H81" s="23">
        <v>0</v>
      </c>
      <c r="I81" s="23">
        <v>0</v>
      </c>
      <c r="J81" s="23">
        <v>19.566220000000001</v>
      </c>
      <c r="K81" s="23">
        <v>3.3549899999999999</v>
      </c>
      <c r="L81" s="23">
        <v>1.841702</v>
      </c>
    </row>
    <row r="82" spans="2:12">
      <c r="B82" s="20" t="s">
        <v>207</v>
      </c>
      <c r="C82" s="23">
        <v>-33.236319999999999</v>
      </c>
      <c r="D82" s="23">
        <v>23.938790000000001</v>
      </c>
      <c r="E82" s="23">
        <v>1.102252</v>
      </c>
      <c r="F82" s="23">
        <v>2.6350000000000002E-3</v>
      </c>
      <c r="G82" s="23">
        <v>2.6350000000000002E-3</v>
      </c>
      <c r="H82" s="23">
        <v>2.6350000000000002E-3</v>
      </c>
      <c r="I82" s="23">
        <v>1.5799999999999999E-4</v>
      </c>
      <c r="J82" s="23">
        <v>27.094370000000001</v>
      </c>
      <c r="K82" s="23">
        <v>-1.0919589999999999</v>
      </c>
      <c r="L82" s="23">
        <v>17.815190000000001</v>
      </c>
    </row>
    <row r="84" spans="2:12">
      <c r="B84" t="s">
        <v>0</v>
      </c>
      <c r="C84">
        <v>3805.3049999999998</v>
      </c>
      <c r="D84">
        <v>889.56470000000002</v>
      </c>
      <c r="E84">
        <v>250.36609999999999</v>
      </c>
      <c r="F84">
        <v>214.1183</v>
      </c>
      <c r="G84">
        <v>8.5088059999999999</v>
      </c>
      <c r="H84">
        <v>16.525569999999998</v>
      </c>
      <c r="I84">
        <v>38.664439999999999</v>
      </c>
      <c r="J84">
        <v>1615.162</v>
      </c>
      <c r="K84">
        <v>11.45284</v>
      </c>
      <c r="L84">
        <v>6849.6679999999997</v>
      </c>
    </row>
  </sheetData>
  <mergeCells count="1">
    <mergeCell ref="N24:N2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B14"/>
  <sheetViews>
    <sheetView workbookViewId="0">
      <selection activeCell="M37" sqref="M37"/>
    </sheetView>
  </sheetViews>
  <sheetFormatPr baseColWidth="10" defaultRowHeight="15"/>
  <sheetData>
    <row r="1" spans="1:2">
      <c r="A1" s="33" t="s">
        <v>326</v>
      </c>
    </row>
    <row r="2" spans="1:2">
      <c r="A2" s="35" t="s">
        <v>318</v>
      </c>
    </row>
    <row r="4" spans="1:2">
      <c r="A4" s="16" t="s">
        <v>78</v>
      </c>
      <c r="B4" s="16" t="s">
        <v>207</v>
      </c>
    </row>
    <row r="6" spans="1:2">
      <c r="A6" s="20" t="s">
        <v>57</v>
      </c>
      <c r="B6" s="17">
        <v>27.094370000000001</v>
      </c>
    </row>
    <row r="7" spans="1:2">
      <c r="A7" s="20" t="s">
        <v>51</v>
      </c>
      <c r="B7" s="17">
        <v>23.938790000000001</v>
      </c>
    </row>
    <row r="8" spans="1:2">
      <c r="A8" s="20" t="s">
        <v>52</v>
      </c>
      <c r="B8" s="17">
        <v>1.102252</v>
      </c>
    </row>
    <row r="9" spans="1:2">
      <c r="A9" s="20" t="s">
        <v>53</v>
      </c>
      <c r="B9" s="17">
        <v>2.6350000000000002E-3</v>
      </c>
    </row>
    <row r="10" spans="1:2">
      <c r="A10" s="20" t="s">
        <v>54</v>
      </c>
      <c r="B10" s="17">
        <v>2.6350000000000002E-3</v>
      </c>
    </row>
    <row r="11" spans="1:2">
      <c r="A11" s="20" t="s">
        <v>55</v>
      </c>
      <c r="B11" s="17">
        <v>2.6350000000000002E-3</v>
      </c>
    </row>
    <row r="12" spans="1:2">
      <c r="A12" s="20" t="s">
        <v>56</v>
      </c>
      <c r="B12" s="17">
        <v>1.5799999999999999E-4</v>
      </c>
    </row>
    <row r="13" spans="1:2">
      <c r="A13" s="20" t="s">
        <v>58</v>
      </c>
      <c r="B13" s="17">
        <v>-1.0919589999999999</v>
      </c>
    </row>
    <row r="14" spans="1:2">
      <c r="A14" s="20" t="s">
        <v>50</v>
      </c>
      <c r="B14" s="17">
        <v>-33.236319999999999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K30"/>
  <sheetViews>
    <sheetView topLeftCell="K1" workbookViewId="0">
      <selection activeCell="M37" sqref="M37"/>
    </sheetView>
  </sheetViews>
  <sheetFormatPr baseColWidth="10" defaultRowHeight="15"/>
  <sheetData>
    <row r="1" spans="1:11">
      <c r="A1" s="34" t="s">
        <v>328</v>
      </c>
    </row>
    <row r="2" spans="1:11">
      <c r="A2" s="35" t="s">
        <v>318</v>
      </c>
    </row>
    <row r="4" spans="1:11"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55</v>
      </c>
      <c r="H4" t="s">
        <v>56</v>
      </c>
      <c r="I4" t="s">
        <v>57</v>
      </c>
      <c r="J4" t="s">
        <v>58</v>
      </c>
    </row>
    <row r="5" spans="1:11">
      <c r="A5" t="s">
        <v>77</v>
      </c>
      <c r="B5" t="s">
        <v>208</v>
      </c>
      <c r="C5" t="s">
        <v>209</v>
      </c>
      <c r="D5" t="s">
        <v>210</v>
      </c>
      <c r="E5" t="s">
        <v>211</v>
      </c>
      <c r="F5" t="s">
        <v>212</v>
      </c>
      <c r="G5" t="s">
        <v>216</v>
      </c>
      <c r="H5" t="s">
        <v>213</v>
      </c>
      <c r="I5" t="s">
        <v>214</v>
      </c>
      <c r="J5" t="s">
        <v>215</v>
      </c>
      <c r="K5" t="s">
        <v>219</v>
      </c>
    </row>
    <row r="6" spans="1:11">
      <c r="A6" t="s">
        <v>185</v>
      </c>
      <c r="B6">
        <v>15.475199999999999</v>
      </c>
      <c r="C6">
        <v>-3.6136000000000001E-2</v>
      </c>
      <c r="D6">
        <v>20.267050000000001</v>
      </c>
      <c r="E6">
        <v>18.172080000000001</v>
      </c>
      <c r="F6">
        <v>4.73E-4</v>
      </c>
      <c r="G6">
        <v>0</v>
      </c>
      <c r="H6">
        <v>7.0875999999999995E-2</v>
      </c>
      <c r="I6">
        <v>20.366589999999999</v>
      </c>
      <c r="J6">
        <v>1.9789999999999999E-3</v>
      </c>
      <c r="K6">
        <v>74.318110000000004</v>
      </c>
    </row>
    <row r="7" spans="1:11">
      <c r="A7" t="s">
        <v>186</v>
      </c>
      <c r="B7">
        <v>44.538060000000002</v>
      </c>
      <c r="C7">
        <v>15.01824</v>
      </c>
      <c r="D7">
        <v>3.4268399999999999</v>
      </c>
      <c r="E7">
        <v>0.29366100000000001</v>
      </c>
      <c r="F7">
        <v>3.7880000000000001E-3</v>
      </c>
      <c r="G7">
        <v>0</v>
      </c>
      <c r="H7">
        <v>7.6099999999999996E-4</v>
      </c>
      <c r="I7">
        <v>33.023310000000002</v>
      </c>
      <c r="J7">
        <v>-1.5154000000000001E-2</v>
      </c>
      <c r="K7">
        <v>96.289510000000007</v>
      </c>
    </row>
    <row r="8" spans="1:11">
      <c r="A8" t="s">
        <v>187</v>
      </c>
      <c r="B8">
        <v>-78.132180000000005</v>
      </c>
      <c r="C8">
        <v>34.138469999999998</v>
      </c>
      <c r="D8">
        <v>4.0256769999999999</v>
      </c>
      <c r="E8">
        <v>3.915734</v>
      </c>
      <c r="F8">
        <v>-0.11845</v>
      </c>
      <c r="G8">
        <v>2.2880000000000001E-3</v>
      </c>
      <c r="H8">
        <v>4.5953000000000001E-2</v>
      </c>
      <c r="I8">
        <v>25.25658</v>
      </c>
      <c r="J8">
        <v>6.8969000000000003E-2</v>
      </c>
      <c r="K8">
        <v>-10.79696</v>
      </c>
    </row>
    <row r="9" spans="1:11">
      <c r="A9" t="s">
        <v>188</v>
      </c>
      <c r="B9">
        <v>24.32526</v>
      </c>
      <c r="C9">
        <v>19.183399999999999</v>
      </c>
      <c r="D9">
        <v>-3.4522629999999999</v>
      </c>
      <c r="E9">
        <v>28.367190000000001</v>
      </c>
      <c r="F9">
        <v>0</v>
      </c>
      <c r="G9">
        <v>0</v>
      </c>
      <c r="H9">
        <v>0</v>
      </c>
      <c r="I9">
        <v>44.385950000000001</v>
      </c>
      <c r="J9">
        <v>-2.6900000000000001E-3</v>
      </c>
      <c r="K9">
        <v>112.8068</v>
      </c>
    </row>
    <row r="10" spans="1:11">
      <c r="A10" t="s">
        <v>189</v>
      </c>
      <c r="B10">
        <v>202.03280000000001</v>
      </c>
      <c r="C10">
        <v>15.440569999999999</v>
      </c>
      <c r="D10">
        <v>-0.96485699999999996</v>
      </c>
      <c r="E10">
        <v>0.18443100000000001</v>
      </c>
      <c r="F10">
        <v>0</v>
      </c>
      <c r="G10">
        <v>0</v>
      </c>
      <c r="H10">
        <v>0</v>
      </c>
      <c r="I10">
        <v>21.89669</v>
      </c>
      <c r="J10">
        <v>0</v>
      </c>
      <c r="K10">
        <v>238.58959999999999</v>
      </c>
    </row>
    <row r="11" spans="1:11">
      <c r="A11" t="s">
        <v>190</v>
      </c>
      <c r="B11">
        <v>3.7515000000000001</v>
      </c>
      <c r="C11">
        <v>9.4199029999999997</v>
      </c>
      <c r="D11">
        <v>4.1705389999999998</v>
      </c>
      <c r="E11">
        <v>0.36300700000000002</v>
      </c>
      <c r="F11">
        <v>0</v>
      </c>
      <c r="G11">
        <v>-1.8535699999999999</v>
      </c>
      <c r="H11">
        <v>3.8800000000000002E-3</v>
      </c>
      <c r="I11">
        <v>16.753299999999999</v>
      </c>
      <c r="J11">
        <v>0</v>
      </c>
      <c r="K11">
        <v>32.608559999999997</v>
      </c>
    </row>
    <row r="12" spans="1:11">
      <c r="A12" t="s">
        <v>191</v>
      </c>
      <c r="B12">
        <v>24.202909999999999</v>
      </c>
      <c r="C12">
        <v>-3.3129710000000001</v>
      </c>
      <c r="D12">
        <v>0.48926999999999998</v>
      </c>
      <c r="E12">
        <v>3.7194039999999999</v>
      </c>
      <c r="F12">
        <v>0</v>
      </c>
      <c r="G12">
        <v>0</v>
      </c>
      <c r="H12">
        <v>9.0700000000000004E-4</v>
      </c>
      <c r="I12">
        <v>32.687849999999997</v>
      </c>
      <c r="J12">
        <v>0</v>
      </c>
      <c r="K12">
        <v>57.787370000000003</v>
      </c>
    </row>
    <row r="13" spans="1:11">
      <c r="A13" t="s">
        <v>192</v>
      </c>
      <c r="B13">
        <v>12.14147</v>
      </c>
      <c r="C13">
        <v>-1.035704</v>
      </c>
      <c r="D13">
        <v>-1.7940990000000001</v>
      </c>
      <c r="E13">
        <v>0.16126699999999999</v>
      </c>
      <c r="F13">
        <v>0</v>
      </c>
      <c r="G13">
        <v>0</v>
      </c>
      <c r="H13">
        <v>0</v>
      </c>
      <c r="I13">
        <v>41.732140000000001</v>
      </c>
      <c r="J13">
        <v>9.9545770000000005</v>
      </c>
      <c r="K13">
        <v>61.159649999999999</v>
      </c>
    </row>
    <row r="14" spans="1:11">
      <c r="A14" t="s">
        <v>193</v>
      </c>
      <c r="B14">
        <v>95.921400000000006</v>
      </c>
      <c r="C14">
        <v>12.570040000000001</v>
      </c>
      <c r="D14">
        <v>0.51960600000000001</v>
      </c>
      <c r="E14">
        <v>1.759968</v>
      </c>
      <c r="F14">
        <v>6.4859999999999996E-3</v>
      </c>
      <c r="G14">
        <v>1.658E-3</v>
      </c>
      <c r="H14">
        <v>0</v>
      </c>
      <c r="I14">
        <v>22.802980000000002</v>
      </c>
      <c r="J14">
        <v>3.3440000000000002E-3</v>
      </c>
      <c r="K14">
        <v>133.5855</v>
      </c>
    </row>
    <row r="15" spans="1:11">
      <c r="A15" t="s">
        <v>194</v>
      </c>
      <c r="B15">
        <v>20.64508</v>
      </c>
      <c r="C15">
        <v>12.266249999999999</v>
      </c>
      <c r="D15">
        <v>0.33308300000000002</v>
      </c>
      <c r="E15">
        <v>0.24992</v>
      </c>
      <c r="F15">
        <v>1.175E-3</v>
      </c>
      <c r="G15">
        <v>0</v>
      </c>
      <c r="H15">
        <v>0</v>
      </c>
      <c r="I15">
        <v>19.029219999999999</v>
      </c>
      <c r="J15">
        <v>2.5999999999999998E-4</v>
      </c>
      <c r="K15">
        <v>52.524990000000003</v>
      </c>
    </row>
    <row r="16" spans="1:11">
      <c r="A16" t="s">
        <v>195</v>
      </c>
      <c r="B16">
        <v>0.79625999999999997</v>
      </c>
      <c r="C16">
        <v>0</v>
      </c>
      <c r="D16">
        <v>13.53706</v>
      </c>
      <c r="E16">
        <v>1.3316380000000001</v>
      </c>
      <c r="F16">
        <v>5.4310000000000001E-3</v>
      </c>
      <c r="G16">
        <v>12.39545</v>
      </c>
      <c r="H16">
        <v>0</v>
      </c>
      <c r="I16">
        <v>28.119289999999999</v>
      </c>
      <c r="J16">
        <v>0</v>
      </c>
      <c r="K16">
        <v>56.185130000000001</v>
      </c>
    </row>
    <row r="17" spans="1:11">
      <c r="A17" t="s">
        <v>196</v>
      </c>
      <c r="B17">
        <v>22.033639999999998</v>
      </c>
      <c r="C17">
        <v>7.7425560000000004</v>
      </c>
      <c r="D17">
        <v>0.15470400000000001</v>
      </c>
      <c r="E17">
        <v>-0.384299</v>
      </c>
      <c r="F17">
        <v>0</v>
      </c>
      <c r="G17">
        <v>0</v>
      </c>
      <c r="H17">
        <v>-3.8143199999999999</v>
      </c>
      <c r="I17">
        <v>11.495990000000001</v>
      </c>
      <c r="J17">
        <v>0</v>
      </c>
      <c r="K17">
        <v>37.228270000000002</v>
      </c>
    </row>
    <row r="18" spans="1:11">
      <c r="A18" t="s">
        <v>197</v>
      </c>
      <c r="B18">
        <v>141.31460000000001</v>
      </c>
      <c r="C18">
        <v>11.64986</v>
      </c>
      <c r="D18">
        <v>7.9040309999999998</v>
      </c>
      <c r="E18">
        <v>1.5635269999999999</v>
      </c>
      <c r="F18">
        <v>0</v>
      </c>
      <c r="G18">
        <v>3.5008490000000001</v>
      </c>
      <c r="H18">
        <v>0</v>
      </c>
      <c r="I18">
        <v>19.078679999999999</v>
      </c>
      <c r="J18">
        <v>0.15099499999999999</v>
      </c>
      <c r="K18">
        <v>185.1626</v>
      </c>
    </row>
    <row r="19" spans="1:11">
      <c r="A19" t="s">
        <v>198</v>
      </c>
      <c r="B19">
        <v>0.77344500000000005</v>
      </c>
      <c r="C19">
        <v>1.7382999999999999E-2</v>
      </c>
      <c r="D19">
        <v>0.43556</v>
      </c>
      <c r="E19">
        <v>-0.38238699999999998</v>
      </c>
      <c r="F19">
        <v>0</v>
      </c>
      <c r="G19">
        <v>4.6990000000000001E-3</v>
      </c>
      <c r="H19">
        <v>0</v>
      </c>
      <c r="I19">
        <v>6.6721029999999999</v>
      </c>
      <c r="J19">
        <v>3.3170000000000001E-3</v>
      </c>
      <c r="K19">
        <v>7.5241199999999999</v>
      </c>
    </row>
    <row r="20" spans="1:11">
      <c r="A20" t="s">
        <v>199</v>
      </c>
      <c r="B20">
        <v>17.081689999999998</v>
      </c>
      <c r="C20">
        <v>1.078281</v>
      </c>
      <c r="D20">
        <v>2.9278999999999999E-2</v>
      </c>
      <c r="E20">
        <v>0.88989200000000002</v>
      </c>
      <c r="F20">
        <v>0</v>
      </c>
      <c r="G20">
        <v>0</v>
      </c>
      <c r="H20">
        <v>0</v>
      </c>
      <c r="I20">
        <v>11.810639999999999</v>
      </c>
      <c r="J20">
        <v>1.335E-3</v>
      </c>
      <c r="K20">
        <v>30.891120000000001</v>
      </c>
    </row>
    <row r="21" spans="1:11">
      <c r="A21" t="s">
        <v>200</v>
      </c>
      <c r="B21">
        <v>34.497869999999999</v>
      </c>
      <c r="C21">
        <v>8.4297160000000009</v>
      </c>
      <c r="D21">
        <v>-6.6566E-2</v>
      </c>
      <c r="E21">
        <v>-0.41626999999999997</v>
      </c>
      <c r="F21">
        <v>-9.247E-3</v>
      </c>
      <c r="G21">
        <v>0</v>
      </c>
      <c r="H21">
        <v>7.3999999999999996E-5</v>
      </c>
      <c r="I21">
        <v>26.481359999999999</v>
      </c>
      <c r="J21">
        <v>0</v>
      </c>
      <c r="K21">
        <v>68.916939999999997</v>
      </c>
    </row>
    <row r="22" spans="1:11">
      <c r="A22" t="s">
        <v>201</v>
      </c>
      <c r="B22">
        <v>229.3954</v>
      </c>
      <c r="C22">
        <v>7.6723410000000003</v>
      </c>
      <c r="D22">
        <v>0.50299199999999999</v>
      </c>
      <c r="E22">
        <v>0.958789</v>
      </c>
      <c r="F22">
        <v>0</v>
      </c>
      <c r="G22">
        <v>0</v>
      </c>
      <c r="H22">
        <v>0</v>
      </c>
      <c r="I22">
        <v>16.262409999999999</v>
      </c>
      <c r="J22">
        <v>-2.7359</v>
      </c>
      <c r="K22">
        <v>252.05600000000001</v>
      </c>
    </row>
    <row r="23" spans="1:11">
      <c r="A23" t="s">
        <v>202</v>
      </c>
      <c r="B23">
        <v>-22.262280000000001</v>
      </c>
      <c r="C23">
        <v>0</v>
      </c>
      <c r="D23">
        <v>7.1186230000000004</v>
      </c>
      <c r="E23">
        <v>3.1475499999999998</v>
      </c>
      <c r="F23">
        <v>0</v>
      </c>
      <c r="G23">
        <v>0</v>
      </c>
      <c r="H23">
        <v>0</v>
      </c>
      <c r="I23">
        <v>22.91255</v>
      </c>
      <c r="J23">
        <v>1.9096409999999999</v>
      </c>
      <c r="K23">
        <v>12.826079999999999</v>
      </c>
    </row>
    <row r="24" spans="1:11">
      <c r="A24" t="s">
        <v>203</v>
      </c>
      <c r="B24">
        <v>-17.345790000000001</v>
      </c>
      <c r="C24">
        <v>0</v>
      </c>
      <c r="D24">
        <v>-0.32411200000000001</v>
      </c>
      <c r="E24">
        <v>-0.44647399999999998</v>
      </c>
      <c r="F24">
        <v>0</v>
      </c>
      <c r="G24">
        <v>9.5399999999999999E-4</v>
      </c>
      <c r="H24">
        <v>0</v>
      </c>
      <c r="I24">
        <v>35.786850000000001</v>
      </c>
      <c r="J24">
        <v>1.269455</v>
      </c>
      <c r="K24">
        <v>18.94089</v>
      </c>
    </row>
    <row r="25" spans="1:11">
      <c r="A25" t="s">
        <v>204</v>
      </c>
      <c r="B25">
        <v>-60.542349999999999</v>
      </c>
      <c r="C25">
        <v>-10.72049</v>
      </c>
      <c r="D25">
        <v>3.5040749999999998</v>
      </c>
      <c r="E25">
        <v>0.83078300000000005</v>
      </c>
      <c r="F25">
        <v>0</v>
      </c>
      <c r="G25">
        <v>0</v>
      </c>
      <c r="H25">
        <v>0</v>
      </c>
      <c r="I25">
        <v>17.399509999999999</v>
      </c>
      <c r="J25">
        <v>0.16522400000000001</v>
      </c>
      <c r="K25">
        <v>-49.363250000000001</v>
      </c>
    </row>
    <row r="26" spans="1:11">
      <c r="A26" t="s">
        <v>205</v>
      </c>
      <c r="B26">
        <v>146.41329999999999</v>
      </c>
      <c r="C26">
        <v>-4.5106830000000002</v>
      </c>
      <c r="D26">
        <v>-0.978302</v>
      </c>
      <c r="E26">
        <v>0.110707</v>
      </c>
      <c r="F26">
        <v>0</v>
      </c>
      <c r="G26">
        <v>6.6600000000000003E-4</v>
      </c>
      <c r="H26">
        <v>0</v>
      </c>
      <c r="I26">
        <v>15.09369</v>
      </c>
      <c r="J26">
        <v>-0.54614499999999999</v>
      </c>
      <c r="K26">
        <v>155.58330000000001</v>
      </c>
    </row>
    <row r="27" spans="1:11">
      <c r="A27" t="s">
        <v>206</v>
      </c>
      <c r="B27">
        <v>-26.661010000000001</v>
      </c>
      <c r="C27">
        <v>2.679E-3</v>
      </c>
      <c r="D27">
        <v>0.108622</v>
      </c>
      <c r="E27">
        <v>5.4686579999999996</v>
      </c>
      <c r="F27">
        <v>1.5460000000000001E-3</v>
      </c>
      <c r="G27">
        <v>0</v>
      </c>
      <c r="H27">
        <v>0</v>
      </c>
      <c r="I27">
        <v>19.566220000000001</v>
      </c>
      <c r="J27">
        <v>3.3549899999999999</v>
      </c>
      <c r="K27">
        <v>1.841702</v>
      </c>
    </row>
    <row r="28" spans="1:11">
      <c r="A28" t="s">
        <v>207</v>
      </c>
      <c r="B28">
        <v>-33.236319999999999</v>
      </c>
      <c r="C28">
        <v>23.938790000000001</v>
      </c>
      <c r="D28">
        <v>1.102252</v>
      </c>
      <c r="E28">
        <v>2.6350000000000002E-3</v>
      </c>
      <c r="F28">
        <v>2.6350000000000002E-3</v>
      </c>
      <c r="G28">
        <v>2.6350000000000002E-3</v>
      </c>
      <c r="H28">
        <v>1.5799999999999999E-4</v>
      </c>
      <c r="I28">
        <v>27.094370000000001</v>
      </c>
      <c r="J28">
        <v>-1.0919589999999999</v>
      </c>
      <c r="K28">
        <v>17.815190000000001</v>
      </c>
    </row>
    <row r="29" spans="1:11">
      <c r="B29">
        <f t="shared" ref="B29:K29" si="0">SUM(B6:B28)</f>
        <v>797.15995500000008</v>
      </c>
      <c r="C29">
        <f t="shared" si="0"/>
        <v>158.952495</v>
      </c>
      <c r="D29">
        <f t="shared" si="0"/>
        <v>60.049064000000001</v>
      </c>
      <c r="E29">
        <f t="shared" si="0"/>
        <v>69.861411000000032</v>
      </c>
      <c r="F29">
        <f t="shared" si="0"/>
        <v>-0.10616299999999999</v>
      </c>
      <c r="G29">
        <f t="shared" si="0"/>
        <v>14.055629000000001</v>
      </c>
      <c r="H29">
        <f t="shared" si="0"/>
        <v>-3.6917109999999997</v>
      </c>
      <c r="I29">
        <f t="shared" si="0"/>
        <v>535.70827299999996</v>
      </c>
      <c r="J29">
        <f t="shared" si="0"/>
        <v>12.492238</v>
      </c>
      <c r="K29">
        <f t="shared" si="0"/>
        <v>1644.4812220000001</v>
      </c>
    </row>
    <row r="30" spans="1:11">
      <c r="B30" s="7">
        <f t="shared" ref="B30:K30" si="1">B29/$K$29</f>
        <v>0.48474859082337396</v>
      </c>
      <c r="C30" s="7">
        <f t="shared" si="1"/>
        <v>9.6658139280352329E-2</v>
      </c>
      <c r="D30" s="7">
        <f t="shared" si="1"/>
        <v>3.6515506043279099E-2</v>
      </c>
      <c r="E30" s="7">
        <f t="shared" si="1"/>
        <v>4.2482340366912397E-2</v>
      </c>
      <c r="F30" s="7">
        <f t="shared" si="1"/>
        <v>-6.4557137278153728E-5</v>
      </c>
      <c r="G30" s="7">
        <f t="shared" si="1"/>
        <v>8.5471508047417523E-3</v>
      </c>
      <c r="H30" s="7">
        <f t="shared" si="1"/>
        <v>-2.2449091851046987E-3</v>
      </c>
      <c r="I30" s="7">
        <f t="shared" si="1"/>
        <v>0.32576125882938173</v>
      </c>
      <c r="J30" s="7">
        <f t="shared" si="1"/>
        <v>7.5964613234118152E-3</v>
      </c>
      <c r="K30" s="7">
        <f t="shared" si="1"/>
        <v>1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C36"/>
  <sheetViews>
    <sheetView workbookViewId="0">
      <selection activeCell="M37" sqref="M37"/>
    </sheetView>
  </sheetViews>
  <sheetFormatPr baseColWidth="10" defaultRowHeight="15"/>
  <sheetData>
    <row r="1" spans="1:3">
      <c r="A1" s="34" t="s">
        <v>329</v>
      </c>
    </row>
    <row r="2" spans="1:3">
      <c r="A2" s="35" t="s">
        <v>318</v>
      </c>
    </row>
    <row r="4" spans="1:3">
      <c r="A4" s="16" t="s">
        <v>313</v>
      </c>
      <c r="B4" s="16" t="s">
        <v>279</v>
      </c>
      <c r="C4" s="16" t="s">
        <v>280</v>
      </c>
    </row>
    <row r="5" spans="1:3">
      <c r="A5" s="17" t="s">
        <v>281</v>
      </c>
      <c r="B5" s="18">
        <v>1416.7232350000013</v>
      </c>
      <c r="C5" s="18">
        <v>3214.2953259999995</v>
      </c>
    </row>
    <row r="6" spans="1:3">
      <c r="A6" s="17" t="s">
        <v>282</v>
      </c>
      <c r="B6" s="18">
        <v>885.18743599999959</v>
      </c>
      <c r="C6" s="18">
        <v>2450.5067840000006</v>
      </c>
    </row>
    <row r="7" spans="1:3">
      <c r="A7" s="17" t="s">
        <v>283</v>
      </c>
      <c r="B7" s="18">
        <v>487.321575</v>
      </c>
      <c r="C7" s="18">
        <v>1906.2892790000001</v>
      </c>
    </row>
    <row r="8" spans="1:3">
      <c r="A8" s="17" t="s">
        <v>284</v>
      </c>
      <c r="B8" s="19">
        <v>260.99021699999997</v>
      </c>
      <c r="C8" s="19">
        <v>1027.8023459999999</v>
      </c>
    </row>
    <row r="9" spans="1:3">
      <c r="A9" s="17" t="s">
        <v>285</v>
      </c>
      <c r="B9" s="18">
        <v>238.96276399999999</v>
      </c>
      <c r="C9" s="18">
        <v>926.36811699999987</v>
      </c>
    </row>
    <row r="10" spans="1:3">
      <c r="A10" s="17" t="s">
        <v>286</v>
      </c>
      <c r="B10" s="18">
        <v>218.49857800000007</v>
      </c>
      <c r="C10" s="18">
        <v>713.09701800000005</v>
      </c>
    </row>
    <row r="11" spans="1:3">
      <c r="A11" s="17" t="s">
        <v>287</v>
      </c>
      <c r="B11" s="18">
        <v>194.23431100000002</v>
      </c>
      <c r="C11" s="18">
        <v>915.55883799999958</v>
      </c>
    </row>
    <row r="12" spans="1:3">
      <c r="A12" s="17" t="s">
        <v>288</v>
      </c>
      <c r="B12" s="18">
        <v>181.27799799999985</v>
      </c>
      <c r="C12" s="18">
        <v>1937.9948419999996</v>
      </c>
    </row>
    <row r="13" spans="1:3">
      <c r="A13" s="17" t="s">
        <v>289</v>
      </c>
      <c r="B13" s="18">
        <v>147.45878199999945</v>
      </c>
      <c r="C13" s="18">
        <v>4515.7080470000028</v>
      </c>
    </row>
    <row r="14" spans="1:3">
      <c r="A14" s="17" t="s">
        <v>290</v>
      </c>
      <c r="B14" s="18">
        <v>114.65621799999997</v>
      </c>
      <c r="C14" s="18">
        <v>564.77408099999991</v>
      </c>
    </row>
    <row r="15" spans="1:3">
      <c r="A15" s="17" t="s">
        <v>291</v>
      </c>
      <c r="B15" s="17">
        <v>113.42385358064519</v>
      </c>
      <c r="C15" s="17">
        <v>754.2284470645161</v>
      </c>
    </row>
    <row r="16" spans="1:3">
      <c r="A16" s="17" t="s">
        <v>292</v>
      </c>
      <c r="B16" s="19">
        <v>108.57898200000004</v>
      </c>
      <c r="C16" s="19">
        <v>320.14807899999994</v>
      </c>
    </row>
    <row r="17" spans="1:3">
      <c r="A17" s="17" t="s">
        <v>293</v>
      </c>
      <c r="B17" s="19">
        <v>70.726277999999994</v>
      </c>
      <c r="C17" s="19">
        <v>868.94958999999972</v>
      </c>
    </row>
    <row r="18" spans="1:3">
      <c r="A18" s="17" t="s">
        <v>294</v>
      </c>
      <c r="B18" s="18">
        <v>67.516277999999886</v>
      </c>
      <c r="C18" s="18">
        <v>890.15835300000015</v>
      </c>
    </row>
    <row r="19" spans="1:3">
      <c r="A19" s="17" t="s">
        <v>295</v>
      </c>
      <c r="B19" s="18">
        <v>25.494010000000003</v>
      </c>
      <c r="C19" s="18">
        <v>743.5515919999998</v>
      </c>
    </row>
    <row r="20" spans="1:3">
      <c r="A20" s="17" t="s">
        <v>296</v>
      </c>
      <c r="B20" s="18">
        <v>22.776008999999995</v>
      </c>
      <c r="C20" s="18">
        <v>188.45969600000004</v>
      </c>
    </row>
    <row r="21" spans="1:3">
      <c r="A21" s="17" t="s">
        <v>297</v>
      </c>
      <c r="B21" s="18">
        <v>20.539437999999997</v>
      </c>
      <c r="C21" s="18">
        <v>67.52363299999999</v>
      </c>
    </row>
    <row r="22" spans="1:3">
      <c r="A22" s="17" t="s">
        <v>298</v>
      </c>
      <c r="B22" s="18">
        <v>16.581512000000007</v>
      </c>
      <c r="C22" s="18">
        <v>355.6327740000001</v>
      </c>
    </row>
    <row r="23" spans="1:3">
      <c r="A23" s="17" t="s">
        <v>299</v>
      </c>
      <c r="B23" s="18">
        <v>11.735653999999993</v>
      </c>
      <c r="C23" s="18">
        <v>223.44859900000009</v>
      </c>
    </row>
    <row r="24" spans="1:3">
      <c r="A24" s="17" t="s">
        <v>300</v>
      </c>
      <c r="B24" s="18">
        <v>3.2637129999999988</v>
      </c>
      <c r="C24" s="18">
        <v>141.22774200000003</v>
      </c>
    </row>
    <row r="25" spans="1:3">
      <c r="A25" s="17" t="s">
        <v>301</v>
      </c>
      <c r="B25" s="18">
        <v>3.0399119999999988</v>
      </c>
      <c r="C25" s="18">
        <v>59.132443999999992</v>
      </c>
    </row>
    <row r="26" spans="1:3">
      <c r="A26" s="17" t="s">
        <v>302</v>
      </c>
      <c r="B26" s="18">
        <v>-5.5304549999999999</v>
      </c>
      <c r="C26" s="18">
        <v>51.820995999999994</v>
      </c>
    </row>
    <row r="27" spans="1:3">
      <c r="A27" s="17" t="s">
        <v>303</v>
      </c>
      <c r="B27" s="19">
        <v>-5.9584000000000019</v>
      </c>
      <c r="C27" s="19">
        <v>17.317904000000002</v>
      </c>
    </row>
    <row r="28" spans="1:3">
      <c r="A28" s="17" t="s">
        <v>304</v>
      </c>
      <c r="B28" s="18">
        <v>-17.439228</v>
      </c>
      <c r="C28" s="18">
        <v>91.331306000000041</v>
      </c>
    </row>
    <row r="29" spans="1:3">
      <c r="A29" s="17" t="s">
        <v>305</v>
      </c>
      <c r="B29" s="18">
        <v>-19.164263999999992</v>
      </c>
      <c r="C29" s="18">
        <v>68.540173999999979</v>
      </c>
    </row>
    <row r="30" spans="1:3">
      <c r="A30" s="17" t="s">
        <v>306</v>
      </c>
      <c r="B30" s="18">
        <v>-20.271839000000011</v>
      </c>
      <c r="C30" s="18">
        <v>104.202586</v>
      </c>
    </row>
    <row r="31" spans="1:3">
      <c r="A31" s="17" t="s">
        <v>307</v>
      </c>
      <c r="B31" s="18">
        <v>-35.153692000000007</v>
      </c>
      <c r="C31" s="18">
        <v>124.20032599999996</v>
      </c>
    </row>
    <row r="32" spans="1:3">
      <c r="A32" s="17" t="s">
        <v>308</v>
      </c>
      <c r="B32" s="18">
        <v>-40.191187999999997</v>
      </c>
      <c r="C32" s="18">
        <v>73.186037000000027</v>
      </c>
    </row>
    <row r="33" spans="1:3">
      <c r="A33" s="17" t="s">
        <v>309</v>
      </c>
      <c r="B33" s="18">
        <v>-56.116966999999995</v>
      </c>
      <c r="C33" s="18">
        <v>183.54956200000001</v>
      </c>
    </row>
    <row r="34" spans="1:3">
      <c r="A34" s="17" t="s">
        <v>310</v>
      </c>
      <c r="B34" s="18">
        <v>-101.08933100000002</v>
      </c>
      <c r="C34" s="18">
        <v>373.51639599999987</v>
      </c>
    </row>
    <row r="35" spans="1:3">
      <c r="A35" s="17" t="s">
        <v>311</v>
      </c>
      <c r="B35" s="18">
        <v>-328.12753300000003</v>
      </c>
      <c r="C35" s="18">
        <v>7.5514849999999427</v>
      </c>
    </row>
    <row r="36" spans="1:3">
      <c r="A36" s="17" t="s">
        <v>312</v>
      </c>
      <c r="B36" s="18">
        <v>-350.3805420000001</v>
      </c>
      <c r="C36" s="18">
        <v>255.23790699999995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Z115"/>
  <sheetViews>
    <sheetView workbookViewId="0">
      <selection activeCell="M37" sqref="M37"/>
    </sheetView>
  </sheetViews>
  <sheetFormatPr baseColWidth="10" defaultRowHeight="15"/>
  <sheetData>
    <row r="1" spans="1:3">
      <c r="A1" s="33" t="s">
        <v>330</v>
      </c>
    </row>
    <row r="2" spans="1:3">
      <c r="A2" s="35" t="s">
        <v>318</v>
      </c>
    </row>
    <row r="4" spans="1:3">
      <c r="A4" s="9" t="s">
        <v>266</v>
      </c>
      <c r="B4" s="1" t="s">
        <v>207</v>
      </c>
      <c r="C4" s="9" t="s">
        <v>267</v>
      </c>
    </row>
    <row r="5" spans="1:3">
      <c r="A5" s="3" t="s">
        <v>79</v>
      </c>
      <c r="B5" s="11">
        <v>196.8818</v>
      </c>
      <c r="C5" s="12">
        <f t="shared" ref="C5:C36" si="0">B5/$B$55</f>
        <v>0.9010667996982058</v>
      </c>
    </row>
    <row r="6" spans="1:3">
      <c r="A6" s="3" t="s">
        <v>107</v>
      </c>
      <c r="B6" s="11">
        <v>15.46228</v>
      </c>
      <c r="C6" s="12">
        <f t="shared" si="0"/>
        <v>7.0766049252076996E-2</v>
      </c>
    </row>
    <row r="7" spans="1:3">
      <c r="A7" s="3" t="s">
        <v>86</v>
      </c>
      <c r="B7" s="11">
        <v>13.05134</v>
      </c>
      <c r="C7" s="12">
        <f t="shared" si="0"/>
        <v>5.9731926290663644E-2</v>
      </c>
    </row>
    <row r="8" spans="1:3">
      <c r="A8" s="3" t="s">
        <v>95</v>
      </c>
      <c r="B8" s="11">
        <v>9.250629</v>
      </c>
      <c r="C8" s="12">
        <f t="shared" si="0"/>
        <v>4.2337253459819112E-2</v>
      </c>
    </row>
    <row r="9" spans="1:3">
      <c r="A9" s="3" t="s">
        <v>100</v>
      </c>
      <c r="B9" s="11">
        <v>5.6829890000000001</v>
      </c>
      <c r="C9" s="12">
        <f t="shared" si="0"/>
        <v>2.6009274147991878E-2</v>
      </c>
    </row>
    <row r="10" spans="1:3">
      <c r="A10" s="3" t="s">
        <v>121</v>
      </c>
      <c r="B10" s="11">
        <v>1.37662</v>
      </c>
      <c r="C10" s="12">
        <f t="shared" si="0"/>
        <v>6.3003618302989103E-3</v>
      </c>
    </row>
    <row r="11" spans="1:3">
      <c r="A11" s="3" t="s">
        <v>125</v>
      </c>
      <c r="B11" s="11">
        <v>1.1459919999999999</v>
      </c>
      <c r="C11" s="12">
        <f t="shared" si="0"/>
        <v>5.2448491628974657E-3</v>
      </c>
    </row>
    <row r="12" spans="1:3">
      <c r="A12" s="3" t="s">
        <v>99</v>
      </c>
      <c r="B12" s="11">
        <v>0.85713399999999995</v>
      </c>
      <c r="C12" s="12">
        <f t="shared" si="0"/>
        <v>3.9228358857574539E-3</v>
      </c>
    </row>
    <row r="13" spans="1:3">
      <c r="A13" s="3" t="s">
        <v>124</v>
      </c>
      <c r="B13" s="11">
        <v>0.41189300000000001</v>
      </c>
      <c r="C13" s="12">
        <f t="shared" si="0"/>
        <v>1.8851062278386988E-3</v>
      </c>
    </row>
    <row r="14" spans="1:3">
      <c r="A14" s="3" t="s">
        <v>81</v>
      </c>
      <c r="B14" s="11">
        <v>0.34646399999999999</v>
      </c>
      <c r="C14" s="12">
        <f t="shared" si="0"/>
        <v>1.585658032843255E-3</v>
      </c>
    </row>
    <row r="15" spans="1:3">
      <c r="A15" s="3" t="s">
        <v>90</v>
      </c>
      <c r="B15" s="11">
        <v>0.32925599999999999</v>
      </c>
      <c r="C15" s="12">
        <f t="shared" si="0"/>
        <v>1.5069023657922288E-3</v>
      </c>
    </row>
    <row r="16" spans="1:3">
      <c r="A16" s="3" t="s">
        <v>80</v>
      </c>
      <c r="B16" s="11">
        <v>0.31702399999999997</v>
      </c>
      <c r="C16" s="12">
        <f t="shared" si="0"/>
        <v>1.4509203039972409E-3</v>
      </c>
    </row>
    <row r="17" spans="1:3">
      <c r="A17" s="3" t="s">
        <v>97</v>
      </c>
      <c r="B17" s="11">
        <v>0.27439799999999998</v>
      </c>
      <c r="C17" s="12">
        <f t="shared" si="0"/>
        <v>1.2558343518983891E-3</v>
      </c>
    </row>
    <row r="18" spans="1:3">
      <c r="A18" s="3" t="s">
        <v>91</v>
      </c>
      <c r="B18" s="11">
        <v>8.9640999999999998E-2</v>
      </c>
      <c r="C18" s="12">
        <f t="shared" si="0"/>
        <v>4.1025899291730809E-4</v>
      </c>
    </row>
    <row r="19" spans="1:3">
      <c r="A19" s="3" t="s">
        <v>88</v>
      </c>
      <c r="B19" s="11">
        <v>8.8328000000000004E-2</v>
      </c>
      <c r="C19" s="12">
        <f t="shared" si="0"/>
        <v>4.042498000513157E-4</v>
      </c>
    </row>
    <row r="20" spans="1:3">
      <c r="A20" s="3" t="s">
        <v>126</v>
      </c>
      <c r="B20" s="11">
        <v>6.7858000000000002E-2</v>
      </c>
      <c r="C20" s="12">
        <f t="shared" si="0"/>
        <v>3.1056497296307148E-4</v>
      </c>
    </row>
    <row r="21" spans="1:3">
      <c r="A21" s="3" t="s">
        <v>109</v>
      </c>
      <c r="B21" s="11">
        <v>3.2940000000000001E-3</v>
      </c>
      <c r="C21" s="12">
        <f t="shared" si="0"/>
        <v>1.5075614090311497E-5</v>
      </c>
    </row>
    <row r="22" spans="1:3">
      <c r="A22" s="3" t="s">
        <v>105</v>
      </c>
      <c r="B22" s="11">
        <v>2.6350000000000002E-3</v>
      </c>
      <c r="C22" s="12">
        <f t="shared" si="0"/>
        <v>1.2059575934417364E-5</v>
      </c>
    </row>
    <row r="23" spans="1:3">
      <c r="A23" s="3" t="s">
        <v>127</v>
      </c>
      <c r="B23" s="11">
        <v>2.6350000000000002E-3</v>
      </c>
      <c r="C23" s="12">
        <f t="shared" si="0"/>
        <v>1.2059575934417364E-5</v>
      </c>
    </row>
    <row r="24" spans="1:3">
      <c r="A24" s="3" t="s">
        <v>82</v>
      </c>
      <c r="B24" s="11">
        <v>0</v>
      </c>
      <c r="C24" s="12">
        <f t="shared" si="0"/>
        <v>0</v>
      </c>
    </row>
    <row r="25" spans="1:3">
      <c r="A25" s="3" t="s">
        <v>83</v>
      </c>
      <c r="B25" s="11">
        <v>0</v>
      </c>
      <c r="C25" s="12">
        <f t="shared" si="0"/>
        <v>0</v>
      </c>
    </row>
    <row r="26" spans="1:3">
      <c r="A26" s="3" t="s">
        <v>84</v>
      </c>
      <c r="B26" s="11">
        <v>0</v>
      </c>
      <c r="C26" s="12">
        <f t="shared" si="0"/>
        <v>0</v>
      </c>
    </row>
    <row r="27" spans="1:3">
      <c r="A27" s="3" t="s">
        <v>85</v>
      </c>
      <c r="B27" s="11">
        <v>0</v>
      </c>
      <c r="C27" s="12">
        <f t="shared" si="0"/>
        <v>0</v>
      </c>
    </row>
    <row r="28" spans="1:3">
      <c r="A28" s="3" t="s">
        <v>87</v>
      </c>
      <c r="B28" s="11">
        <v>0</v>
      </c>
      <c r="C28" s="12">
        <f t="shared" si="0"/>
        <v>0</v>
      </c>
    </row>
    <row r="29" spans="1:3">
      <c r="A29" s="3" t="s">
        <v>92</v>
      </c>
      <c r="B29" s="11">
        <v>0</v>
      </c>
      <c r="C29" s="12">
        <f t="shared" si="0"/>
        <v>0</v>
      </c>
    </row>
    <row r="30" spans="1:3">
      <c r="A30" s="3" t="s">
        <v>93</v>
      </c>
      <c r="B30" s="11">
        <v>0</v>
      </c>
      <c r="C30" s="12">
        <f t="shared" si="0"/>
        <v>0</v>
      </c>
    </row>
    <row r="31" spans="1:3">
      <c r="A31" s="3" t="s">
        <v>94</v>
      </c>
      <c r="B31" s="11">
        <v>0</v>
      </c>
      <c r="C31" s="12">
        <f t="shared" si="0"/>
        <v>0</v>
      </c>
    </row>
    <row r="32" spans="1:3">
      <c r="A32" s="3" t="s">
        <v>98</v>
      </c>
      <c r="B32" s="11">
        <v>0</v>
      </c>
      <c r="C32" s="12">
        <f t="shared" si="0"/>
        <v>0</v>
      </c>
    </row>
    <row r="33" spans="1:3">
      <c r="A33" s="3" t="s">
        <v>101</v>
      </c>
      <c r="B33" s="11">
        <v>0</v>
      </c>
      <c r="C33" s="12">
        <f t="shared" si="0"/>
        <v>0</v>
      </c>
    </row>
    <row r="34" spans="1:3">
      <c r="A34" s="3" t="s">
        <v>102</v>
      </c>
      <c r="B34" s="11">
        <v>0</v>
      </c>
      <c r="C34" s="12">
        <f t="shared" si="0"/>
        <v>0</v>
      </c>
    </row>
    <row r="35" spans="1:3">
      <c r="A35" s="3" t="s">
        <v>103</v>
      </c>
      <c r="B35" s="11">
        <v>0</v>
      </c>
      <c r="C35" s="12">
        <f t="shared" si="0"/>
        <v>0</v>
      </c>
    </row>
    <row r="36" spans="1:3">
      <c r="A36" s="3" t="s">
        <v>104</v>
      </c>
      <c r="B36" s="11">
        <v>0</v>
      </c>
      <c r="C36" s="12">
        <f t="shared" si="0"/>
        <v>0</v>
      </c>
    </row>
    <row r="37" spans="1:3">
      <c r="A37" s="3" t="s">
        <v>108</v>
      </c>
      <c r="B37" s="11">
        <v>0</v>
      </c>
      <c r="C37" s="12">
        <f t="shared" ref="C37:C55" si="1">B37/$B$55</f>
        <v>0</v>
      </c>
    </row>
    <row r="38" spans="1:3">
      <c r="A38" s="3" t="s">
        <v>110</v>
      </c>
      <c r="B38" s="11">
        <v>0</v>
      </c>
      <c r="C38" s="12">
        <f t="shared" si="1"/>
        <v>0</v>
      </c>
    </row>
    <row r="39" spans="1:3">
      <c r="A39" s="3" t="s">
        <v>111</v>
      </c>
      <c r="B39" s="11">
        <v>0</v>
      </c>
      <c r="C39" s="12">
        <f t="shared" si="1"/>
        <v>0</v>
      </c>
    </row>
    <row r="40" spans="1:3">
      <c r="A40" s="3" t="s">
        <v>112</v>
      </c>
      <c r="B40" s="11">
        <v>0</v>
      </c>
      <c r="C40" s="12">
        <f t="shared" si="1"/>
        <v>0</v>
      </c>
    </row>
    <row r="41" spans="1:3">
      <c r="A41" s="3" t="s">
        <v>114</v>
      </c>
      <c r="B41" s="11">
        <v>0</v>
      </c>
      <c r="C41" s="12">
        <f t="shared" si="1"/>
        <v>0</v>
      </c>
    </row>
    <row r="42" spans="1:3">
      <c r="A42" s="3" t="s">
        <v>115</v>
      </c>
      <c r="B42" s="11">
        <v>0</v>
      </c>
      <c r="C42" s="12">
        <f t="shared" si="1"/>
        <v>0</v>
      </c>
    </row>
    <row r="43" spans="1:3">
      <c r="A43" s="3" t="s">
        <v>116</v>
      </c>
      <c r="B43" s="11">
        <v>0</v>
      </c>
      <c r="C43" s="12">
        <f t="shared" si="1"/>
        <v>0</v>
      </c>
    </row>
    <row r="44" spans="1:3">
      <c r="A44" s="3" t="s">
        <v>117</v>
      </c>
      <c r="B44" s="11">
        <v>0</v>
      </c>
      <c r="C44" s="12">
        <f t="shared" si="1"/>
        <v>0</v>
      </c>
    </row>
    <row r="45" spans="1:3">
      <c r="A45" s="3" t="s">
        <v>118</v>
      </c>
      <c r="B45" s="11">
        <v>0</v>
      </c>
      <c r="C45" s="12">
        <f t="shared" si="1"/>
        <v>0</v>
      </c>
    </row>
    <row r="46" spans="1:3">
      <c r="A46" s="3" t="s">
        <v>120</v>
      </c>
      <c r="B46" s="11">
        <v>0</v>
      </c>
      <c r="C46" s="12">
        <f t="shared" si="1"/>
        <v>0</v>
      </c>
    </row>
    <row r="47" spans="1:3">
      <c r="A47" s="3" t="s">
        <v>122</v>
      </c>
      <c r="B47" s="11">
        <v>0</v>
      </c>
      <c r="C47" s="12">
        <f t="shared" si="1"/>
        <v>0</v>
      </c>
    </row>
    <row r="48" spans="1:3">
      <c r="A48" s="3" t="s">
        <v>123</v>
      </c>
      <c r="B48" s="11">
        <v>0</v>
      </c>
      <c r="C48" s="12">
        <f t="shared" si="1"/>
        <v>0</v>
      </c>
    </row>
    <row r="49" spans="1:26">
      <c r="A49" s="3" t="s">
        <v>128</v>
      </c>
      <c r="B49" s="11">
        <v>-3.5955000000000001E-2</v>
      </c>
      <c r="C49" s="12">
        <f t="shared" si="1"/>
        <v>-1.6455485871801756E-4</v>
      </c>
    </row>
    <row r="50" spans="1:26">
      <c r="A50" s="3" t="s">
        <v>89</v>
      </c>
      <c r="B50" s="11">
        <v>-0.91872200000000004</v>
      </c>
      <c r="C50" s="12">
        <f t="shared" si="1"/>
        <v>-4.2047050176925197E-3</v>
      </c>
    </row>
    <row r="51" spans="1:26">
      <c r="A51" s="3" t="s">
        <v>119</v>
      </c>
      <c r="B51" s="11">
        <v>-1.8223940000000001</v>
      </c>
      <c r="C51" s="12">
        <f t="shared" si="1"/>
        <v>-8.340530863539506E-3</v>
      </c>
    </row>
    <row r="52" spans="1:26">
      <c r="A52" s="3" t="s">
        <v>113</v>
      </c>
      <c r="B52" s="11">
        <v>-3.555097</v>
      </c>
      <c r="C52" s="12">
        <f t="shared" si="1"/>
        <v>-1.6270573899703742E-2</v>
      </c>
    </row>
    <row r="53" spans="1:26">
      <c r="A53" s="3" t="s">
        <v>106</v>
      </c>
      <c r="B53" s="11">
        <v>-10.000439999999999</v>
      </c>
      <c r="C53" s="12">
        <f t="shared" si="1"/>
        <v>-4.5768905334946777E-2</v>
      </c>
    </row>
    <row r="54" spans="1:26">
      <c r="A54" s="3" t="s">
        <v>96</v>
      </c>
      <c r="B54" s="11">
        <v>-10.81104</v>
      </c>
      <c r="C54" s="12">
        <f t="shared" si="1"/>
        <v>-4.9478769567371343E-2</v>
      </c>
    </row>
    <row r="55" spans="1:26">
      <c r="A55" s="9"/>
      <c r="B55" s="10">
        <f>SUM(B5:B54)</f>
        <v>218.49856199999999</v>
      </c>
      <c r="C55" s="9">
        <f t="shared" si="1"/>
        <v>1</v>
      </c>
    </row>
    <row r="64" spans="1:26">
      <c r="A64" s="9" t="s">
        <v>266</v>
      </c>
      <c r="B64" s="1" t="s">
        <v>185</v>
      </c>
      <c r="C64" s="1" t="s">
        <v>186</v>
      </c>
      <c r="D64" s="1" t="s">
        <v>187</v>
      </c>
      <c r="E64" s="1" t="s">
        <v>188</v>
      </c>
      <c r="F64" s="1" t="s">
        <v>189</v>
      </c>
      <c r="G64" s="1" t="s">
        <v>190</v>
      </c>
      <c r="H64" s="1" t="s">
        <v>191</v>
      </c>
      <c r="I64" s="1" t="s">
        <v>192</v>
      </c>
      <c r="J64" s="1" t="s">
        <v>193</v>
      </c>
      <c r="K64" s="1" t="s">
        <v>194</v>
      </c>
      <c r="L64" s="1" t="s">
        <v>195</v>
      </c>
      <c r="M64" s="1" t="s">
        <v>196</v>
      </c>
      <c r="N64" s="1" t="s">
        <v>197</v>
      </c>
      <c r="O64" s="1" t="s">
        <v>198</v>
      </c>
      <c r="P64" s="1" t="s">
        <v>199</v>
      </c>
      <c r="Q64" s="1" t="s">
        <v>200</v>
      </c>
      <c r="R64" s="1" t="s">
        <v>201</v>
      </c>
      <c r="S64" s="1" t="s">
        <v>202</v>
      </c>
      <c r="T64" s="1" t="s">
        <v>203</v>
      </c>
      <c r="U64" s="1" t="s">
        <v>204</v>
      </c>
      <c r="V64" s="1" t="s">
        <v>205</v>
      </c>
      <c r="W64" s="1" t="s">
        <v>206</v>
      </c>
      <c r="X64" s="1" t="s">
        <v>207</v>
      </c>
      <c r="Y64" s="1" t="s">
        <v>0</v>
      </c>
      <c r="Z64" s="1" t="s">
        <v>271</v>
      </c>
    </row>
    <row r="65" spans="1:26">
      <c r="A65" s="3" t="s">
        <v>96</v>
      </c>
      <c r="B65" s="1">
        <v>227.67570000000001</v>
      </c>
      <c r="C65" s="1">
        <v>154.80699999999999</v>
      </c>
      <c r="D65" s="1">
        <v>422.25749999999999</v>
      </c>
      <c r="E65" s="1">
        <v>322.77600000000001</v>
      </c>
      <c r="F65" s="1">
        <v>348.5025</v>
      </c>
      <c r="G65" s="1">
        <v>-229.91290000000001</v>
      </c>
      <c r="H65" s="1">
        <v>28.614999999999998</v>
      </c>
      <c r="I65" s="1">
        <v>413.6395</v>
      </c>
      <c r="J65" s="1">
        <v>1010.629</v>
      </c>
      <c r="K65" s="1">
        <v>158.13130000000001</v>
      </c>
      <c r="L65" s="1">
        <v>632.06089999999995</v>
      </c>
      <c r="M65" s="1">
        <v>106.4883</v>
      </c>
      <c r="N65" s="1">
        <v>383.96499999999997</v>
      </c>
      <c r="O65" s="1">
        <v>210.63130000000001</v>
      </c>
      <c r="P65" s="1">
        <v>-63.19379</v>
      </c>
      <c r="Q65" s="1">
        <v>29.80312</v>
      </c>
      <c r="R65" s="1">
        <v>409.04820000000001</v>
      </c>
      <c r="S65" s="1">
        <v>93.009029999999996</v>
      </c>
      <c r="T65" s="1">
        <v>115.3312</v>
      </c>
      <c r="U65" s="1">
        <v>155.76339999999999</v>
      </c>
      <c r="V65" s="1">
        <v>319.80529999999999</v>
      </c>
      <c r="W65" s="1">
        <v>-46.619720000000001</v>
      </c>
      <c r="X65" s="1">
        <v>-10.81104</v>
      </c>
      <c r="Y65" s="10">
        <f t="shared" ref="Y65:Y96" si="2">SUM(B65:X65)</f>
        <v>5192.4018000000005</v>
      </c>
      <c r="Z65" s="9">
        <f t="shared" ref="Z65:Z96" si="3">Y65/$Y$115</f>
        <v>0.45594077188964638</v>
      </c>
    </row>
    <row r="66" spans="1:26">
      <c r="A66" s="3" t="s">
        <v>83</v>
      </c>
      <c r="B66" s="1">
        <v>9.2557200000000002</v>
      </c>
      <c r="C66" s="1">
        <v>1243.8510000000001</v>
      </c>
      <c r="D66" s="1">
        <v>2.8478690000000002</v>
      </c>
      <c r="E66" s="1">
        <v>-2.2191489999999998</v>
      </c>
      <c r="F66" s="1">
        <v>0</v>
      </c>
      <c r="G66" s="1">
        <v>118.9417</v>
      </c>
      <c r="H66" s="1">
        <v>-3.4457849999999999</v>
      </c>
      <c r="I66" s="1">
        <v>0</v>
      </c>
      <c r="J66" s="1">
        <v>0</v>
      </c>
      <c r="K66" s="1">
        <v>36.266930000000002</v>
      </c>
      <c r="L66" s="1">
        <v>0</v>
      </c>
      <c r="M66" s="1">
        <v>0</v>
      </c>
      <c r="N66" s="1">
        <v>15.4232</v>
      </c>
      <c r="O66" s="1">
        <v>8.2899999999999998E-4</v>
      </c>
      <c r="P66" s="1">
        <v>0</v>
      </c>
      <c r="Q66" s="1">
        <v>0</v>
      </c>
      <c r="R66" s="1">
        <v>8.5253270000000008</v>
      </c>
      <c r="S66" s="1">
        <v>0</v>
      </c>
      <c r="T66" s="1">
        <v>0</v>
      </c>
      <c r="U66" s="1">
        <v>7.5147969999999997</v>
      </c>
      <c r="V66" s="1">
        <v>0</v>
      </c>
      <c r="W66" s="1">
        <v>-0.24021200000000001</v>
      </c>
      <c r="X66" s="1">
        <v>0</v>
      </c>
      <c r="Y66" s="10">
        <f t="shared" si="2"/>
        <v>1436.7222260000005</v>
      </c>
      <c r="Z66" s="9">
        <f t="shared" si="3"/>
        <v>0.12615746352939233</v>
      </c>
    </row>
    <row r="67" spans="1:26">
      <c r="A67" s="3" t="s">
        <v>79</v>
      </c>
      <c r="B67" s="1">
        <v>-217.00540000000001</v>
      </c>
      <c r="C67" s="1">
        <v>171.51820000000001</v>
      </c>
      <c r="D67" s="1">
        <v>-29.41891</v>
      </c>
      <c r="E67" s="1">
        <v>13.86298</v>
      </c>
      <c r="F67" s="1">
        <v>7.3361320000000001</v>
      </c>
      <c r="G67" s="1">
        <v>-31.692589999999999</v>
      </c>
      <c r="H67" s="1">
        <v>203.35489999999999</v>
      </c>
      <c r="I67" s="1">
        <v>124.30589999999999</v>
      </c>
      <c r="J67" s="1">
        <v>6.9733809999999998</v>
      </c>
      <c r="K67" s="1">
        <v>7.2682869999999999</v>
      </c>
      <c r="L67" s="1">
        <v>93.965770000000006</v>
      </c>
      <c r="M67" s="1">
        <v>233.6062</v>
      </c>
      <c r="N67" s="1">
        <v>234.38919999999999</v>
      </c>
      <c r="O67" s="1">
        <v>75.569980000000001</v>
      </c>
      <c r="P67" s="1">
        <v>66.77261</v>
      </c>
      <c r="Q67" s="1">
        <v>18.2089</v>
      </c>
      <c r="R67" s="1">
        <v>-2.6532800000000001</v>
      </c>
      <c r="S67" s="1">
        <v>-0.389179</v>
      </c>
      <c r="T67" s="1">
        <v>90.02225</v>
      </c>
      <c r="U67" s="1">
        <v>107.2084</v>
      </c>
      <c r="V67" s="1">
        <v>84.292029999999997</v>
      </c>
      <c r="W67" s="1">
        <v>-45.604799999999997</v>
      </c>
      <c r="X67" s="1">
        <v>196.8818</v>
      </c>
      <c r="Y67" s="10">
        <f t="shared" si="2"/>
        <v>1408.7727609999997</v>
      </c>
      <c r="Z67" s="9">
        <f t="shared" si="3"/>
        <v>0.12370324270118081</v>
      </c>
    </row>
    <row r="68" spans="1:26">
      <c r="A68" s="3" t="s">
        <v>105</v>
      </c>
      <c r="B68" s="1">
        <v>0</v>
      </c>
      <c r="C68" s="1">
        <v>7.7460000000000003E-3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641.57920000000001</v>
      </c>
      <c r="O68" s="1">
        <v>0</v>
      </c>
      <c r="P68" s="1">
        <v>0</v>
      </c>
      <c r="Q68" s="1">
        <v>0</v>
      </c>
      <c r="R68" s="1">
        <v>0</v>
      </c>
      <c r="S68" s="1">
        <v>1.0793189999999999</v>
      </c>
      <c r="T68" s="1">
        <v>1.365858</v>
      </c>
      <c r="U68" s="1">
        <v>0.26907300000000001</v>
      </c>
      <c r="V68" s="1">
        <v>0</v>
      </c>
      <c r="W68" s="1">
        <v>0</v>
      </c>
      <c r="X68" s="1">
        <v>2.6350000000000002E-3</v>
      </c>
      <c r="Y68" s="10">
        <f t="shared" si="2"/>
        <v>644.30383100000017</v>
      </c>
      <c r="Z68" s="9">
        <f t="shared" si="3"/>
        <v>5.6575819313057843E-2</v>
      </c>
    </row>
    <row r="69" spans="1:26">
      <c r="A69" s="3" t="s">
        <v>107</v>
      </c>
      <c r="B69" s="1">
        <v>36.69265</v>
      </c>
      <c r="C69" s="1">
        <v>96.045400000000001</v>
      </c>
      <c r="D69" s="1">
        <v>34.935229999999997</v>
      </c>
      <c r="E69" s="1">
        <v>27.141940000000002</v>
      </c>
      <c r="F69" s="1">
        <v>43.217089999999999</v>
      </c>
      <c r="G69" s="1">
        <v>36.678260000000002</v>
      </c>
      <c r="H69" s="1">
        <v>35.090589999999999</v>
      </c>
      <c r="I69" s="1">
        <v>132.29640000000001</v>
      </c>
      <c r="J69" s="1">
        <v>-6.6745429999999999</v>
      </c>
      <c r="K69" s="1">
        <v>18.231739999999999</v>
      </c>
      <c r="L69" s="1">
        <v>-12.618499999999999</v>
      </c>
      <c r="M69" s="1">
        <v>101.7496</v>
      </c>
      <c r="N69" s="1">
        <v>39.947859999999999</v>
      </c>
      <c r="O69" s="1">
        <v>0.67480499999999999</v>
      </c>
      <c r="P69" s="1">
        <v>5.2359270000000002</v>
      </c>
      <c r="Q69" s="1">
        <v>5.3756190000000004</v>
      </c>
      <c r="R69" s="1">
        <v>-47.319510000000001</v>
      </c>
      <c r="S69" s="1">
        <v>43.393999999999998</v>
      </c>
      <c r="T69" s="1">
        <v>4.0836569999999996</v>
      </c>
      <c r="U69" s="1">
        <v>11.80747</v>
      </c>
      <c r="V69" s="1">
        <v>-2.3327900000000001</v>
      </c>
      <c r="W69" s="1">
        <v>5.3364880000000001</v>
      </c>
      <c r="X69" s="1">
        <v>15.46228</v>
      </c>
      <c r="Y69" s="10">
        <f t="shared" si="2"/>
        <v>624.45166299999994</v>
      </c>
      <c r="Z69" s="9">
        <f t="shared" si="3"/>
        <v>5.4832615849565662E-2</v>
      </c>
    </row>
    <row r="70" spans="1:26">
      <c r="A70" s="3" t="s">
        <v>95</v>
      </c>
      <c r="B70" s="1">
        <v>-27.63776</v>
      </c>
      <c r="C70" s="1">
        <v>-14.913130000000001</v>
      </c>
      <c r="D70" s="1">
        <v>24.354320000000001</v>
      </c>
      <c r="E70" s="1">
        <v>58.155909999999999</v>
      </c>
      <c r="F70" s="1">
        <v>128.65700000000001</v>
      </c>
      <c r="G70" s="1">
        <v>20.703990000000001</v>
      </c>
      <c r="H70" s="1">
        <v>5.6399299999999997</v>
      </c>
      <c r="I70" s="1">
        <v>4.3240980000000002</v>
      </c>
      <c r="J70" s="1">
        <v>52.853349999999999</v>
      </c>
      <c r="K70" s="1">
        <v>2.0516190000000001</v>
      </c>
      <c r="L70" s="1">
        <v>5.1715859999999996</v>
      </c>
      <c r="M70" s="1">
        <v>5.094379</v>
      </c>
      <c r="N70" s="1">
        <v>69.412379999999999</v>
      </c>
      <c r="O70" s="1">
        <v>3.313993</v>
      </c>
      <c r="P70" s="1">
        <v>-0.78153899999999998</v>
      </c>
      <c r="Q70" s="1">
        <v>18.154199999999999</v>
      </c>
      <c r="R70" s="1">
        <v>138.45570000000001</v>
      </c>
      <c r="S70" s="1">
        <v>4.9133979999999999</v>
      </c>
      <c r="T70" s="1">
        <v>-25.707170000000001</v>
      </c>
      <c r="U70" s="1">
        <v>-41.369770000000003</v>
      </c>
      <c r="V70" s="1">
        <v>92.74091</v>
      </c>
      <c r="W70" s="1">
        <v>17.911460000000002</v>
      </c>
      <c r="X70" s="1">
        <v>9.250629</v>
      </c>
      <c r="Y70" s="10">
        <f t="shared" si="2"/>
        <v>550.74948299999994</v>
      </c>
      <c r="Z70" s="9">
        <f t="shared" si="3"/>
        <v>4.8360884628929068E-2</v>
      </c>
    </row>
    <row r="71" spans="1:26">
      <c r="A71" s="3" t="s">
        <v>86</v>
      </c>
      <c r="B71" s="1">
        <v>6.7294640000000001</v>
      </c>
      <c r="C71" s="1">
        <v>26.917400000000001</v>
      </c>
      <c r="D71" s="1">
        <v>7.65768</v>
      </c>
      <c r="E71" s="1">
        <v>38.069850000000002</v>
      </c>
      <c r="F71" s="1">
        <v>41.005659999999999</v>
      </c>
      <c r="G71" s="1">
        <v>75.998980000000003</v>
      </c>
      <c r="H71" s="1">
        <v>15.9899</v>
      </c>
      <c r="I71" s="1">
        <v>14.679600000000001</v>
      </c>
      <c r="J71" s="1">
        <v>22.062390000000001</v>
      </c>
      <c r="K71" s="1">
        <v>6.6579740000000003</v>
      </c>
      <c r="L71" s="1">
        <v>9.0765189999999993</v>
      </c>
      <c r="M71" s="1">
        <v>15.02336</v>
      </c>
      <c r="N71" s="1">
        <v>9.2192150000000002</v>
      </c>
      <c r="O71" s="1">
        <v>-3.1127479999999998</v>
      </c>
      <c r="P71" s="1">
        <v>4.9637700000000002</v>
      </c>
      <c r="Q71" s="1">
        <v>11.09421</v>
      </c>
      <c r="R71" s="1">
        <v>15.05186</v>
      </c>
      <c r="S71" s="1">
        <v>12.76646</v>
      </c>
      <c r="T71" s="1">
        <v>48.395049999999998</v>
      </c>
      <c r="U71" s="1">
        <v>112.6824</v>
      </c>
      <c r="V71" s="1">
        <v>33.00703</v>
      </c>
      <c r="W71" s="1">
        <v>9.8468499999999999</v>
      </c>
      <c r="X71" s="1">
        <v>13.05134</v>
      </c>
      <c r="Y71" s="10">
        <f t="shared" si="2"/>
        <v>546.83421399999997</v>
      </c>
      <c r="Z71" s="9">
        <f t="shared" si="3"/>
        <v>4.8017087896939724E-2</v>
      </c>
    </row>
    <row r="72" spans="1:26">
      <c r="A72" s="3" t="s">
        <v>119</v>
      </c>
      <c r="B72" s="1">
        <v>40.769880000000001</v>
      </c>
      <c r="C72" s="1">
        <v>44.357439999999997</v>
      </c>
      <c r="D72" s="1">
        <v>0.78816799999999998</v>
      </c>
      <c r="E72" s="1">
        <v>28.999369999999999</v>
      </c>
      <c r="F72" s="1">
        <v>29.367360000000001</v>
      </c>
      <c r="G72" s="1">
        <v>-0.28776099999999999</v>
      </c>
      <c r="H72" s="1">
        <v>0.390455</v>
      </c>
      <c r="I72" s="1">
        <v>3.5809419999999998</v>
      </c>
      <c r="J72" s="1">
        <v>7.4924400000000002</v>
      </c>
      <c r="K72" s="1">
        <v>7.6057800000000002</v>
      </c>
      <c r="L72" s="1">
        <v>5.088076</v>
      </c>
      <c r="M72" s="1">
        <v>-2.734559</v>
      </c>
      <c r="N72" s="1">
        <v>-0.47546300000000002</v>
      </c>
      <c r="O72" s="1">
        <v>-2.9533100000000001</v>
      </c>
      <c r="P72" s="1">
        <v>4.9662240000000004</v>
      </c>
      <c r="Q72" s="1">
        <v>28.391279999999998</v>
      </c>
      <c r="R72" s="1">
        <v>-0.70675600000000005</v>
      </c>
      <c r="S72" s="1">
        <v>9.5503149999999994</v>
      </c>
      <c r="T72" s="1">
        <v>12.69988</v>
      </c>
      <c r="U72" s="1">
        <v>6.393802</v>
      </c>
      <c r="V72" s="1">
        <v>8.7894310000000004</v>
      </c>
      <c r="W72" s="1">
        <v>3.3559929999999998</v>
      </c>
      <c r="X72" s="1">
        <v>-1.8223940000000001</v>
      </c>
      <c r="Y72" s="10">
        <f t="shared" si="2"/>
        <v>233.60659300000006</v>
      </c>
      <c r="Z72" s="9">
        <f t="shared" si="3"/>
        <v>2.0512813613717349E-2</v>
      </c>
    </row>
    <row r="73" spans="1:26">
      <c r="A73" s="3" t="s">
        <v>88</v>
      </c>
      <c r="B73" s="1">
        <v>6.3302529999999999</v>
      </c>
      <c r="C73" s="1">
        <v>9.4696069999999999</v>
      </c>
      <c r="D73" s="1">
        <v>9.0069710000000001</v>
      </c>
      <c r="E73" s="1">
        <v>11.70965</v>
      </c>
      <c r="F73" s="1">
        <v>7.5782480000000003</v>
      </c>
      <c r="G73" s="1">
        <v>9.2246590000000008</v>
      </c>
      <c r="H73" s="1">
        <v>10.59862</v>
      </c>
      <c r="I73" s="1">
        <v>12.057259999999999</v>
      </c>
      <c r="J73" s="1">
        <v>0.19952700000000001</v>
      </c>
      <c r="K73" s="1">
        <v>7.452153</v>
      </c>
      <c r="L73" s="1">
        <v>7.1223999999999996E-2</v>
      </c>
      <c r="M73" s="1">
        <v>0</v>
      </c>
      <c r="N73" s="1">
        <v>1.553202</v>
      </c>
      <c r="O73" s="1">
        <v>13.39029</v>
      </c>
      <c r="P73" s="1">
        <v>-8.7903129999999994</v>
      </c>
      <c r="Q73" s="1">
        <v>17.782969999999999</v>
      </c>
      <c r="R73" s="1">
        <v>1.450048</v>
      </c>
      <c r="S73" s="1">
        <v>2.6413720000000001</v>
      </c>
      <c r="T73" s="1">
        <v>1.3623160000000001</v>
      </c>
      <c r="U73" s="1">
        <v>17.18404</v>
      </c>
      <c r="V73" s="1">
        <v>3.4150330000000002</v>
      </c>
      <c r="W73" s="1">
        <v>1.80372</v>
      </c>
      <c r="X73" s="1">
        <v>8.8328000000000004E-2</v>
      </c>
      <c r="Y73" s="10">
        <f t="shared" si="2"/>
        <v>135.57917799999998</v>
      </c>
      <c r="Z73" s="9">
        <f t="shared" si="3"/>
        <v>1.1905102388163363E-2</v>
      </c>
    </row>
    <row r="74" spans="1:26">
      <c r="A74" s="3" t="s">
        <v>124</v>
      </c>
      <c r="B74" s="1">
        <v>-6.2270050000000001</v>
      </c>
      <c r="C74" s="1">
        <v>0.78549199999999997</v>
      </c>
      <c r="D74" s="1">
        <v>1.8217570000000001</v>
      </c>
      <c r="E74" s="1">
        <v>5.5941700000000001</v>
      </c>
      <c r="F74" s="1">
        <v>15.52638</v>
      </c>
      <c r="G74" s="1">
        <v>7.0855709999999998</v>
      </c>
      <c r="H74" s="1">
        <v>-4.5116870000000002</v>
      </c>
      <c r="I74" s="1">
        <v>-26.019079999999999</v>
      </c>
      <c r="J74" s="1">
        <v>3.8526999999999999E-2</v>
      </c>
      <c r="K74" s="1">
        <v>51.09599</v>
      </c>
      <c r="L74" s="1">
        <v>-8.2737000000000005E-2</v>
      </c>
      <c r="M74" s="1">
        <v>-3.8511630000000001</v>
      </c>
      <c r="N74" s="1">
        <v>8.635313</v>
      </c>
      <c r="O74" s="1">
        <v>23.02216</v>
      </c>
      <c r="P74" s="1">
        <v>18.506430000000002</v>
      </c>
      <c r="Q74" s="1">
        <v>-6.4878289999999996</v>
      </c>
      <c r="R74" s="1">
        <v>5.2707790000000001</v>
      </c>
      <c r="S74" s="1">
        <v>3.8879999999999998E-2</v>
      </c>
      <c r="T74" s="1">
        <v>1.6289000000000001E-2</v>
      </c>
      <c r="U74" s="1">
        <v>3.5378720000000001</v>
      </c>
      <c r="V74" s="1">
        <v>-0.199237</v>
      </c>
      <c r="W74" s="1">
        <v>1.6106819999999999</v>
      </c>
      <c r="X74" s="1">
        <v>0.41189300000000001</v>
      </c>
      <c r="Y74" s="10">
        <f t="shared" si="2"/>
        <v>95.619447000000008</v>
      </c>
      <c r="Z74" s="9">
        <f t="shared" si="3"/>
        <v>8.3962694244580863E-3</v>
      </c>
    </row>
    <row r="75" spans="1:26">
      <c r="A75" s="3" t="s">
        <v>87</v>
      </c>
      <c r="B75" s="1">
        <v>-12.386509999999999</v>
      </c>
      <c r="C75" s="1">
        <v>21.650849999999998</v>
      </c>
      <c r="D75" s="1">
        <v>10.11388</v>
      </c>
      <c r="E75" s="1">
        <v>33.376130000000003</v>
      </c>
      <c r="F75" s="1">
        <v>5.9961409999999997</v>
      </c>
      <c r="G75" s="1">
        <v>5.361745</v>
      </c>
      <c r="H75" s="1">
        <v>-10.983650000000001</v>
      </c>
      <c r="I75" s="1">
        <v>5.146363</v>
      </c>
      <c r="J75" s="1">
        <v>13.99244</v>
      </c>
      <c r="K75" s="1">
        <v>0</v>
      </c>
      <c r="L75" s="1">
        <v>12.22297</v>
      </c>
      <c r="M75" s="1">
        <v>1.695675</v>
      </c>
      <c r="N75" s="1">
        <v>-9.8839970000000008</v>
      </c>
      <c r="O75" s="1">
        <v>0</v>
      </c>
      <c r="P75" s="1">
        <v>-9.2795640000000006</v>
      </c>
      <c r="Q75" s="1">
        <v>2.5230000000000001E-3</v>
      </c>
      <c r="R75" s="1">
        <v>10.49381</v>
      </c>
      <c r="S75" s="1">
        <v>-7.4719860000000002</v>
      </c>
      <c r="T75" s="1">
        <v>7.0156330000000002</v>
      </c>
      <c r="U75" s="1">
        <v>-3.0689440000000001</v>
      </c>
      <c r="V75" s="1">
        <v>9.0905439999999995</v>
      </c>
      <c r="W75" s="1">
        <v>2.8592420000000001</v>
      </c>
      <c r="X75" s="1">
        <v>0</v>
      </c>
      <c r="Y75" s="10">
        <f t="shared" si="2"/>
        <v>85.943294999999992</v>
      </c>
      <c r="Z75" s="9">
        <f t="shared" si="3"/>
        <v>7.546614027643157E-3</v>
      </c>
    </row>
    <row r="76" spans="1:26">
      <c r="A76" s="3" t="s">
        <v>85</v>
      </c>
      <c r="B76" s="1">
        <v>1.317286</v>
      </c>
      <c r="C76" s="1">
        <v>16.709589999999999</v>
      </c>
      <c r="D76" s="1">
        <v>1.0099E-2</v>
      </c>
      <c r="E76" s="1">
        <v>1.2543</v>
      </c>
      <c r="F76" s="1">
        <v>0</v>
      </c>
      <c r="G76" s="1">
        <v>3.882E-3</v>
      </c>
      <c r="H76" s="1">
        <v>17.376639999999998</v>
      </c>
      <c r="I76" s="1">
        <v>0</v>
      </c>
      <c r="J76" s="1">
        <v>1.1386909999999999</v>
      </c>
      <c r="K76" s="1">
        <v>1.1324829999999999</v>
      </c>
      <c r="L76" s="1">
        <v>2.7375949999999998</v>
      </c>
      <c r="M76" s="1">
        <v>3.886822</v>
      </c>
      <c r="N76" s="1">
        <v>0.64631400000000006</v>
      </c>
      <c r="O76" s="1">
        <v>1.364625</v>
      </c>
      <c r="P76" s="1">
        <v>2.6689999999999999E-3</v>
      </c>
      <c r="Q76" s="1">
        <v>37.253039999999999</v>
      </c>
      <c r="R76" s="1">
        <v>0.70580600000000004</v>
      </c>
      <c r="S76" s="1">
        <v>0</v>
      </c>
      <c r="T76" s="1">
        <v>0</v>
      </c>
      <c r="U76" s="1">
        <v>0.73022900000000002</v>
      </c>
      <c r="V76" s="1">
        <v>0.73715399999999998</v>
      </c>
      <c r="W76" s="1">
        <v>-1.425119</v>
      </c>
      <c r="X76" s="1">
        <v>0</v>
      </c>
      <c r="Y76" s="10">
        <f t="shared" si="2"/>
        <v>85.582105999999996</v>
      </c>
      <c r="Z76" s="9">
        <f t="shared" si="3"/>
        <v>7.5148983018959604E-3</v>
      </c>
    </row>
    <row r="77" spans="1:26">
      <c r="A77" s="3" t="s">
        <v>100</v>
      </c>
      <c r="B77" s="1">
        <v>14.49654</v>
      </c>
      <c r="C77" s="1">
        <v>11.123290000000001</v>
      </c>
      <c r="D77" s="1">
        <v>4.5447309999999996</v>
      </c>
      <c r="E77" s="1">
        <v>-5.0235849999999997</v>
      </c>
      <c r="F77" s="1">
        <v>20.552440000000001</v>
      </c>
      <c r="G77" s="1">
        <v>11.613490000000001</v>
      </c>
      <c r="H77" s="1">
        <v>-1.4956469999999999</v>
      </c>
      <c r="I77" s="1">
        <v>-36.848999999999997</v>
      </c>
      <c r="J77" s="1">
        <v>15.04623</v>
      </c>
      <c r="K77" s="1">
        <v>-0.20582700000000001</v>
      </c>
      <c r="L77" s="1">
        <v>-0.39588899999999999</v>
      </c>
      <c r="M77" s="1">
        <v>-7.6383539999999996</v>
      </c>
      <c r="N77" s="1">
        <v>1.8176000000000001</v>
      </c>
      <c r="O77" s="1">
        <v>32.47466</v>
      </c>
      <c r="P77" s="1">
        <v>12.24296</v>
      </c>
      <c r="Q77" s="1">
        <v>10.144539999999999</v>
      </c>
      <c r="R77" s="1">
        <v>-44.851770000000002</v>
      </c>
      <c r="S77" s="1">
        <v>6.7404019999999996</v>
      </c>
      <c r="T77" s="1">
        <v>4.6603329999999996</v>
      </c>
      <c r="U77" s="1">
        <v>-3.003857</v>
      </c>
      <c r="V77" s="1">
        <v>1.6769320000000001</v>
      </c>
      <c r="W77" s="1">
        <v>6.4804930000000001</v>
      </c>
      <c r="X77" s="1">
        <v>5.6829890000000001</v>
      </c>
      <c r="Y77" s="10">
        <f t="shared" si="2"/>
        <v>59.833701000000012</v>
      </c>
      <c r="Z77" s="9">
        <f t="shared" si="3"/>
        <v>5.2539508438954607E-3</v>
      </c>
    </row>
    <row r="78" spans="1:26">
      <c r="A78" s="3" t="s">
        <v>113</v>
      </c>
      <c r="B78" s="1">
        <v>1.061064</v>
      </c>
      <c r="C78" s="1">
        <v>-3.5803739999999999</v>
      </c>
      <c r="D78" s="1">
        <v>1.783096</v>
      </c>
      <c r="E78" s="1">
        <v>22.818950000000001</v>
      </c>
      <c r="F78" s="1">
        <v>3.6677089999999999</v>
      </c>
      <c r="G78" s="1">
        <v>12.72283</v>
      </c>
      <c r="H78" s="1">
        <v>2.7966639999999998</v>
      </c>
      <c r="I78" s="1">
        <v>13.79571</v>
      </c>
      <c r="J78" s="1">
        <v>2.8555540000000001</v>
      </c>
      <c r="K78" s="1">
        <v>10.15944</v>
      </c>
      <c r="L78" s="1">
        <v>-3.4002469999999998</v>
      </c>
      <c r="M78" s="1">
        <v>-3.9843489999999999</v>
      </c>
      <c r="N78" s="1">
        <v>15.067869999999999</v>
      </c>
      <c r="O78" s="1">
        <v>-5.7313980000000004</v>
      </c>
      <c r="P78" s="1">
        <v>2.2904800000000001</v>
      </c>
      <c r="Q78" s="1">
        <v>-2.2748620000000002</v>
      </c>
      <c r="R78" s="1">
        <v>15.814220000000001</v>
      </c>
      <c r="S78" s="1">
        <v>-30.559010000000001</v>
      </c>
      <c r="T78" s="1">
        <v>-9.2956299999999992</v>
      </c>
      <c r="U78" s="1">
        <v>-6.2242240000000004</v>
      </c>
      <c r="V78" s="1">
        <v>19.859559999999998</v>
      </c>
      <c r="W78" s="1">
        <v>-8.6868169999999996</v>
      </c>
      <c r="X78" s="1">
        <v>-3.555097</v>
      </c>
      <c r="Y78" s="10">
        <f t="shared" si="2"/>
        <v>47.401139000000001</v>
      </c>
      <c r="Z78" s="9">
        <f t="shared" si="3"/>
        <v>4.1622572244136456E-3</v>
      </c>
    </row>
    <row r="79" spans="1:26">
      <c r="A79" s="3" t="s">
        <v>128</v>
      </c>
      <c r="B79" s="1">
        <v>1.1923029999999999</v>
      </c>
      <c r="C79" s="1">
        <v>0.61834599999999995</v>
      </c>
      <c r="D79" s="1">
        <v>0.94339399999999995</v>
      </c>
      <c r="E79" s="1">
        <v>1.338492</v>
      </c>
      <c r="F79" s="1">
        <v>4.667211</v>
      </c>
      <c r="G79" s="1">
        <v>7.6599999999999997E-4</v>
      </c>
      <c r="H79" s="1">
        <v>2.155532</v>
      </c>
      <c r="I79" s="1">
        <v>0.40304099999999998</v>
      </c>
      <c r="J79" s="1">
        <v>6.406282</v>
      </c>
      <c r="K79" s="1">
        <v>0.11848499999999999</v>
      </c>
      <c r="L79" s="1">
        <v>0</v>
      </c>
      <c r="M79" s="1">
        <v>0</v>
      </c>
      <c r="N79" s="1">
        <v>9.4651680000000002</v>
      </c>
      <c r="O79" s="1">
        <v>-0.10478899999999999</v>
      </c>
      <c r="P79" s="1">
        <v>0.24602099999999999</v>
      </c>
      <c r="Q79" s="1">
        <v>0</v>
      </c>
      <c r="R79" s="1">
        <v>4.9493289999999996</v>
      </c>
      <c r="S79" s="1">
        <v>4.205514</v>
      </c>
      <c r="T79" s="1">
        <v>2.1264980000000002</v>
      </c>
      <c r="U79" s="1">
        <v>2.0599020000000001</v>
      </c>
      <c r="V79" s="1">
        <v>2.7879179999999999</v>
      </c>
      <c r="W79" s="1">
        <v>0</v>
      </c>
      <c r="X79" s="1">
        <v>-3.5955000000000001E-2</v>
      </c>
      <c r="Y79" s="10">
        <f t="shared" si="2"/>
        <v>43.543457999999994</v>
      </c>
      <c r="Z79" s="9">
        <f t="shared" si="3"/>
        <v>3.8235172500064216E-3</v>
      </c>
    </row>
    <row r="80" spans="1:26">
      <c r="A80" s="3" t="s">
        <v>89</v>
      </c>
      <c r="B80" s="1">
        <v>3.4272999999999998E-2</v>
      </c>
      <c r="C80" s="1">
        <v>1.93E-4</v>
      </c>
      <c r="D80" s="1">
        <v>43.677840000000003</v>
      </c>
      <c r="E80" s="1">
        <v>-36.904150000000001</v>
      </c>
      <c r="F80" s="1">
        <v>3.3990000000000001E-3</v>
      </c>
      <c r="G80" s="1">
        <v>3.000194</v>
      </c>
      <c r="H80" s="1">
        <v>3.382E-3</v>
      </c>
      <c r="I80" s="1">
        <v>3</v>
      </c>
      <c r="J80" s="1">
        <v>0.26506600000000002</v>
      </c>
      <c r="K80" s="1">
        <v>1.1000000000000001E-3</v>
      </c>
      <c r="L80" s="1">
        <v>1.4630000000000001E-3</v>
      </c>
      <c r="M80" s="1">
        <v>0</v>
      </c>
      <c r="N80" s="1">
        <v>4.9625069999999996</v>
      </c>
      <c r="O80" s="1">
        <v>4.1351259999999996</v>
      </c>
      <c r="P80" s="1">
        <v>6.9175529999999998</v>
      </c>
      <c r="Q80" s="1">
        <v>7.9410740000000004</v>
      </c>
      <c r="R80" s="1">
        <v>0.25333699999999998</v>
      </c>
      <c r="S80" s="1">
        <v>4.0574570000000003</v>
      </c>
      <c r="T80" s="1">
        <v>0.65151899999999996</v>
      </c>
      <c r="U80" s="1">
        <v>-1.733311</v>
      </c>
      <c r="V80" s="1">
        <v>4.2881539999999996</v>
      </c>
      <c r="W80" s="1">
        <v>-0.25584299999999999</v>
      </c>
      <c r="X80" s="1">
        <v>-0.91872200000000004</v>
      </c>
      <c r="Y80" s="10">
        <f t="shared" si="2"/>
        <v>43.381610999999999</v>
      </c>
      <c r="Z80" s="9">
        <f t="shared" si="3"/>
        <v>3.809305590556642E-3</v>
      </c>
    </row>
    <row r="81" spans="1:26">
      <c r="A81" s="3" t="s">
        <v>123</v>
      </c>
      <c r="B81" s="1">
        <v>14.908110000000001</v>
      </c>
      <c r="C81" s="1">
        <v>-2.2654709999999998</v>
      </c>
      <c r="D81" s="1">
        <v>-1.8154859999999999</v>
      </c>
      <c r="E81" s="1">
        <v>10.95557</v>
      </c>
      <c r="F81" s="1">
        <v>5.0526000000000001E-2</v>
      </c>
      <c r="G81" s="1">
        <v>0.89745299999999995</v>
      </c>
      <c r="H81" s="1">
        <v>11.12421</v>
      </c>
      <c r="I81" s="1">
        <v>-8.3927000000000002E-2</v>
      </c>
      <c r="J81" s="1">
        <v>0</v>
      </c>
      <c r="K81" s="1">
        <v>-7.6731999999999995E-2</v>
      </c>
      <c r="L81" s="1">
        <v>-1.6479000000000001E-2</v>
      </c>
      <c r="M81" s="1">
        <v>1.9681000000000001E-2</v>
      </c>
      <c r="N81" s="1">
        <v>8.7770000000000001E-2</v>
      </c>
      <c r="O81" s="1">
        <v>-2.7219E-2</v>
      </c>
      <c r="P81" s="1">
        <v>0.32625799999999999</v>
      </c>
      <c r="Q81" s="1">
        <v>0.74789000000000005</v>
      </c>
      <c r="R81" s="1">
        <v>0.112974</v>
      </c>
      <c r="S81" s="1">
        <v>0.59951900000000002</v>
      </c>
      <c r="T81" s="1">
        <v>0</v>
      </c>
      <c r="U81" s="1">
        <v>2.969233</v>
      </c>
      <c r="V81" s="1">
        <v>0</v>
      </c>
      <c r="W81" s="1">
        <v>0.59287000000000001</v>
      </c>
      <c r="X81" s="1">
        <v>0</v>
      </c>
      <c r="Y81" s="10">
        <f t="shared" si="2"/>
        <v>39.106749999999998</v>
      </c>
      <c r="Z81" s="9">
        <f t="shared" si="3"/>
        <v>3.4339333641505605E-3</v>
      </c>
    </row>
    <row r="82" spans="1:26">
      <c r="A82" s="3" t="s">
        <v>112</v>
      </c>
      <c r="B82" s="1">
        <v>2.896109</v>
      </c>
      <c r="C82" s="1">
        <v>10.558820000000001</v>
      </c>
      <c r="D82" s="1">
        <v>1.5374030000000001</v>
      </c>
      <c r="E82" s="1">
        <v>6.9634330000000002</v>
      </c>
      <c r="F82" s="1">
        <v>8.8519889999999997</v>
      </c>
      <c r="G82" s="1">
        <v>-1.4022920000000001</v>
      </c>
      <c r="H82" s="1">
        <v>-2.3063310000000001</v>
      </c>
      <c r="I82" s="1">
        <v>0.58141299999999996</v>
      </c>
      <c r="J82" s="1">
        <v>0</v>
      </c>
      <c r="K82" s="1">
        <v>-2.5003690000000001</v>
      </c>
      <c r="L82" s="1">
        <v>0.23256499999999999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0">
        <f t="shared" si="2"/>
        <v>25.412740000000003</v>
      </c>
      <c r="Z82" s="9">
        <f t="shared" si="3"/>
        <v>2.2314729748824317E-3</v>
      </c>
    </row>
    <row r="83" spans="1:26">
      <c r="A83" s="3" t="s">
        <v>84</v>
      </c>
      <c r="B83" s="1">
        <v>15.66183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0">
        <f t="shared" si="2"/>
        <v>15.66183</v>
      </c>
      <c r="Z83" s="9">
        <f t="shared" si="3"/>
        <v>1.375253136112159E-3</v>
      </c>
    </row>
    <row r="84" spans="1:26">
      <c r="A84" s="3" t="s">
        <v>121</v>
      </c>
      <c r="B84" s="1">
        <v>0.65380700000000003</v>
      </c>
      <c r="C84" s="1">
        <v>0.72703499999999999</v>
      </c>
      <c r="D84" s="1">
        <v>0.16944899999999999</v>
      </c>
      <c r="E84" s="1">
        <v>0.52579100000000001</v>
      </c>
      <c r="F84" s="1">
        <v>4.4489000000000001E-2</v>
      </c>
      <c r="G84" s="1">
        <v>0.24840400000000001</v>
      </c>
      <c r="H84" s="1">
        <v>0.14651</v>
      </c>
      <c r="I84" s="1">
        <v>4.3159000000000003E-2</v>
      </c>
      <c r="J84" s="1">
        <v>5.5874E-2</v>
      </c>
      <c r="K84" s="1">
        <v>2.7654999999999999E-2</v>
      </c>
      <c r="L84" s="1">
        <v>0</v>
      </c>
      <c r="M84" s="1">
        <v>0</v>
      </c>
      <c r="N84" s="1">
        <v>9.3498999999999999E-2</v>
      </c>
      <c r="O84" s="1">
        <v>0</v>
      </c>
      <c r="P84" s="1">
        <v>0.13420099999999999</v>
      </c>
      <c r="Q84" s="1">
        <v>0.36677599999999999</v>
      </c>
      <c r="R84" s="1">
        <v>1.419729</v>
      </c>
      <c r="S84" s="1">
        <v>2.980165</v>
      </c>
      <c r="T84" s="1">
        <v>2.4931230000000002</v>
      </c>
      <c r="U84" s="1">
        <v>1.9132880000000001</v>
      </c>
      <c r="V84" s="1">
        <v>-0.94864400000000004</v>
      </c>
      <c r="W84" s="1">
        <v>0.96768500000000002</v>
      </c>
      <c r="X84" s="1">
        <v>1.37662</v>
      </c>
      <c r="Y84" s="10">
        <f t="shared" si="2"/>
        <v>13.438615000000002</v>
      </c>
      <c r="Z84" s="9">
        <f t="shared" si="3"/>
        <v>1.1800343525471739E-3</v>
      </c>
    </row>
    <row r="85" spans="1:26">
      <c r="A85" s="3" t="s">
        <v>94</v>
      </c>
      <c r="B85" s="1">
        <v>9.6010000000000002E-3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1.623499</v>
      </c>
      <c r="K85" s="1">
        <v>0</v>
      </c>
      <c r="L85" s="1">
        <v>0</v>
      </c>
      <c r="M85" s="1">
        <v>0</v>
      </c>
      <c r="N85" s="1">
        <v>5.4680840000000002</v>
      </c>
      <c r="O85" s="1">
        <v>0</v>
      </c>
      <c r="P85" s="1">
        <v>9.8230999999999999E-2</v>
      </c>
      <c r="Q85" s="1">
        <v>0</v>
      </c>
      <c r="R85" s="1">
        <v>3.4658570000000002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0">
        <f t="shared" si="2"/>
        <v>10.665272</v>
      </c>
      <c r="Z85" s="9">
        <f t="shared" si="3"/>
        <v>9.3650925629311507E-4</v>
      </c>
    </row>
    <row r="86" spans="1:26">
      <c r="A86" s="3" t="s">
        <v>82</v>
      </c>
      <c r="B86" s="1">
        <v>2.6259999999999999E-3</v>
      </c>
      <c r="C86" s="1">
        <v>0</v>
      </c>
      <c r="D86" s="1">
        <v>0</v>
      </c>
      <c r="E86" s="1">
        <v>5.8853999999999997E-2</v>
      </c>
      <c r="F86" s="1">
        <v>0</v>
      </c>
      <c r="G86" s="1">
        <v>0</v>
      </c>
      <c r="H86" s="1">
        <v>1.5073E-2</v>
      </c>
      <c r="I86" s="1">
        <v>0</v>
      </c>
      <c r="J86" s="1">
        <v>0</v>
      </c>
      <c r="K86" s="1">
        <v>3.4327000000000001</v>
      </c>
      <c r="L86" s="1">
        <v>0</v>
      </c>
      <c r="M86" s="1">
        <v>3.4882849999999999</v>
      </c>
      <c r="N86" s="1">
        <v>0.52304200000000001</v>
      </c>
      <c r="O86" s="1">
        <v>0.33473999999999998</v>
      </c>
      <c r="P86" s="1">
        <v>0</v>
      </c>
      <c r="Q86" s="1">
        <v>0</v>
      </c>
      <c r="R86" s="1">
        <v>0</v>
      </c>
      <c r="S86" s="1">
        <v>2.15787</v>
      </c>
      <c r="T86" s="1">
        <v>0</v>
      </c>
      <c r="U86" s="1">
        <v>2.64E-3</v>
      </c>
      <c r="V86" s="1">
        <v>0</v>
      </c>
      <c r="W86" s="1">
        <v>0</v>
      </c>
      <c r="X86" s="1">
        <v>0</v>
      </c>
      <c r="Y86" s="10">
        <f t="shared" si="2"/>
        <v>10.015830000000001</v>
      </c>
      <c r="Z86" s="9">
        <f t="shared" si="3"/>
        <v>8.79482258348242E-4</v>
      </c>
    </row>
    <row r="87" spans="1:26">
      <c r="A87" s="3" t="s">
        <v>106</v>
      </c>
      <c r="B87" s="1">
        <v>48.708289999999998</v>
      </c>
      <c r="C87" s="1">
        <v>13.95003</v>
      </c>
      <c r="D87" s="1">
        <v>-125.4366</v>
      </c>
      <c r="E87" s="1">
        <v>19.918970000000002</v>
      </c>
      <c r="F87" s="1">
        <v>0</v>
      </c>
      <c r="G87" s="1">
        <v>-7.1216670000000004</v>
      </c>
      <c r="H87" s="1">
        <v>6.6466999999999998E-2</v>
      </c>
      <c r="I87" s="1">
        <v>12.145149999999999</v>
      </c>
      <c r="J87" s="1">
        <v>38.322899999999997</v>
      </c>
      <c r="K87" s="1">
        <v>0.92839000000000005</v>
      </c>
      <c r="L87" s="1">
        <v>44.654089999999997</v>
      </c>
      <c r="M87" s="1">
        <v>2.762451</v>
      </c>
      <c r="N87" s="1">
        <v>6.3414330000000003</v>
      </c>
      <c r="O87" s="1">
        <v>-21.394850000000002</v>
      </c>
      <c r="P87" s="1">
        <v>16.191839999999999</v>
      </c>
      <c r="Q87" s="1">
        <v>0.35318500000000003</v>
      </c>
      <c r="R87" s="1">
        <v>6.7534749999999999</v>
      </c>
      <c r="S87" s="1">
        <v>1.9555469999999999</v>
      </c>
      <c r="T87" s="1">
        <v>2.8056000000000001E-2</v>
      </c>
      <c r="U87" s="1">
        <v>-3.8477220000000001</v>
      </c>
      <c r="V87" s="1">
        <v>-35.766170000000002</v>
      </c>
      <c r="W87" s="1">
        <v>0.37160799999999999</v>
      </c>
      <c r="X87" s="1">
        <v>-10.000439999999999</v>
      </c>
      <c r="Y87" s="10">
        <f t="shared" si="2"/>
        <v>9.884432999999996</v>
      </c>
      <c r="Z87" s="9">
        <f t="shared" si="3"/>
        <v>8.6794438976419168E-4</v>
      </c>
    </row>
    <row r="88" spans="1:26">
      <c r="A88" s="3" t="s">
        <v>90</v>
      </c>
      <c r="B88" s="1">
        <v>3.9294999999999997E-2</v>
      </c>
      <c r="C88" s="1">
        <v>6.7590000000000003E-3</v>
      </c>
      <c r="D88" s="1">
        <v>3.6816000000000002E-2</v>
      </c>
      <c r="E88" s="1">
        <v>1.6813999999999999E-2</v>
      </c>
      <c r="F88" s="1">
        <v>6.8384E-2</v>
      </c>
      <c r="G88" s="1">
        <v>0.27249699999999999</v>
      </c>
      <c r="H88" s="1">
        <v>5.0978999999999997E-2</v>
      </c>
      <c r="I88" s="1">
        <v>1.0135E-2</v>
      </c>
      <c r="J88" s="1">
        <v>0</v>
      </c>
      <c r="K88" s="1">
        <v>0</v>
      </c>
      <c r="L88" s="1">
        <v>1.9070000000000001E-3</v>
      </c>
      <c r="M88" s="1">
        <v>0</v>
      </c>
      <c r="N88" s="1">
        <v>1.0319320000000001</v>
      </c>
      <c r="O88" s="1">
        <v>0.916462</v>
      </c>
      <c r="P88" s="1">
        <v>1.194461</v>
      </c>
      <c r="Q88" s="1">
        <v>0.23379800000000001</v>
      </c>
      <c r="R88" s="1">
        <v>1.3042670000000001</v>
      </c>
      <c r="S88" s="1">
        <v>6.2891000000000002E-2</v>
      </c>
      <c r="T88" s="1">
        <v>0</v>
      </c>
      <c r="U88" s="1">
        <v>6.0000000000000001E-3</v>
      </c>
      <c r="V88" s="1">
        <v>7.7886999999999998E-2</v>
      </c>
      <c r="W88" s="1">
        <v>0.59287699999999999</v>
      </c>
      <c r="X88" s="1">
        <v>0.32925599999999999</v>
      </c>
      <c r="Y88" s="10">
        <f t="shared" si="2"/>
        <v>6.2534169999999998</v>
      </c>
      <c r="Z88" s="9">
        <f t="shared" si="3"/>
        <v>5.4910769307718761E-4</v>
      </c>
    </row>
    <row r="89" spans="1:26">
      <c r="A89" s="3" t="s">
        <v>126</v>
      </c>
      <c r="B89" s="1">
        <v>0.31833499999999998</v>
      </c>
      <c r="C89" s="1">
        <v>3.5E-4</v>
      </c>
      <c r="D89" s="1">
        <v>0</v>
      </c>
      <c r="E89" s="1">
        <v>1.001493</v>
      </c>
      <c r="F89" s="1">
        <v>0</v>
      </c>
      <c r="G89" s="1">
        <v>0</v>
      </c>
      <c r="H89" s="1">
        <v>0</v>
      </c>
      <c r="I89" s="1">
        <v>1.2155050000000001</v>
      </c>
      <c r="J89" s="1">
        <v>5.0159000000000002E-2</v>
      </c>
      <c r="K89" s="1">
        <v>-1.4753E-2</v>
      </c>
      <c r="L89" s="1">
        <v>0.82136399999999998</v>
      </c>
      <c r="M89" s="1">
        <v>0.96825899999999998</v>
      </c>
      <c r="N89" s="1">
        <v>1.0155339999999999</v>
      </c>
      <c r="O89" s="1">
        <v>-0.56489599999999995</v>
      </c>
      <c r="P89" s="1">
        <v>0</v>
      </c>
      <c r="Q89" s="1">
        <v>0.123464</v>
      </c>
      <c r="R89" s="1">
        <v>1.3067519999999999</v>
      </c>
      <c r="S89" s="1">
        <v>-1.395526</v>
      </c>
      <c r="T89" s="1">
        <v>0</v>
      </c>
      <c r="U89" s="1">
        <v>0</v>
      </c>
      <c r="V89" s="1">
        <v>1.1819109999999999</v>
      </c>
      <c r="W89" s="1">
        <v>9.8388000000000003E-2</v>
      </c>
      <c r="X89" s="1">
        <v>6.7858000000000002E-2</v>
      </c>
      <c r="Y89" s="10">
        <f t="shared" si="2"/>
        <v>6.1941969999999982</v>
      </c>
      <c r="Z89" s="9">
        <f t="shared" si="3"/>
        <v>5.4390763084176787E-4</v>
      </c>
    </row>
    <row r="90" spans="1:26">
      <c r="A90" s="3" t="s">
        <v>110</v>
      </c>
      <c r="B90" s="1">
        <v>1.7368110000000001</v>
      </c>
      <c r="C90" s="1">
        <v>0</v>
      </c>
      <c r="D90" s="1">
        <v>0</v>
      </c>
      <c r="E90" s="1">
        <v>0</v>
      </c>
      <c r="F90" s="1">
        <v>1.004407</v>
      </c>
      <c r="G90" s="1">
        <v>0</v>
      </c>
      <c r="H90" s="1">
        <v>0</v>
      </c>
      <c r="I90" s="1">
        <v>0</v>
      </c>
      <c r="J90" s="1">
        <v>1.352911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0.98472999999999999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0">
        <f t="shared" si="2"/>
        <v>5.0788589999999996</v>
      </c>
      <c r="Z90" s="9">
        <f t="shared" si="3"/>
        <v>4.4597066674976446E-4</v>
      </c>
    </row>
    <row r="91" spans="1:26">
      <c r="A91" s="3" t="s">
        <v>81</v>
      </c>
      <c r="B91" s="1">
        <v>0</v>
      </c>
      <c r="C91" s="1">
        <v>0</v>
      </c>
      <c r="D91" s="1">
        <v>0</v>
      </c>
      <c r="E91" s="1">
        <v>0.48979299999999998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3.2539999999999999E-3</v>
      </c>
      <c r="L91" s="1">
        <v>0</v>
      </c>
      <c r="M91" s="1">
        <v>0.83376499999999998</v>
      </c>
      <c r="N91" s="1">
        <v>0</v>
      </c>
      <c r="O91" s="1">
        <v>0.136938</v>
      </c>
      <c r="P91" s="1">
        <v>0</v>
      </c>
      <c r="Q91" s="1">
        <v>2.6349999999999998E-2</v>
      </c>
      <c r="R91" s="1">
        <v>1.3232820000000001</v>
      </c>
      <c r="S91" s="1">
        <v>0.49539699999999998</v>
      </c>
      <c r="T91" s="1">
        <v>0</v>
      </c>
      <c r="U91" s="1">
        <v>0.468279</v>
      </c>
      <c r="V91" s="1">
        <v>0</v>
      </c>
      <c r="W91" s="1">
        <v>0.180344</v>
      </c>
      <c r="X91" s="1">
        <v>0.34646399999999999</v>
      </c>
      <c r="Y91" s="10">
        <f t="shared" si="2"/>
        <v>4.3038659999999993</v>
      </c>
      <c r="Z91" s="9">
        <f t="shared" si="3"/>
        <v>3.7791913294337202E-4</v>
      </c>
    </row>
    <row r="92" spans="1:26">
      <c r="A92" s="3" t="s">
        <v>104</v>
      </c>
      <c r="B92" s="1">
        <v>1.0477179999999999</v>
      </c>
      <c r="C92" s="1">
        <v>0.12495199999999999</v>
      </c>
      <c r="D92" s="1">
        <v>0.102132</v>
      </c>
      <c r="E92" s="1">
        <v>0.108973</v>
      </c>
      <c r="F92" s="1">
        <v>1.044E-3</v>
      </c>
      <c r="G92" s="1">
        <v>0.69914500000000002</v>
      </c>
      <c r="H92" s="1">
        <v>7.4478000000000003E-2</v>
      </c>
      <c r="I92" s="1">
        <v>4.3020000000000003E-3</v>
      </c>
      <c r="J92" s="1">
        <v>0</v>
      </c>
      <c r="K92" s="1">
        <v>1.2671490000000001</v>
      </c>
      <c r="L92" s="1">
        <v>-2.1398000000000001</v>
      </c>
      <c r="M92" s="1">
        <v>0</v>
      </c>
      <c r="N92" s="1">
        <v>0.456984</v>
      </c>
      <c r="O92" s="1">
        <v>0.53247299999999997</v>
      </c>
      <c r="P92" s="1">
        <v>0.51412599999999997</v>
      </c>
      <c r="Q92" s="1">
        <v>7.8991000000000006E-2</v>
      </c>
      <c r="R92" s="1">
        <v>-0.51376299999999997</v>
      </c>
      <c r="S92" s="1">
        <v>0</v>
      </c>
      <c r="T92" s="1">
        <v>0</v>
      </c>
      <c r="U92" s="1">
        <v>0</v>
      </c>
      <c r="V92" s="1">
        <v>1.1287780000000001</v>
      </c>
      <c r="W92" s="1">
        <v>0</v>
      </c>
      <c r="X92" s="1">
        <v>0</v>
      </c>
      <c r="Y92" s="10">
        <f t="shared" si="2"/>
        <v>3.4876819999999995</v>
      </c>
      <c r="Z92" s="9">
        <f t="shared" si="3"/>
        <v>3.0625064939805415E-4</v>
      </c>
    </row>
    <row r="93" spans="1:26">
      <c r="A93" s="3" t="s">
        <v>127</v>
      </c>
      <c r="B93" s="1">
        <v>3.934E-3</v>
      </c>
      <c r="C93" s="1">
        <v>1.939E-3</v>
      </c>
      <c r="D93" s="1">
        <v>0</v>
      </c>
      <c r="E93" s="1">
        <v>1.138455</v>
      </c>
      <c r="F93" s="1">
        <v>1.8778E-2</v>
      </c>
      <c r="G93" s="1">
        <v>-0.62786900000000001</v>
      </c>
      <c r="H93" s="1">
        <v>7.5676999999999994E-2</v>
      </c>
      <c r="I93" s="1">
        <v>2.3569</v>
      </c>
      <c r="J93" s="1">
        <v>0</v>
      </c>
      <c r="K93" s="1">
        <v>0</v>
      </c>
      <c r="L93" s="1">
        <v>0</v>
      </c>
      <c r="M93" s="1">
        <v>0</v>
      </c>
      <c r="N93" s="1">
        <v>3.7088000000000003E-2</v>
      </c>
      <c r="O93" s="1">
        <v>2.0730000000000002E-3</v>
      </c>
      <c r="P93" s="1">
        <v>0</v>
      </c>
      <c r="Q93" s="1">
        <v>0</v>
      </c>
      <c r="R93" s="1">
        <v>0</v>
      </c>
      <c r="S93" s="1">
        <v>6.9052000000000002E-2</v>
      </c>
      <c r="T93" s="1">
        <v>5.3671000000000003E-2</v>
      </c>
      <c r="U93" s="1">
        <v>0</v>
      </c>
      <c r="V93" s="1">
        <v>5.9430000000000004E-3</v>
      </c>
      <c r="W93" s="1">
        <v>0</v>
      </c>
      <c r="X93" s="1">
        <v>2.6350000000000002E-3</v>
      </c>
      <c r="Y93" s="10">
        <f t="shared" si="2"/>
        <v>3.1382759999999998</v>
      </c>
      <c r="Z93" s="9">
        <f t="shared" si="3"/>
        <v>2.7556957973528775E-4</v>
      </c>
    </row>
    <row r="94" spans="1:26">
      <c r="A94" s="3" t="s">
        <v>80</v>
      </c>
      <c r="B94" s="1">
        <v>-0.16054099999999999</v>
      </c>
      <c r="C94" s="1">
        <v>-0.14308499999999999</v>
      </c>
      <c r="D94" s="1">
        <v>-0.13012799999999999</v>
      </c>
      <c r="E94" s="1">
        <v>-0.12485499999999999</v>
      </c>
      <c r="F94" s="1">
        <v>0.114402</v>
      </c>
      <c r="G94" s="1">
        <v>-1.4987E-2</v>
      </c>
      <c r="H94" s="1">
        <v>0</v>
      </c>
      <c r="I94" s="1">
        <v>8.9952000000000004E-2</v>
      </c>
      <c r="J94" s="1">
        <v>0.17266000000000001</v>
      </c>
      <c r="K94" s="1">
        <v>0.16891999999999999</v>
      </c>
      <c r="L94" s="1">
        <v>0.61467799999999995</v>
      </c>
      <c r="M94" s="1">
        <v>0</v>
      </c>
      <c r="N94" s="1">
        <v>0</v>
      </c>
      <c r="O94" s="1">
        <v>0.15431400000000001</v>
      </c>
      <c r="P94" s="1">
        <v>0.14632800000000001</v>
      </c>
      <c r="Q94" s="1">
        <v>0.13831099999999999</v>
      </c>
      <c r="R94" s="1">
        <v>0.22412299999999999</v>
      </c>
      <c r="S94" s="1">
        <v>0</v>
      </c>
      <c r="T94" s="1">
        <v>0</v>
      </c>
      <c r="U94" s="1">
        <v>8.7100000000000003E-4</v>
      </c>
      <c r="V94" s="1">
        <v>0.50486299999999995</v>
      </c>
      <c r="W94" s="1">
        <v>0.91693400000000003</v>
      </c>
      <c r="X94" s="1">
        <v>0.31702399999999997</v>
      </c>
      <c r="Y94" s="10">
        <f t="shared" si="2"/>
        <v>2.9897840000000002</v>
      </c>
      <c r="Z94" s="9">
        <f t="shared" si="3"/>
        <v>2.6253061246980433E-4</v>
      </c>
    </row>
    <row r="95" spans="1:26">
      <c r="A95" s="3" t="s">
        <v>92</v>
      </c>
      <c r="B95" s="1">
        <v>0.67952800000000002</v>
      </c>
      <c r="C95" s="1">
        <v>0</v>
      </c>
      <c r="D95" s="1">
        <v>0</v>
      </c>
      <c r="E95" s="1">
        <v>2.284E-3</v>
      </c>
      <c r="F95" s="1">
        <v>0.19652800000000001</v>
      </c>
      <c r="G95" s="1">
        <v>0</v>
      </c>
      <c r="H95" s="1">
        <v>0.28757500000000003</v>
      </c>
      <c r="I95" s="1">
        <v>0</v>
      </c>
      <c r="J95" s="1">
        <v>0</v>
      </c>
      <c r="K95" s="1">
        <v>0</v>
      </c>
      <c r="L95" s="1">
        <v>0</v>
      </c>
      <c r="M95" s="1">
        <v>2.9949999999999998E-3</v>
      </c>
      <c r="N95" s="1">
        <v>0</v>
      </c>
      <c r="O95" s="1">
        <v>0</v>
      </c>
      <c r="P95" s="1">
        <v>0</v>
      </c>
      <c r="Q95" s="1">
        <v>0</v>
      </c>
      <c r="R95" s="1">
        <v>0.41807899999999998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0">
        <f t="shared" si="2"/>
        <v>1.586989</v>
      </c>
      <c r="Z95" s="9">
        <f t="shared" si="3"/>
        <v>1.393522723222956E-4</v>
      </c>
    </row>
    <row r="96" spans="1:26">
      <c r="A96" s="3" t="s">
        <v>97</v>
      </c>
      <c r="B96" s="1">
        <v>2.6200000000000003E-4</v>
      </c>
      <c r="C96" s="1">
        <v>4.0733999999999999E-2</v>
      </c>
      <c r="D96" s="1">
        <v>-1.2819999999999999E-3</v>
      </c>
      <c r="E96" s="1">
        <v>0</v>
      </c>
      <c r="F96" s="1">
        <v>0</v>
      </c>
      <c r="G96" s="1">
        <v>0.14682500000000001</v>
      </c>
      <c r="H96" s="1">
        <v>0</v>
      </c>
      <c r="I96" s="1">
        <v>0</v>
      </c>
      <c r="J96" s="1">
        <v>0.19237299999999999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2.3106000000000002E-2</v>
      </c>
      <c r="Q96" s="1">
        <v>0</v>
      </c>
      <c r="R96" s="1">
        <v>5.8577999999999998E-2</v>
      </c>
      <c r="S96" s="1">
        <v>0</v>
      </c>
      <c r="T96" s="1">
        <v>0.46772399999999997</v>
      </c>
      <c r="U96" s="1">
        <v>-1.8443000000000001E-2</v>
      </c>
      <c r="V96" s="1">
        <v>6.8231E-2</v>
      </c>
      <c r="W96" s="1">
        <v>0</v>
      </c>
      <c r="X96" s="1">
        <v>0.27439799999999998</v>
      </c>
      <c r="Y96" s="10">
        <f t="shared" si="2"/>
        <v>1.2525060000000001</v>
      </c>
      <c r="Z96" s="9">
        <f t="shared" si="3"/>
        <v>1.0998157970679646E-4</v>
      </c>
    </row>
    <row r="97" spans="1:26">
      <c r="A97" s="3" t="s">
        <v>125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3.6670000000000001E-3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1.1459919999999999</v>
      </c>
      <c r="Y97" s="10">
        <f t="shared" ref="Y97:Y115" si="4">SUM(B97:X97)</f>
        <v>1.149659</v>
      </c>
      <c r="Z97" s="9">
        <f t="shared" ref="Z97:Z115" si="5">Y97/$Y$115</f>
        <v>1.0095066446319291E-4</v>
      </c>
    </row>
    <row r="98" spans="1:26">
      <c r="A98" s="3" t="s">
        <v>99</v>
      </c>
      <c r="B98" s="1">
        <v>0</v>
      </c>
      <c r="C98" s="1">
        <v>5.8941E-2</v>
      </c>
      <c r="D98" s="1">
        <v>0.38279299999999999</v>
      </c>
      <c r="E98" s="1">
        <v>-0.17846699999999999</v>
      </c>
      <c r="F98" s="1">
        <v>-0.24796699999999999</v>
      </c>
      <c r="G98" s="1">
        <v>-6.5128000000000005E-2</v>
      </c>
      <c r="H98" s="1">
        <v>0.10052899999999999</v>
      </c>
      <c r="I98" s="1">
        <v>0.117642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0.85713399999999995</v>
      </c>
      <c r="Y98" s="10">
        <f t="shared" si="4"/>
        <v>1.025477</v>
      </c>
      <c r="Z98" s="9">
        <f t="shared" si="5"/>
        <v>9.004633942910174E-5</v>
      </c>
    </row>
    <row r="99" spans="1:26">
      <c r="A99" s="3" t="s">
        <v>115</v>
      </c>
      <c r="B99" s="1">
        <v>0.21577499999999999</v>
      </c>
      <c r="C99" s="1">
        <v>0</v>
      </c>
      <c r="D99" s="1">
        <v>0</v>
      </c>
      <c r="E99" s="1">
        <v>0</v>
      </c>
      <c r="F99" s="1">
        <v>6.9634000000000001E-2</v>
      </c>
      <c r="G99" s="1">
        <v>5.3289999999999997E-2</v>
      </c>
      <c r="H99" s="1">
        <v>0</v>
      </c>
      <c r="I99" s="1">
        <v>0</v>
      </c>
      <c r="J99" s="1">
        <v>0</v>
      </c>
      <c r="K99" s="1">
        <v>0</v>
      </c>
      <c r="L99" s="1">
        <v>0.19381100000000001</v>
      </c>
      <c r="M99" s="1">
        <v>0</v>
      </c>
      <c r="N99" s="1">
        <v>0</v>
      </c>
      <c r="O99" s="1">
        <v>0</v>
      </c>
      <c r="P99" s="1">
        <v>1.335E-3</v>
      </c>
      <c r="Q99" s="1">
        <v>0</v>
      </c>
      <c r="R99" s="1">
        <v>0</v>
      </c>
      <c r="S99" s="1">
        <v>0.45553500000000002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0">
        <f t="shared" si="4"/>
        <v>0.98938000000000004</v>
      </c>
      <c r="Z99" s="9">
        <f t="shared" si="5"/>
        <v>8.6876689876384046E-5</v>
      </c>
    </row>
    <row r="100" spans="1:26">
      <c r="A100" s="3" t="s">
        <v>114</v>
      </c>
      <c r="B100" s="1">
        <v>0.13262699999999999</v>
      </c>
      <c r="C100" s="1">
        <v>0</v>
      </c>
      <c r="D100" s="1">
        <v>0</v>
      </c>
      <c r="E100" s="1">
        <v>0</v>
      </c>
      <c r="F100" s="1">
        <v>3.8089999999999999E-3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0.17802399999999999</v>
      </c>
      <c r="T100" s="1">
        <v>9.3700000000000001E-4</v>
      </c>
      <c r="U100" s="1">
        <v>-2.1489000000000001E-2</v>
      </c>
      <c r="V100" s="1">
        <v>0</v>
      </c>
      <c r="W100" s="1">
        <v>0</v>
      </c>
      <c r="X100" s="1">
        <v>0</v>
      </c>
      <c r="Y100" s="10">
        <f t="shared" si="4"/>
        <v>0.293908</v>
      </c>
      <c r="Z100" s="9">
        <f t="shared" si="5"/>
        <v>2.5807833358455074E-5</v>
      </c>
    </row>
    <row r="101" spans="1:26">
      <c r="A101" s="3" t="s">
        <v>98</v>
      </c>
      <c r="B101" s="1">
        <v>0</v>
      </c>
      <c r="C101" s="1">
        <v>0</v>
      </c>
      <c r="D101" s="1">
        <v>0.25216699999999997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3.2299999999999999E-4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3.9280000000000001E-3</v>
      </c>
      <c r="U101" s="1">
        <v>0</v>
      </c>
      <c r="V101" s="1">
        <v>0</v>
      </c>
      <c r="W101" s="1">
        <v>0</v>
      </c>
      <c r="X101" s="1">
        <v>0</v>
      </c>
      <c r="Y101" s="10">
        <f t="shared" si="4"/>
        <v>0.25641799999999998</v>
      </c>
      <c r="Z101" s="9">
        <f t="shared" si="5"/>
        <v>2.2515865556937315E-5</v>
      </c>
    </row>
    <row r="102" spans="1:26">
      <c r="A102" s="3" t="s">
        <v>122</v>
      </c>
      <c r="B102" s="1">
        <v>0</v>
      </c>
      <c r="C102" s="1">
        <v>0</v>
      </c>
      <c r="D102" s="1">
        <v>7.2814000000000004E-2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0.112913</v>
      </c>
      <c r="X102" s="1">
        <v>0</v>
      </c>
      <c r="Y102" s="10">
        <f t="shared" si="4"/>
        <v>0.185727</v>
      </c>
      <c r="Z102" s="9">
        <f t="shared" si="5"/>
        <v>1.6308543714923667E-5</v>
      </c>
    </row>
    <row r="103" spans="1:26">
      <c r="A103" s="3" t="s">
        <v>103</v>
      </c>
      <c r="B103" s="1">
        <v>1.977E-3</v>
      </c>
      <c r="C103" s="1">
        <v>0</v>
      </c>
      <c r="D103" s="1">
        <v>0</v>
      </c>
      <c r="E103" s="1">
        <v>0</v>
      </c>
      <c r="F103" s="1">
        <v>0</v>
      </c>
      <c r="G103" s="1">
        <v>3.4699999999999998E-4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5.535E-3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2.2439999999999999E-3</v>
      </c>
      <c r="U103" s="1">
        <v>6.3400000000000001E-4</v>
      </c>
      <c r="V103" s="1">
        <v>0.14430899999999999</v>
      </c>
      <c r="W103" s="1">
        <v>0</v>
      </c>
      <c r="X103" s="1">
        <v>0</v>
      </c>
      <c r="Y103" s="10">
        <f t="shared" si="4"/>
        <v>0.15504599999999999</v>
      </c>
      <c r="Z103" s="9">
        <f t="shared" si="5"/>
        <v>1.3614468918488183E-5</v>
      </c>
    </row>
    <row r="104" spans="1:26">
      <c r="A104" s="3" t="s">
        <v>109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3.0739999999999999E-3</v>
      </c>
      <c r="H104" s="1">
        <v>0</v>
      </c>
      <c r="I104" s="1">
        <v>0</v>
      </c>
      <c r="J104" s="1">
        <v>0.138127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3.2940000000000001E-3</v>
      </c>
      <c r="Y104" s="10">
        <f t="shared" si="4"/>
        <v>0.14449499999999998</v>
      </c>
      <c r="Z104" s="9">
        <f t="shared" si="5"/>
        <v>1.268799379782097E-5</v>
      </c>
    </row>
    <row r="105" spans="1:26">
      <c r="A105" s="3" t="s">
        <v>91</v>
      </c>
      <c r="B105" s="1">
        <v>0</v>
      </c>
      <c r="C105" s="1">
        <v>0</v>
      </c>
      <c r="D105" s="1">
        <v>3.5869999999999999E-3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8.9640999999999998E-2</v>
      </c>
      <c r="Y105" s="10">
        <f t="shared" si="4"/>
        <v>9.3228000000000005E-2</v>
      </c>
      <c r="Z105" s="9">
        <f t="shared" si="5"/>
        <v>8.1862783195491438E-6</v>
      </c>
    </row>
    <row r="106" spans="1:26">
      <c r="A106" s="3" t="s">
        <v>102</v>
      </c>
      <c r="B106" s="1">
        <v>0</v>
      </c>
      <c r="C106" s="1">
        <v>5.3749999999999996E-3</v>
      </c>
      <c r="D106" s="1">
        <v>2.6970000000000002E-3</v>
      </c>
      <c r="E106" s="1">
        <v>0</v>
      </c>
      <c r="F106" s="1">
        <v>3.6020000000000002E-3</v>
      </c>
      <c r="G106" s="1">
        <v>5.2139999999999999E-3</v>
      </c>
      <c r="H106" s="1">
        <v>3.5253E-2</v>
      </c>
      <c r="I106" s="1">
        <v>0</v>
      </c>
      <c r="J106" s="1">
        <v>0</v>
      </c>
      <c r="K106" s="1">
        <v>3.9220000000000001E-3</v>
      </c>
      <c r="L106" s="1">
        <v>0</v>
      </c>
      <c r="M106" s="1">
        <v>0</v>
      </c>
      <c r="N106" s="1">
        <v>8.7399999999999999E-4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2.64E-3</v>
      </c>
      <c r="V106" s="1">
        <v>0</v>
      </c>
      <c r="W106" s="1">
        <v>0</v>
      </c>
      <c r="X106" s="1">
        <v>0</v>
      </c>
      <c r="Y106" s="10">
        <f t="shared" si="4"/>
        <v>5.9577000000000005E-2</v>
      </c>
      <c r="Z106" s="9">
        <f t="shared" si="5"/>
        <v>5.2314101283281777E-6</v>
      </c>
    </row>
    <row r="107" spans="1:26">
      <c r="A107" s="3" t="s">
        <v>120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1.63E-4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3.7314E-2</v>
      </c>
      <c r="W107" s="1">
        <v>0</v>
      </c>
      <c r="X107" s="1">
        <v>0</v>
      </c>
      <c r="Y107" s="10">
        <f t="shared" si="4"/>
        <v>3.7477000000000003E-2</v>
      </c>
      <c r="Z107" s="9">
        <f t="shared" si="5"/>
        <v>3.2908262816079213E-6</v>
      </c>
    </row>
    <row r="108" spans="1:26">
      <c r="A108" s="3" t="s">
        <v>93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0">
        <f t="shared" si="4"/>
        <v>0</v>
      </c>
      <c r="Z108" s="9">
        <f t="shared" si="5"/>
        <v>0</v>
      </c>
    </row>
    <row r="109" spans="1:26">
      <c r="A109" s="3" t="s">
        <v>116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0">
        <f t="shared" si="4"/>
        <v>0</v>
      </c>
      <c r="Z109" s="9">
        <f t="shared" si="5"/>
        <v>0</v>
      </c>
    </row>
    <row r="110" spans="1:26">
      <c r="A110" s="3" t="s">
        <v>117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0">
        <f t="shared" si="4"/>
        <v>0</v>
      </c>
      <c r="Z110" s="9">
        <f t="shared" si="5"/>
        <v>0</v>
      </c>
    </row>
    <row r="111" spans="1:26">
      <c r="A111" s="3" t="s">
        <v>118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0">
        <f t="shared" si="4"/>
        <v>0</v>
      </c>
      <c r="Z111" s="9">
        <f t="shared" si="5"/>
        <v>0</v>
      </c>
    </row>
    <row r="112" spans="1:26">
      <c r="A112" s="3" t="s">
        <v>108</v>
      </c>
      <c r="B112" s="1">
        <v>0</v>
      </c>
      <c r="C112" s="1">
        <v>0</v>
      </c>
      <c r="D112" s="1">
        <v>-0.13819600000000001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2.6999999999999999E-5</v>
      </c>
      <c r="W112" s="1">
        <v>0</v>
      </c>
      <c r="X112" s="1">
        <v>0</v>
      </c>
      <c r="Y112" s="10">
        <f t="shared" si="4"/>
        <v>-0.13816900000000001</v>
      </c>
      <c r="Z112" s="9">
        <f t="shared" si="5"/>
        <v>-1.2132512647850277E-5</v>
      </c>
    </row>
    <row r="113" spans="1:26">
      <c r="A113" s="3" t="s">
        <v>111</v>
      </c>
      <c r="B113" s="1">
        <v>0</v>
      </c>
      <c r="C113" s="1">
        <v>-0.50271100000000002</v>
      </c>
      <c r="D113" s="1">
        <v>0</v>
      </c>
      <c r="E113" s="1">
        <v>-0.55333399999999999</v>
      </c>
      <c r="F113" s="1">
        <v>-0.63712100000000005</v>
      </c>
      <c r="G113" s="1">
        <v>0</v>
      </c>
      <c r="H113" s="1">
        <v>-0.57152499999999995</v>
      </c>
      <c r="I113" s="1">
        <v>-0.55232499999999995</v>
      </c>
      <c r="J113" s="1">
        <v>0</v>
      </c>
      <c r="K113" s="1">
        <v>0.26783699999999999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0.28603299999999998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0">
        <f t="shared" si="4"/>
        <v>-2.2631459999999999</v>
      </c>
      <c r="Z113" s="9">
        <f t="shared" si="5"/>
        <v>-1.987250936818806E-4</v>
      </c>
    </row>
    <row r="114" spans="1:26">
      <c r="A114" s="3" t="s">
        <v>101</v>
      </c>
      <c r="B114" s="1">
        <v>0</v>
      </c>
      <c r="C114" s="1">
        <v>0</v>
      </c>
      <c r="D114" s="1">
        <v>3.9291E-2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-6.9006809999999996</v>
      </c>
      <c r="U114" s="1">
        <v>0</v>
      </c>
      <c r="V114" s="1">
        <v>0</v>
      </c>
      <c r="W114" s="1">
        <v>0</v>
      </c>
      <c r="X114" s="1">
        <v>0</v>
      </c>
      <c r="Y114" s="10">
        <f t="shared" si="4"/>
        <v>-6.8613899999999992</v>
      </c>
      <c r="Z114" s="9">
        <f t="shared" si="5"/>
        <v>-6.0249333031890944E-4</v>
      </c>
    </row>
    <row r="115" spans="1:26">
      <c r="A115" s="9"/>
      <c r="B115" s="10">
        <f t="shared" ref="B115:X115" si="6">SUM(B65:B114)</f>
        <v>169.154552</v>
      </c>
      <c r="C115" s="10">
        <f t="shared" si="6"/>
        <v>1801.931718</v>
      </c>
      <c r="D115" s="10">
        <f t="shared" si="6"/>
        <v>410.40108199999997</v>
      </c>
      <c r="E115" s="10">
        <f t="shared" si="6"/>
        <v>561.274632</v>
      </c>
      <c r="F115" s="10">
        <f t="shared" si="6"/>
        <v>665.61977399999989</v>
      </c>
      <c r="G115" s="10">
        <f t="shared" si="6"/>
        <v>32.537121999999997</v>
      </c>
      <c r="H115" s="10">
        <f t="shared" si="6"/>
        <v>310.67373899999984</v>
      </c>
      <c r="I115" s="10">
        <f t="shared" si="6"/>
        <v>680.29230700000005</v>
      </c>
      <c r="J115" s="10">
        <f t="shared" si="6"/>
        <v>1175.1871609999996</v>
      </c>
      <c r="K115" s="10">
        <f t="shared" si="6"/>
        <v>309.47559000000007</v>
      </c>
      <c r="L115" s="10">
        <f t="shared" si="6"/>
        <v>788.26086599999996</v>
      </c>
      <c r="M115" s="10">
        <f t="shared" si="6"/>
        <v>457.41134700000003</v>
      </c>
      <c r="N115" s="10">
        <f t="shared" si="6"/>
        <v>1440.7863440000008</v>
      </c>
      <c r="O115" s="10">
        <f t="shared" si="6"/>
        <v>332.765558</v>
      </c>
      <c r="P115" s="10">
        <f t="shared" si="6"/>
        <v>58.729323999999991</v>
      </c>
      <c r="Q115" s="10">
        <f t="shared" si="6"/>
        <v>177.743583</v>
      </c>
      <c r="R115" s="10">
        <f t="shared" si="6"/>
        <v>531.34518300000002</v>
      </c>
      <c r="S115" s="10">
        <f t="shared" si="6"/>
        <v>151.53444599999997</v>
      </c>
      <c r="T115" s="10">
        <f t="shared" si="6"/>
        <v>248.87668500000001</v>
      </c>
      <c r="U115" s="10">
        <f t="shared" si="6"/>
        <v>371.22721000000001</v>
      </c>
      <c r="V115" s="10">
        <f t="shared" si="6"/>
        <v>544.39241800000013</v>
      </c>
      <c r="W115" s="10">
        <f t="shared" si="6"/>
        <v>-49.793963999999988</v>
      </c>
      <c r="X115" s="10">
        <f t="shared" si="6"/>
        <v>218.49856199999999</v>
      </c>
      <c r="Y115" s="10">
        <f t="shared" si="4"/>
        <v>11388.325238999998</v>
      </c>
      <c r="Z115" s="9">
        <f t="shared" si="5"/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3" sqref="A3"/>
    </sheetView>
  </sheetViews>
  <sheetFormatPr baseColWidth="10" defaultRowHeight="15"/>
  <cols>
    <col min="1" max="1" width="52" customWidth="1"/>
  </cols>
  <sheetData>
    <row r="1" spans="1:2">
      <c r="A1" t="s">
        <v>746</v>
      </c>
    </row>
    <row r="2" spans="1:2">
      <c r="A2" s="96" t="s">
        <v>735</v>
      </c>
    </row>
    <row r="5" spans="1:2">
      <c r="A5" t="s">
        <v>747</v>
      </c>
      <c r="B5" t="s">
        <v>267</v>
      </c>
    </row>
    <row r="6" spans="1:2">
      <c r="A6" t="s">
        <v>740</v>
      </c>
      <c r="B6" s="76">
        <v>5.9094264622373653E-2</v>
      </c>
    </row>
    <row r="7" spans="1:2">
      <c r="A7" t="s">
        <v>75</v>
      </c>
      <c r="B7" s="76">
        <v>0.20108688245315162</v>
      </c>
    </row>
    <row r="8" spans="1:2">
      <c r="A8" t="s">
        <v>741</v>
      </c>
      <c r="B8" s="76">
        <v>8.0212379329926184E-2</v>
      </c>
    </row>
    <row r="9" spans="1:2">
      <c r="A9" t="s">
        <v>742</v>
      </c>
      <c r="B9" s="76">
        <v>5.3708120386144233E-3</v>
      </c>
    </row>
    <row r="10" spans="1:2">
      <c r="A10" t="s">
        <v>743</v>
      </c>
      <c r="B10" s="76">
        <v>0.25668199886428167</v>
      </c>
    </row>
    <row r="11" spans="1:2">
      <c r="A11" t="s">
        <v>744</v>
      </c>
      <c r="B11" s="76">
        <v>1.534923339011925E-3</v>
      </c>
    </row>
    <row r="12" spans="1:2">
      <c r="A12" t="s">
        <v>690</v>
      </c>
      <c r="B12" s="76">
        <v>0.34903747870528107</v>
      </c>
    </row>
    <row r="13" spans="1:2">
      <c r="A13" t="s">
        <v>745</v>
      </c>
      <c r="B13" s="76">
        <v>4.6981260647359455E-2</v>
      </c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X55"/>
  <sheetViews>
    <sheetView workbookViewId="0">
      <selection activeCell="M37" sqref="M37"/>
    </sheetView>
  </sheetViews>
  <sheetFormatPr baseColWidth="10" defaultRowHeight="15"/>
  <sheetData>
    <row r="1" spans="1:24">
      <c r="A1" s="41" t="s">
        <v>331</v>
      </c>
      <c r="P1" s="33" t="s">
        <v>332</v>
      </c>
    </row>
    <row r="2" spans="1:24">
      <c r="A2" s="35" t="s">
        <v>318</v>
      </c>
      <c r="P2" s="35" t="s">
        <v>318</v>
      </c>
    </row>
    <row r="4" spans="1:24">
      <c r="A4" s="1" t="s">
        <v>268</v>
      </c>
      <c r="B4" s="1" t="s">
        <v>269</v>
      </c>
      <c r="C4" s="1" t="s">
        <v>270</v>
      </c>
      <c r="P4" s="130" t="s">
        <v>272</v>
      </c>
      <c r="Q4" s="130"/>
      <c r="R4" s="3" t="s">
        <v>96</v>
      </c>
      <c r="S4" s="3" t="s">
        <v>83</v>
      </c>
      <c r="T4" s="3" t="s">
        <v>79</v>
      </c>
      <c r="U4" s="3" t="s">
        <v>105</v>
      </c>
      <c r="V4" s="3" t="s">
        <v>107</v>
      </c>
      <c r="W4" s="3" t="s">
        <v>95</v>
      </c>
      <c r="X4" s="3" t="s">
        <v>86</v>
      </c>
    </row>
    <row r="5" spans="1:24">
      <c r="A5" s="9" t="s">
        <v>96</v>
      </c>
      <c r="B5" s="9">
        <v>5192.4018000000005</v>
      </c>
      <c r="C5" s="9">
        <f t="shared" ref="C5:C36" si="0">B5/$B$55</f>
        <v>0.45594077188964621</v>
      </c>
      <c r="P5" s="129">
        <v>2013</v>
      </c>
      <c r="Q5" s="1" t="s">
        <v>1</v>
      </c>
      <c r="R5" s="11">
        <v>227.67570000000001</v>
      </c>
      <c r="S5" s="11">
        <v>9.2557200000000002</v>
      </c>
      <c r="T5" s="11">
        <v>-217.00540000000001</v>
      </c>
      <c r="U5" s="11">
        <v>0</v>
      </c>
      <c r="V5" s="11">
        <v>36.69265</v>
      </c>
      <c r="W5" s="11">
        <v>-27.63776</v>
      </c>
      <c r="X5" s="11">
        <v>6.7294640000000001</v>
      </c>
    </row>
    <row r="6" spans="1:24">
      <c r="A6" s="9" t="s">
        <v>83</v>
      </c>
      <c r="B6" s="9">
        <v>1436.7222260000005</v>
      </c>
      <c r="C6" s="9">
        <f t="shared" si="0"/>
        <v>0.12615746352939231</v>
      </c>
      <c r="P6" s="129"/>
      <c r="Q6" s="1" t="s">
        <v>2</v>
      </c>
      <c r="R6" s="11">
        <v>154.80699999999999</v>
      </c>
      <c r="S6" s="11">
        <v>1243.8510000000001</v>
      </c>
      <c r="T6" s="11">
        <v>171.51820000000001</v>
      </c>
      <c r="U6" s="11">
        <v>7.7460000000000003E-3</v>
      </c>
      <c r="V6" s="11">
        <v>96.045400000000001</v>
      </c>
      <c r="W6" s="11">
        <v>-14.913130000000001</v>
      </c>
      <c r="X6" s="11">
        <v>26.917400000000001</v>
      </c>
    </row>
    <row r="7" spans="1:24">
      <c r="A7" s="9" t="s">
        <v>79</v>
      </c>
      <c r="B7" s="9">
        <v>1408.7727609999997</v>
      </c>
      <c r="C7" s="9">
        <f t="shared" si="0"/>
        <v>0.12370324270118077</v>
      </c>
      <c r="P7" s="129"/>
      <c r="Q7" s="1" t="s">
        <v>3</v>
      </c>
      <c r="R7" s="11">
        <v>422.25749999999999</v>
      </c>
      <c r="S7" s="11">
        <v>2.8478690000000002</v>
      </c>
      <c r="T7" s="11">
        <v>-29.41891</v>
      </c>
      <c r="U7" s="11">
        <v>0</v>
      </c>
      <c r="V7" s="11">
        <v>34.935229999999997</v>
      </c>
      <c r="W7" s="11">
        <v>24.354320000000001</v>
      </c>
      <c r="X7" s="11">
        <v>7.65768</v>
      </c>
    </row>
    <row r="8" spans="1:24">
      <c r="A8" s="9" t="s">
        <v>105</v>
      </c>
      <c r="B8" s="9">
        <v>644.30383100000017</v>
      </c>
      <c r="C8" s="9">
        <f t="shared" si="0"/>
        <v>5.6575819313057829E-2</v>
      </c>
      <c r="P8" s="129"/>
      <c r="Q8" s="1" t="s">
        <v>4</v>
      </c>
      <c r="R8" s="11">
        <v>322.77600000000001</v>
      </c>
      <c r="S8" s="11">
        <v>-2.2191489999999998</v>
      </c>
      <c r="T8" s="11">
        <v>13.86298</v>
      </c>
      <c r="U8" s="11">
        <v>0</v>
      </c>
      <c r="V8" s="11">
        <v>27.141940000000002</v>
      </c>
      <c r="W8" s="11">
        <v>58.155909999999999</v>
      </c>
      <c r="X8" s="11">
        <v>38.069850000000002</v>
      </c>
    </row>
    <row r="9" spans="1:24">
      <c r="A9" s="9" t="s">
        <v>107</v>
      </c>
      <c r="B9" s="9">
        <v>624.45166299999994</v>
      </c>
      <c r="C9" s="9">
        <f t="shared" si="0"/>
        <v>5.4832615849565641E-2</v>
      </c>
      <c r="P9" s="129">
        <v>2014</v>
      </c>
      <c r="Q9" s="1" t="s">
        <v>1</v>
      </c>
      <c r="R9" s="11">
        <v>348.5025</v>
      </c>
      <c r="S9" s="11">
        <v>0</v>
      </c>
      <c r="T9" s="11">
        <v>7.3361320000000001</v>
      </c>
      <c r="U9" s="11">
        <v>0</v>
      </c>
      <c r="V9" s="11">
        <v>43.217089999999999</v>
      </c>
      <c r="W9" s="11">
        <v>128.65700000000001</v>
      </c>
      <c r="X9" s="11">
        <v>41.005659999999999</v>
      </c>
    </row>
    <row r="10" spans="1:24">
      <c r="A10" s="9" t="s">
        <v>95</v>
      </c>
      <c r="B10" s="9">
        <v>550.74948299999994</v>
      </c>
      <c r="C10" s="9">
        <f t="shared" si="0"/>
        <v>4.8360884628929054E-2</v>
      </c>
      <c r="P10" s="129"/>
      <c r="Q10" s="1" t="s">
        <v>2</v>
      </c>
      <c r="R10" s="11">
        <v>-229.91290000000001</v>
      </c>
      <c r="S10" s="11">
        <v>118.9417</v>
      </c>
      <c r="T10" s="11">
        <v>-31.692589999999999</v>
      </c>
      <c r="U10" s="11">
        <v>0</v>
      </c>
      <c r="V10" s="11">
        <v>36.678260000000002</v>
      </c>
      <c r="W10" s="11">
        <v>20.703990000000001</v>
      </c>
      <c r="X10" s="11">
        <v>75.998980000000003</v>
      </c>
    </row>
    <row r="11" spans="1:24">
      <c r="A11" s="9" t="s">
        <v>86</v>
      </c>
      <c r="B11" s="9">
        <v>546.83421399999997</v>
      </c>
      <c r="C11" s="9">
        <f t="shared" si="0"/>
        <v>4.801708789693971E-2</v>
      </c>
      <c r="P11" s="129"/>
      <c r="Q11" s="1" t="s">
        <v>3</v>
      </c>
      <c r="R11" s="11">
        <v>28.614999999999998</v>
      </c>
      <c r="S11" s="11">
        <v>-3.4457849999999999</v>
      </c>
      <c r="T11" s="11">
        <v>203.35489999999999</v>
      </c>
      <c r="U11" s="11">
        <v>0</v>
      </c>
      <c r="V11" s="11">
        <v>35.090589999999999</v>
      </c>
      <c r="W11" s="11">
        <v>5.6399299999999997</v>
      </c>
      <c r="X11" s="11">
        <v>15.9899</v>
      </c>
    </row>
    <row r="12" spans="1:24">
      <c r="A12" s="9" t="s">
        <v>119</v>
      </c>
      <c r="B12" s="9">
        <v>233.60659300000006</v>
      </c>
      <c r="C12" s="9">
        <f t="shared" si="0"/>
        <v>2.0512813613717346E-2</v>
      </c>
      <c r="P12" s="129"/>
      <c r="Q12" s="1" t="s">
        <v>4</v>
      </c>
      <c r="R12" s="11">
        <v>413.6395</v>
      </c>
      <c r="S12" s="11">
        <v>0</v>
      </c>
      <c r="T12" s="11">
        <v>124.30589999999999</v>
      </c>
      <c r="U12" s="11">
        <v>0</v>
      </c>
      <c r="V12" s="11">
        <v>132.29640000000001</v>
      </c>
      <c r="W12" s="11">
        <v>4.3240980000000002</v>
      </c>
      <c r="X12" s="11">
        <v>14.679600000000001</v>
      </c>
    </row>
    <row r="13" spans="1:24">
      <c r="A13" s="9" t="s">
        <v>88</v>
      </c>
      <c r="B13" s="9">
        <v>135.57917799999998</v>
      </c>
      <c r="C13" s="9">
        <f t="shared" si="0"/>
        <v>1.190510238816336E-2</v>
      </c>
      <c r="P13" s="129">
        <v>2015</v>
      </c>
      <c r="Q13" s="1" t="s">
        <v>1</v>
      </c>
      <c r="R13" s="11">
        <v>1010.629</v>
      </c>
      <c r="S13" s="11">
        <v>0</v>
      </c>
      <c r="T13" s="11">
        <v>6.9733809999999998</v>
      </c>
      <c r="U13" s="11">
        <v>0</v>
      </c>
      <c r="V13" s="11">
        <v>-6.6745429999999999</v>
      </c>
      <c r="W13" s="11">
        <v>52.853349999999999</v>
      </c>
      <c r="X13" s="11">
        <v>22.062390000000001</v>
      </c>
    </row>
    <row r="14" spans="1:24">
      <c r="A14" s="9" t="s">
        <v>124</v>
      </c>
      <c r="B14" s="9">
        <v>95.619447000000008</v>
      </c>
      <c r="C14" s="9">
        <f t="shared" si="0"/>
        <v>8.3962694244580829E-3</v>
      </c>
      <c r="P14" s="129"/>
      <c r="Q14" s="1" t="s">
        <v>2</v>
      </c>
      <c r="R14" s="11">
        <v>158.13130000000001</v>
      </c>
      <c r="S14" s="11">
        <v>36.266930000000002</v>
      </c>
      <c r="T14" s="11">
        <v>7.2682869999999999</v>
      </c>
      <c r="U14" s="11">
        <v>0</v>
      </c>
      <c r="V14" s="11">
        <v>18.231739999999999</v>
      </c>
      <c r="W14" s="11">
        <v>2.0516190000000001</v>
      </c>
      <c r="X14" s="11">
        <v>6.6579740000000003</v>
      </c>
    </row>
    <row r="15" spans="1:24">
      <c r="A15" s="9" t="s">
        <v>87</v>
      </c>
      <c r="B15" s="9">
        <v>85.943294999999992</v>
      </c>
      <c r="C15" s="9">
        <f t="shared" si="0"/>
        <v>7.5466140276431544E-3</v>
      </c>
      <c r="P15" s="129"/>
      <c r="Q15" s="1" t="s">
        <v>3</v>
      </c>
      <c r="R15" s="11">
        <v>632.06089999999995</v>
      </c>
      <c r="S15" s="11">
        <v>0</v>
      </c>
      <c r="T15" s="11">
        <v>93.965770000000006</v>
      </c>
      <c r="U15" s="11">
        <v>0</v>
      </c>
      <c r="V15" s="11">
        <v>-12.618499999999999</v>
      </c>
      <c r="W15" s="11">
        <v>5.1715859999999996</v>
      </c>
      <c r="X15" s="11">
        <v>9.0765189999999993</v>
      </c>
    </row>
    <row r="16" spans="1:24">
      <c r="A16" s="9" t="s">
        <v>85</v>
      </c>
      <c r="B16" s="9">
        <v>85.582105999999996</v>
      </c>
      <c r="C16" s="9">
        <f t="shared" si="0"/>
        <v>7.5148983018959586E-3</v>
      </c>
      <c r="P16" s="129"/>
      <c r="Q16" s="1" t="s">
        <v>4</v>
      </c>
      <c r="R16" s="11">
        <v>106.4883</v>
      </c>
      <c r="S16" s="11">
        <v>0</v>
      </c>
      <c r="T16" s="11">
        <v>233.6062</v>
      </c>
      <c r="U16" s="11">
        <v>0</v>
      </c>
      <c r="V16" s="11">
        <v>101.7496</v>
      </c>
      <c r="W16" s="11">
        <v>5.094379</v>
      </c>
      <c r="X16" s="11">
        <v>15.02336</v>
      </c>
    </row>
    <row r="17" spans="1:24">
      <c r="A17" s="9" t="s">
        <v>100</v>
      </c>
      <c r="B17" s="9">
        <v>59.833701000000012</v>
      </c>
      <c r="C17" s="9">
        <f t="shared" si="0"/>
        <v>5.253950843895459E-3</v>
      </c>
      <c r="P17" s="129">
        <v>2016</v>
      </c>
      <c r="Q17" s="1" t="s">
        <v>1</v>
      </c>
      <c r="R17" s="11">
        <v>383.96499999999997</v>
      </c>
      <c r="S17" s="11">
        <v>15.4232</v>
      </c>
      <c r="T17" s="11">
        <v>234.38919999999999</v>
      </c>
      <c r="U17" s="11">
        <v>641.57920000000001</v>
      </c>
      <c r="V17" s="11">
        <v>39.947859999999999</v>
      </c>
      <c r="W17" s="11">
        <v>69.412379999999999</v>
      </c>
      <c r="X17" s="11">
        <v>9.2192150000000002</v>
      </c>
    </row>
    <row r="18" spans="1:24">
      <c r="A18" s="9" t="s">
        <v>113</v>
      </c>
      <c r="B18" s="9">
        <v>47.401139000000001</v>
      </c>
      <c r="C18" s="9">
        <f t="shared" si="0"/>
        <v>4.1622572244136447E-3</v>
      </c>
      <c r="P18" s="129"/>
      <c r="Q18" s="1" t="s">
        <v>2</v>
      </c>
      <c r="R18" s="11">
        <v>210.63130000000001</v>
      </c>
      <c r="S18" s="11">
        <v>8.2899999999999998E-4</v>
      </c>
      <c r="T18" s="11">
        <v>75.569980000000001</v>
      </c>
      <c r="U18" s="11">
        <v>0</v>
      </c>
      <c r="V18" s="11">
        <v>0.67480499999999999</v>
      </c>
      <c r="W18" s="11">
        <v>3.313993</v>
      </c>
      <c r="X18" s="11">
        <v>-3.1127479999999998</v>
      </c>
    </row>
    <row r="19" spans="1:24">
      <c r="A19" s="9" t="s">
        <v>128</v>
      </c>
      <c r="B19" s="9">
        <v>43.543457999999994</v>
      </c>
      <c r="C19" s="9">
        <f t="shared" si="0"/>
        <v>3.8235172500064203E-3</v>
      </c>
      <c r="P19" s="129"/>
      <c r="Q19" s="1" t="s">
        <v>3</v>
      </c>
      <c r="R19" s="11">
        <v>-63.19379</v>
      </c>
      <c r="S19" s="11">
        <v>0</v>
      </c>
      <c r="T19" s="11">
        <v>66.77261</v>
      </c>
      <c r="U19" s="11">
        <v>0</v>
      </c>
      <c r="V19" s="11">
        <v>5.2359270000000002</v>
      </c>
      <c r="W19" s="11">
        <v>-0.78153899999999998</v>
      </c>
      <c r="X19" s="11">
        <v>4.9637700000000002</v>
      </c>
    </row>
    <row r="20" spans="1:24">
      <c r="A20" s="9" t="s">
        <v>89</v>
      </c>
      <c r="B20" s="9">
        <v>43.381610999999999</v>
      </c>
      <c r="C20" s="9">
        <f t="shared" si="0"/>
        <v>3.8093055905566407E-3</v>
      </c>
      <c r="P20" s="129"/>
      <c r="Q20" s="1" t="s">
        <v>4</v>
      </c>
      <c r="R20" s="11">
        <v>29.80312</v>
      </c>
      <c r="S20" s="11">
        <v>0</v>
      </c>
      <c r="T20" s="11">
        <v>18.2089</v>
      </c>
      <c r="U20" s="11">
        <v>0</v>
      </c>
      <c r="V20" s="11">
        <v>5.3756190000000004</v>
      </c>
      <c r="W20" s="11">
        <v>18.154199999999999</v>
      </c>
      <c r="X20" s="11">
        <v>11.09421</v>
      </c>
    </row>
    <row r="21" spans="1:24">
      <c r="A21" s="9" t="s">
        <v>123</v>
      </c>
      <c r="B21" s="9">
        <v>39.106749999999998</v>
      </c>
      <c r="C21" s="9">
        <f t="shared" si="0"/>
        <v>3.4339333641505592E-3</v>
      </c>
      <c r="P21" s="129">
        <v>2017</v>
      </c>
      <c r="Q21" s="1" t="s">
        <v>1</v>
      </c>
      <c r="R21" s="11">
        <v>409.04820000000001</v>
      </c>
      <c r="S21" s="11">
        <v>8.5253270000000008</v>
      </c>
      <c r="T21" s="11">
        <v>-2.6532800000000001</v>
      </c>
      <c r="U21" s="11">
        <v>0</v>
      </c>
      <c r="V21" s="11">
        <v>-47.319510000000001</v>
      </c>
      <c r="W21" s="11">
        <v>138.45570000000001</v>
      </c>
      <c r="X21" s="11">
        <v>15.05186</v>
      </c>
    </row>
    <row r="22" spans="1:24">
      <c r="A22" s="9" t="s">
        <v>112</v>
      </c>
      <c r="B22" s="9">
        <v>25.412740000000003</v>
      </c>
      <c r="C22" s="9">
        <f t="shared" si="0"/>
        <v>2.2314729748824308E-3</v>
      </c>
      <c r="P22" s="129"/>
      <c r="Q22" s="1" t="s">
        <v>2</v>
      </c>
      <c r="R22" s="11">
        <v>93.009029999999996</v>
      </c>
      <c r="S22" s="11">
        <v>0</v>
      </c>
      <c r="T22" s="11">
        <v>-0.389179</v>
      </c>
      <c r="U22" s="11">
        <v>1.0793189999999999</v>
      </c>
      <c r="V22" s="11">
        <v>43.393999999999998</v>
      </c>
      <c r="W22" s="11">
        <v>4.9133979999999999</v>
      </c>
      <c r="X22" s="11">
        <v>12.76646</v>
      </c>
    </row>
    <row r="23" spans="1:24">
      <c r="A23" s="9" t="s">
        <v>84</v>
      </c>
      <c r="B23" s="9">
        <v>15.66183</v>
      </c>
      <c r="C23" s="9">
        <f t="shared" si="0"/>
        <v>1.3752531361121585E-3</v>
      </c>
      <c r="P23" s="129"/>
      <c r="Q23" s="1" t="s">
        <v>3</v>
      </c>
      <c r="R23" s="11">
        <v>115.3312</v>
      </c>
      <c r="S23" s="11">
        <v>0</v>
      </c>
      <c r="T23" s="11">
        <v>90.02225</v>
      </c>
      <c r="U23" s="11">
        <v>1.365858</v>
      </c>
      <c r="V23" s="11">
        <v>4.0836569999999996</v>
      </c>
      <c r="W23" s="11">
        <v>-25.707170000000001</v>
      </c>
      <c r="X23" s="11">
        <v>48.395049999999998</v>
      </c>
    </row>
    <row r="24" spans="1:24">
      <c r="A24" s="9" t="s">
        <v>121</v>
      </c>
      <c r="B24" s="9">
        <v>13.438615000000002</v>
      </c>
      <c r="C24" s="9">
        <f t="shared" si="0"/>
        <v>1.1800343525471735E-3</v>
      </c>
      <c r="P24" s="129"/>
      <c r="Q24" s="1" t="s">
        <v>4</v>
      </c>
      <c r="R24" s="11">
        <v>155.76339999999999</v>
      </c>
      <c r="S24" s="11">
        <v>7.5147969999999997</v>
      </c>
      <c r="T24" s="11">
        <v>107.2084</v>
      </c>
      <c r="U24" s="11">
        <v>0.26907300000000001</v>
      </c>
      <c r="V24" s="11">
        <v>11.80747</v>
      </c>
      <c r="W24" s="11">
        <v>-41.369770000000003</v>
      </c>
      <c r="X24" s="11">
        <v>112.6824</v>
      </c>
    </row>
    <row r="25" spans="1:24">
      <c r="A25" s="9" t="s">
        <v>94</v>
      </c>
      <c r="B25" s="9">
        <v>10.665272</v>
      </c>
      <c r="C25" s="9">
        <f t="shared" si="0"/>
        <v>9.3650925629311474E-4</v>
      </c>
      <c r="P25" s="129">
        <v>2018</v>
      </c>
      <c r="Q25" s="1" t="s">
        <v>1</v>
      </c>
      <c r="R25" s="11">
        <v>319.80529999999999</v>
      </c>
      <c r="S25" s="11">
        <v>0</v>
      </c>
      <c r="T25" s="11">
        <v>84.292029999999997</v>
      </c>
      <c r="U25" s="11">
        <v>0</v>
      </c>
      <c r="V25" s="11">
        <v>-2.3327900000000001</v>
      </c>
      <c r="W25" s="11">
        <v>92.74091</v>
      </c>
      <c r="X25" s="11">
        <v>33.00703</v>
      </c>
    </row>
    <row r="26" spans="1:24">
      <c r="A26" s="9" t="s">
        <v>82</v>
      </c>
      <c r="B26" s="9">
        <v>10.015830000000001</v>
      </c>
      <c r="C26" s="9">
        <f t="shared" si="0"/>
        <v>8.7948225834824168E-4</v>
      </c>
      <c r="P26" s="129"/>
      <c r="Q26" s="1" t="s">
        <v>2</v>
      </c>
      <c r="R26" s="11">
        <v>-46.619720000000001</v>
      </c>
      <c r="S26" s="11">
        <v>-0.24021200000000001</v>
      </c>
      <c r="T26" s="11">
        <v>-45.604799999999997</v>
      </c>
      <c r="U26" s="11">
        <v>0</v>
      </c>
      <c r="V26" s="11">
        <v>5.3364880000000001</v>
      </c>
      <c r="W26" s="11">
        <v>17.911460000000002</v>
      </c>
      <c r="X26" s="11">
        <v>9.8468499999999999</v>
      </c>
    </row>
    <row r="27" spans="1:24">
      <c r="A27" s="9" t="s">
        <v>106</v>
      </c>
      <c r="B27" s="9">
        <v>9.884432999999996</v>
      </c>
      <c r="C27" s="9">
        <f t="shared" si="0"/>
        <v>8.6794438976419146E-4</v>
      </c>
      <c r="P27" s="129"/>
      <c r="Q27" s="1" t="s">
        <v>3</v>
      </c>
      <c r="R27" s="11">
        <v>-10.81104</v>
      </c>
      <c r="S27" s="11">
        <v>0</v>
      </c>
      <c r="T27" s="11">
        <v>196.8818</v>
      </c>
      <c r="U27" s="11">
        <v>2.6350000000000002E-3</v>
      </c>
      <c r="V27" s="11">
        <v>15.46228</v>
      </c>
      <c r="W27" s="11">
        <v>9.250629</v>
      </c>
      <c r="X27" s="11">
        <v>13.05134</v>
      </c>
    </row>
    <row r="28" spans="1:24">
      <c r="A28" s="9" t="s">
        <v>90</v>
      </c>
      <c r="B28" s="9">
        <v>6.2534169999999998</v>
      </c>
      <c r="C28" s="9">
        <f t="shared" si="0"/>
        <v>5.491076930771874E-4</v>
      </c>
      <c r="P28" s="9"/>
      <c r="Q28" s="1" t="s">
        <v>0</v>
      </c>
      <c r="R28" s="11">
        <f t="shared" ref="R28:X28" si="1">SUM(R5:R27)</f>
        <v>5192.4018000000005</v>
      </c>
      <c r="S28" s="11">
        <f t="shared" si="1"/>
        <v>1436.7222260000005</v>
      </c>
      <c r="T28" s="11">
        <f t="shared" si="1"/>
        <v>1408.7727609999997</v>
      </c>
      <c r="U28" s="11">
        <f t="shared" si="1"/>
        <v>644.30383100000017</v>
      </c>
      <c r="V28" s="11">
        <f t="shared" si="1"/>
        <v>624.45166299999994</v>
      </c>
      <c r="W28" s="11">
        <f t="shared" si="1"/>
        <v>550.74948299999994</v>
      </c>
      <c r="X28" s="11">
        <f t="shared" si="1"/>
        <v>546.83421399999997</v>
      </c>
    </row>
    <row r="29" spans="1:24">
      <c r="A29" s="9" t="s">
        <v>126</v>
      </c>
      <c r="B29" s="9">
        <v>6.1941969999999982</v>
      </c>
      <c r="C29" s="9">
        <f t="shared" si="0"/>
        <v>5.4390763084176765E-4</v>
      </c>
    </row>
    <row r="30" spans="1:24">
      <c r="A30" s="9" t="s">
        <v>110</v>
      </c>
      <c r="B30" s="9">
        <v>5.0788589999999996</v>
      </c>
      <c r="C30" s="9">
        <f t="shared" si="0"/>
        <v>4.459706667497643E-4</v>
      </c>
    </row>
    <row r="31" spans="1:24">
      <c r="A31" s="9" t="s">
        <v>81</v>
      </c>
      <c r="B31" s="9">
        <v>4.3038659999999993</v>
      </c>
      <c r="C31" s="9">
        <f t="shared" si="0"/>
        <v>3.7791913294337191E-4</v>
      </c>
    </row>
    <row r="32" spans="1:24">
      <c r="A32" s="9" t="s">
        <v>104</v>
      </c>
      <c r="B32" s="9">
        <v>3.4876819999999995</v>
      </c>
      <c r="C32" s="9">
        <f t="shared" si="0"/>
        <v>3.0625064939805404E-4</v>
      </c>
    </row>
    <row r="33" spans="1:3">
      <c r="A33" s="9" t="s">
        <v>127</v>
      </c>
      <c r="B33" s="9">
        <v>3.1382759999999998</v>
      </c>
      <c r="C33" s="9">
        <f t="shared" si="0"/>
        <v>2.7556957973528764E-4</v>
      </c>
    </row>
    <row r="34" spans="1:3">
      <c r="A34" s="9" t="s">
        <v>80</v>
      </c>
      <c r="B34" s="9">
        <v>2.9897840000000002</v>
      </c>
      <c r="C34" s="9">
        <f t="shared" si="0"/>
        <v>2.6253061246980423E-4</v>
      </c>
    </row>
    <row r="35" spans="1:3">
      <c r="A35" s="9" t="s">
        <v>92</v>
      </c>
      <c r="B35" s="9">
        <v>1.586989</v>
      </c>
      <c r="C35" s="9">
        <f t="shared" si="0"/>
        <v>1.3935227232229558E-4</v>
      </c>
    </row>
    <row r="36" spans="1:3">
      <c r="A36" s="9" t="s">
        <v>97</v>
      </c>
      <c r="B36" s="9">
        <v>1.2525060000000001</v>
      </c>
      <c r="C36" s="9">
        <f t="shared" si="0"/>
        <v>1.0998157970679643E-4</v>
      </c>
    </row>
    <row r="37" spans="1:3">
      <c r="A37" s="9" t="s">
        <v>125</v>
      </c>
      <c r="B37" s="9">
        <v>1.149659</v>
      </c>
      <c r="C37" s="9">
        <f t="shared" ref="C37:C54" si="2">B37/$B$55</f>
        <v>1.0095066446319288E-4</v>
      </c>
    </row>
    <row r="38" spans="1:3">
      <c r="A38" s="9" t="s">
        <v>99</v>
      </c>
      <c r="B38" s="9">
        <v>1.025477</v>
      </c>
      <c r="C38" s="9">
        <f t="shared" si="2"/>
        <v>9.0046339429101713E-5</v>
      </c>
    </row>
    <row r="39" spans="1:3">
      <c r="A39" s="9" t="s">
        <v>115</v>
      </c>
      <c r="B39" s="9">
        <v>0.98938000000000004</v>
      </c>
      <c r="C39" s="9">
        <f t="shared" si="2"/>
        <v>8.6876689876384019E-5</v>
      </c>
    </row>
    <row r="40" spans="1:3">
      <c r="A40" s="9" t="s">
        <v>114</v>
      </c>
      <c r="B40" s="9">
        <v>0.293908</v>
      </c>
      <c r="C40" s="9">
        <f t="shared" si="2"/>
        <v>2.5807833358455067E-5</v>
      </c>
    </row>
    <row r="41" spans="1:3">
      <c r="A41" s="9" t="s">
        <v>98</v>
      </c>
      <c r="B41" s="9">
        <v>0.25641799999999998</v>
      </c>
      <c r="C41" s="9">
        <f t="shared" si="2"/>
        <v>2.2515865556937309E-5</v>
      </c>
    </row>
    <row r="42" spans="1:3">
      <c r="A42" s="9" t="s">
        <v>122</v>
      </c>
      <c r="B42" s="9">
        <v>0.185727</v>
      </c>
      <c r="C42" s="9">
        <f t="shared" si="2"/>
        <v>1.6308543714923664E-5</v>
      </c>
    </row>
    <row r="43" spans="1:3">
      <c r="A43" s="9" t="s">
        <v>103</v>
      </c>
      <c r="B43" s="9">
        <v>0.15504599999999999</v>
      </c>
      <c r="C43" s="9">
        <f t="shared" si="2"/>
        <v>1.361446891848818E-5</v>
      </c>
    </row>
    <row r="44" spans="1:3">
      <c r="A44" s="9" t="s">
        <v>109</v>
      </c>
      <c r="B44" s="9">
        <v>0.14449499999999998</v>
      </c>
      <c r="C44" s="9">
        <f t="shared" si="2"/>
        <v>1.2687993797820965E-5</v>
      </c>
    </row>
    <row r="45" spans="1:3">
      <c r="A45" s="9" t="s">
        <v>91</v>
      </c>
      <c r="B45" s="9">
        <v>9.3228000000000005E-2</v>
      </c>
      <c r="C45" s="9">
        <f t="shared" si="2"/>
        <v>8.1862783195491405E-6</v>
      </c>
    </row>
    <row r="46" spans="1:3">
      <c r="A46" s="9" t="s">
        <v>102</v>
      </c>
      <c r="B46" s="9">
        <v>5.9577000000000005E-2</v>
      </c>
      <c r="C46" s="9">
        <f t="shared" si="2"/>
        <v>5.231410128328176E-6</v>
      </c>
    </row>
    <row r="47" spans="1:3">
      <c r="A47" s="9" t="s">
        <v>120</v>
      </c>
      <c r="B47" s="9">
        <v>3.7477000000000003E-2</v>
      </c>
      <c r="C47" s="9">
        <f t="shared" si="2"/>
        <v>3.29082628160792E-6</v>
      </c>
    </row>
    <row r="48" spans="1:3">
      <c r="A48" s="9" t="s">
        <v>93</v>
      </c>
      <c r="B48" s="9">
        <v>0</v>
      </c>
      <c r="C48" s="9">
        <f t="shared" si="2"/>
        <v>0</v>
      </c>
    </row>
    <row r="49" spans="1:3">
      <c r="A49" s="9" t="s">
        <v>116</v>
      </c>
      <c r="B49" s="9">
        <v>0</v>
      </c>
      <c r="C49" s="9">
        <f t="shared" si="2"/>
        <v>0</v>
      </c>
    </row>
    <row r="50" spans="1:3">
      <c r="A50" s="9" t="s">
        <v>117</v>
      </c>
      <c r="B50" s="9">
        <v>0</v>
      </c>
      <c r="C50" s="9">
        <f t="shared" si="2"/>
        <v>0</v>
      </c>
    </row>
    <row r="51" spans="1:3">
      <c r="A51" s="9" t="s">
        <v>118</v>
      </c>
      <c r="B51" s="9">
        <v>0</v>
      </c>
      <c r="C51" s="9">
        <f t="shared" si="2"/>
        <v>0</v>
      </c>
    </row>
    <row r="52" spans="1:3">
      <c r="A52" s="9" t="s">
        <v>108</v>
      </c>
      <c r="B52" s="9">
        <v>-0.13816900000000001</v>
      </c>
      <c r="C52" s="9">
        <f t="shared" si="2"/>
        <v>-1.2132512647850274E-5</v>
      </c>
    </row>
    <row r="53" spans="1:3">
      <c r="A53" s="9" t="s">
        <v>111</v>
      </c>
      <c r="B53" s="9">
        <v>-2.2631459999999999</v>
      </c>
      <c r="C53" s="9">
        <f t="shared" si="2"/>
        <v>-1.9872509368188055E-4</v>
      </c>
    </row>
    <row r="54" spans="1:3">
      <c r="A54" s="9" t="s">
        <v>101</v>
      </c>
      <c r="B54" s="9">
        <v>-6.8613899999999992</v>
      </c>
      <c r="C54" s="9">
        <f t="shared" si="2"/>
        <v>-6.0249333031890922E-4</v>
      </c>
    </row>
    <row r="55" spans="1:3">
      <c r="A55" s="9"/>
      <c r="B55" s="9">
        <f>SUM(B5:B54)</f>
        <v>11388.325239000002</v>
      </c>
      <c r="C55" s="9"/>
    </row>
  </sheetData>
  <mergeCells count="7">
    <mergeCell ref="P17:P20"/>
    <mergeCell ref="P21:P24"/>
    <mergeCell ref="P25:P27"/>
    <mergeCell ref="P4:Q4"/>
    <mergeCell ref="P5:P8"/>
    <mergeCell ref="P9:P12"/>
    <mergeCell ref="P13:P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D129"/>
  <sheetViews>
    <sheetView topLeftCell="S1" workbookViewId="0">
      <selection activeCell="M37" sqref="M37"/>
    </sheetView>
  </sheetViews>
  <sheetFormatPr baseColWidth="10" defaultRowHeight="15"/>
  <cols>
    <col min="32" max="32" width="15.85546875" bestFit="1" customWidth="1"/>
  </cols>
  <sheetData>
    <row r="1" spans="1:30" s="43" customFormat="1" ht="15" customHeight="1">
      <c r="A1" s="133" t="s">
        <v>333</v>
      </c>
      <c r="B1" s="134" t="s">
        <v>334</v>
      </c>
      <c r="C1" s="42" t="s">
        <v>5</v>
      </c>
      <c r="D1" s="42" t="s">
        <v>10</v>
      </c>
      <c r="E1" s="42" t="s">
        <v>11</v>
      </c>
      <c r="F1" s="42" t="s">
        <v>12</v>
      </c>
      <c r="G1" s="135" t="s">
        <v>13</v>
      </c>
      <c r="H1" s="135"/>
      <c r="I1" s="135"/>
      <c r="J1" s="135" t="s">
        <v>31</v>
      </c>
      <c r="K1" s="135"/>
      <c r="L1" s="135" t="s">
        <v>48</v>
      </c>
      <c r="M1" s="135"/>
      <c r="N1" s="42" t="s">
        <v>49</v>
      </c>
      <c r="O1" s="42" t="s">
        <v>50</v>
      </c>
      <c r="P1" s="42" t="s">
        <v>51</v>
      </c>
      <c r="Q1" s="42" t="s">
        <v>52</v>
      </c>
      <c r="R1" s="42" t="s">
        <v>335</v>
      </c>
      <c r="S1" s="42" t="s">
        <v>53</v>
      </c>
      <c r="T1" s="42" t="s">
        <v>54</v>
      </c>
      <c r="U1" s="42" t="s">
        <v>55</v>
      </c>
      <c r="V1" s="42" t="s">
        <v>56</v>
      </c>
      <c r="W1" s="42" t="s">
        <v>57</v>
      </c>
      <c r="X1" s="42" t="s">
        <v>58</v>
      </c>
      <c r="Y1" s="42" t="s">
        <v>336</v>
      </c>
      <c r="Z1" s="136" t="s">
        <v>0</v>
      </c>
      <c r="AA1" s="131" t="s">
        <v>337</v>
      </c>
    </row>
    <row r="2" spans="1:30">
      <c r="A2" s="133"/>
      <c r="B2" s="134"/>
      <c r="C2" s="44">
        <v>11</v>
      </c>
      <c r="D2" s="44">
        <v>21</v>
      </c>
      <c r="E2" s="44">
        <v>22</v>
      </c>
      <c r="F2" s="44">
        <v>23</v>
      </c>
      <c r="G2" s="44">
        <v>31</v>
      </c>
      <c r="H2" s="44">
        <v>32</v>
      </c>
      <c r="I2" s="44">
        <v>33</v>
      </c>
      <c r="J2" s="44">
        <v>43</v>
      </c>
      <c r="K2" s="44">
        <v>46</v>
      </c>
      <c r="L2" s="44">
        <v>48</v>
      </c>
      <c r="M2" s="44">
        <v>49</v>
      </c>
      <c r="N2" s="44">
        <v>51</v>
      </c>
      <c r="O2" s="44">
        <v>52</v>
      </c>
      <c r="P2" s="44">
        <v>53</v>
      </c>
      <c r="Q2" s="44">
        <v>54</v>
      </c>
      <c r="R2" s="44">
        <v>55</v>
      </c>
      <c r="S2" s="44">
        <v>56</v>
      </c>
      <c r="T2" s="44">
        <v>61</v>
      </c>
      <c r="U2" s="44">
        <v>62</v>
      </c>
      <c r="V2" s="44">
        <v>71</v>
      </c>
      <c r="W2" s="44">
        <v>72</v>
      </c>
      <c r="X2" s="44">
        <v>81</v>
      </c>
      <c r="Y2" s="44">
        <v>93</v>
      </c>
      <c r="Z2" s="137"/>
      <c r="AA2" s="132"/>
    </row>
    <row r="3" spans="1:30">
      <c r="A3" s="4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30" ht="15.75">
      <c r="A4" s="45">
        <v>39</v>
      </c>
      <c r="B4" s="17" t="s">
        <v>338</v>
      </c>
      <c r="C4" s="17">
        <v>6</v>
      </c>
      <c r="D4" s="17">
        <v>10</v>
      </c>
      <c r="E4" s="17">
        <v>57</v>
      </c>
      <c r="F4" s="17">
        <v>860</v>
      </c>
      <c r="G4" s="46">
        <v>3940</v>
      </c>
      <c r="H4" s="46">
        <v>2092</v>
      </c>
      <c r="I4" s="46">
        <v>2769</v>
      </c>
      <c r="J4" s="46">
        <v>6073</v>
      </c>
      <c r="K4" s="46">
        <v>40802</v>
      </c>
      <c r="L4" s="17">
        <v>501</v>
      </c>
      <c r="M4" s="17">
        <v>301</v>
      </c>
      <c r="N4" s="17">
        <v>361</v>
      </c>
      <c r="O4" s="46">
        <v>1924</v>
      </c>
      <c r="P4" s="46">
        <v>1545</v>
      </c>
      <c r="Q4" s="46">
        <v>3673</v>
      </c>
      <c r="R4" s="17">
        <v>12</v>
      </c>
      <c r="S4" s="46">
        <v>2440</v>
      </c>
      <c r="T4" s="46">
        <v>2512</v>
      </c>
      <c r="U4" s="46">
        <v>5539</v>
      </c>
      <c r="V4" s="46">
        <v>1104</v>
      </c>
      <c r="W4" s="46">
        <v>11636</v>
      </c>
      <c r="X4" s="46">
        <v>14944</v>
      </c>
      <c r="Y4" s="17">
        <v>764</v>
      </c>
      <c r="Z4" s="17">
        <f t="shared" ref="Z4:Z67" si="0">SUM(C4:Y4)</f>
        <v>103865</v>
      </c>
      <c r="AA4" s="17">
        <f t="shared" ref="AA4:AA67" si="1">Z4/$Z$129</f>
        <v>0.2813420120971783</v>
      </c>
      <c r="AB4" s="5"/>
      <c r="AC4" s="2"/>
      <c r="AD4" s="5"/>
    </row>
    <row r="5" spans="1:30" ht="15.75">
      <c r="A5" s="45">
        <v>120</v>
      </c>
      <c r="B5" s="17" t="s">
        <v>339</v>
      </c>
      <c r="C5" s="17">
        <v>8</v>
      </c>
      <c r="D5" s="17">
        <v>8</v>
      </c>
      <c r="E5" s="17">
        <v>32</v>
      </c>
      <c r="F5" s="17">
        <v>506</v>
      </c>
      <c r="G5" s="46">
        <v>1999</v>
      </c>
      <c r="H5" s="46">
        <v>1173</v>
      </c>
      <c r="I5" s="46">
        <v>1584</v>
      </c>
      <c r="J5" s="46">
        <v>2151</v>
      </c>
      <c r="K5" s="46">
        <v>19522</v>
      </c>
      <c r="L5" s="17">
        <v>223</v>
      </c>
      <c r="M5" s="17">
        <v>102</v>
      </c>
      <c r="N5" s="17">
        <v>178</v>
      </c>
      <c r="O5" s="46">
        <v>1161</v>
      </c>
      <c r="P5" s="17">
        <v>976</v>
      </c>
      <c r="Q5" s="46">
        <v>1138</v>
      </c>
      <c r="R5" s="17">
        <v>9</v>
      </c>
      <c r="S5" s="46">
        <v>1217</v>
      </c>
      <c r="T5" s="46">
        <v>1714</v>
      </c>
      <c r="U5" s="46">
        <v>2357</v>
      </c>
      <c r="V5" s="17">
        <v>724</v>
      </c>
      <c r="W5" s="46">
        <v>6205</v>
      </c>
      <c r="X5" s="46">
        <v>8002</v>
      </c>
      <c r="Y5" s="17">
        <v>319</v>
      </c>
      <c r="Z5" s="17">
        <f t="shared" si="0"/>
        <v>51308</v>
      </c>
      <c r="AA5" s="17">
        <f t="shared" si="1"/>
        <v>0.1389794055425988</v>
      </c>
      <c r="AB5" s="5"/>
      <c r="AC5" s="2"/>
      <c r="AD5" s="5"/>
    </row>
    <row r="6" spans="1:30" ht="15.75">
      <c r="A6" s="45">
        <v>98</v>
      </c>
      <c r="B6" s="17" t="s">
        <v>340</v>
      </c>
      <c r="C6" s="17">
        <v>3</v>
      </c>
      <c r="D6" s="17">
        <v>3</v>
      </c>
      <c r="E6" s="17">
        <v>11</v>
      </c>
      <c r="F6" s="17">
        <v>78</v>
      </c>
      <c r="G6" s="17">
        <v>892</v>
      </c>
      <c r="H6" s="17">
        <v>634</v>
      </c>
      <c r="I6" s="17">
        <v>821</v>
      </c>
      <c r="J6" s="17">
        <v>791</v>
      </c>
      <c r="K6" s="46">
        <v>10142</v>
      </c>
      <c r="L6" s="17">
        <v>208</v>
      </c>
      <c r="M6" s="17">
        <v>46</v>
      </c>
      <c r="N6" s="17">
        <v>35</v>
      </c>
      <c r="O6" s="17">
        <v>284</v>
      </c>
      <c r="P6" s="17">
        <v>311</v>
      </c>
      <c r="Q6" s="17">
        <v>202</v>
      </c>
      <c r="R6" s="17">
        <v>507</v>
      </c>
      <c r="S6" s="17">
        <v>654</v>
      </c>
      <c r="T6" s="17"/>
      <c r="U6" s="17">
        <v>602</v>
      </c>
      <c r="V6" s="17">
        <v>313</v>
      </c>
      <c r="W6" s="46">
        <v>2573</v>
      </c>
      <c r="X6" s="46">
        <v>3384</v>
      </c>
      <c r="Y6" s="17">
        <v>217</v>
      </c>
      <c r="Z6" s="17">
        <f t="shared" si="0"/>
        <v>22711</v>
      </c>
      <c r="AA6" s="17">
        <f t="shared" si="1"/>
        <v>6.1517916879978977E-2</v>
      </c>
      <c r="AB6" s="5"/>
      <c r="AC6" s="2"/>
      <c r="AD6" s="5"/>
    </row>
    <row r="7" spans="1:30" ht="15.75">
      <c r="A7" s="45">
        <v>101</v>
      </c>
      <c r="B7" s="17" t="s">
        <v>341</v>
      </c>
      <c r="C7" s="17">
        <v>2</v>
      </c>
      <c r="D7" s="17">
        <v>1</v>
      </c>
      <c r="E7" s="17">
        <v>14</v>
      </c>
      <c r="F7" s="17">
        <v>25</v>
      </c>
      <c r="G7" s="17">
        <v>883</v>
      </c>
      <c r="H7" s="46">
        <v>1079</v>
      </c>
      <c r="I7" s="17">
        <v>878</v>
      </c>
      <c r="J7" s="17">
        <v>478</v>
      </c>
      <c r="K7" s="46">
        <v>8350</v>
      </c>
      <c r="L7" s="17">
        <v>76</v>
      </c>
      <c r="M7" s="17">
        <v>15</v>
      </c>
      <c r="N7" s="17">
        <v>35</v>
      </c>
      <c r="O7" s="17">
        <v>170</v>
      </c>
      <c r="P7" s="17">
        <v>238</v>
      </c>
      <c r="Q7" s="17">
        <v>120</v>
      </c>
      <c r="R7" s="17">
        <v>390</v>
      </c>
      <c r="S7" s="17">
        <v>482</v>
      </c>
      <c r="T7" s="17"/>
      <c r="U7" s="17">
        <v>431</v>
      </c>
      <c r="V7" s="17">
        <v>317</v>
      </c>
      <c r="W7" s="46">
        <v>1998</v>
      </c>
      <c r="X7" s="46">
        <v>2735</v>
      </c>
      <c r="Y7" s="17">
        <v>142</v>
      </c>
      <c r="Z7" s="17">
        <f t="shared" si="0"/>
        <v>18859</v>
      </c>
      <c r="AA7" s="17">
        <f t="shared" si="1"/>
        <v>5.1083897425895981E-2</v>
      </c>
      <c r="AB7" s="5"/>
      <c r="AC7" s="2"/>
      <c r="AD7" s="5"/>
    </row>
    <row r="8" spans="1:30" ht="15" customHeight="1">
      <c r="A8" s="45">
        <v>67</v>
      </c>
      <c r="B8" s="17" t="s">
        <v>342</v>
      </c>
      <c r="C8" s="17">
        <v>12</v>
      </c>
      <c r="D8" s="17">
        <v>2</v>
      </c>
      <c r="E8" s="17">
        <v>14</v>
      </c>
      <c r="F8" s="17">
        <v>58</v>
      </c>
      <c r="G8" s="17">
        <v>402</v>
      </c>
      <c r="H8" s="17">
        <v>174</v>
      </c>
      <c r="I8" s="17">
        <v>290</v>
      </c>
      <c r="J8" s="17">
        <v>382</v>
      </c>
      <c r="K8" s="46">
        <v>5786</v>
      </c>
      <c r="L8" s="17">
        <v>195</v>
      </c>
      <c r="M8" s="17">
        <v>24</v>
      </c>
      <c r="N8" s="17">
        <v>52</v>
      </c>
      <c r="O8" s="17">
        <v>340</v>
      </c>
      <c r="P8" s="17">
        <v>398</v>
      </c>
      <c r="Q8" s="17">
        <v>364</v>
      </c>
      <c r="R8" s="17">
        <v>1</v>
      </c>
      <c r="S8" s="17">
        <v>403</v>
      </c>
      <c r="T8" s="17">
        <v>413</v>
      </c>
      <c r="U8" s="17">
        <v>560</v>
      </c>
      <c r="V8" s="17">
        <v>223</v>
      </c>
      <c r="W8" s="46">
        <v>2441</v>
      </c>
      <c r="X8" s="46">
        <v>2177</v>
      </c>
      <c r="Y8" s="17">
        <v>136</v>
      </c>
      <c r="Z8" s="17">
        <f t="shared" si="0"/>
        <v>14847</v>
      </c>
      <c r="AA8" s="17">
        <f t="shared" si="1"/>
        <v>4.0216481525122097E-2</v>
      </c>
      <c r="AB8" s="5"/>
      <c r="AC8" s="47"/>
      <c r="AD8" s="5"/>
    </row>
    <row r="9" spans="1:30" ht="15" customHeight="1">
      <c r="A9" s="45">
        <v>97</v>
      </c>
      <c r="B9" s="17" t="s">
        <v>343</v>
      </c>
      <c r="C9" s="17">
        <v>6</v>
      </c>
      <c r="D9" s="17">
        <v>1</v>
      </c>
      <c r="E9" s="17">
        <v>12</v>
      </c>
      <c r="F9" s="17">
        <v>42</v>
      </c>
      <c r="G9" s="17">
        <v>501</v>
      </c>
      <c r="H9" s="17">
        <v>317</v>
      </c>
      <c r="I9" s="17">
        <v>348</v>
      </c>
      <c r="J9" s="17">
        <v>352</v>
      </c>
      <c r="K9" s="46">
        <v>6561</v>
      </c>
      <c r="L9" s="17">
        <v>121</v>
      </c>
      <c r="M9" s="17">
        <v>24</v>
      </c>
      <c r="N9" s="17">
        <v>44</v>
      </c>
      <c r="O9" s="17">
        <v>261</v>
      </c>
      <c r="P9" s="17">
        <v>216</v>
      </c>
      <c r="Q9" s="17">
        <v>107</v>
      </c>
      <c r="R9" s="17">
        <v>329</v>
      </c>
      <c r="S9" s="17">
        <v>465</v>
      </c>
      <c r="T9" s="17"/>
      <c r="U9" s="17">
        <v>360</v>
      </c>
      <c r="V9" s="17">
        <v>181</v>
      </c>
      <c r="W9" s="46">
        <v>1609</v>
      </c>
      <c r="X9" s="46">
        <v>1777</v>
      </c>
      <c r="Y9" s="17">
        <v>171</v>
      </c>
      <c r="Z9" s="17">
        <f t="shared" si="0"/>
        <v>13805</v>
      </c>
      <c r="AA9" s="17">
        <f t="shared" si="1"/>
        <v>3.7393987166047721E-2</v>
      </c>
      <c r="AB9" s="5"/>
      <c r="AC9" s="47"/>
      <c r="AD9" s="5"/>
    </row>
    <row r="10" spans="1:30" ht="15" customHeight="1">
      <c r="A10" s="45">
        <v>93</v>
      </c>
      <c r="B10" s="17" t="s">
        <v>344</v>
      </c>
      <c r="C10" s="17">
        <v>4</v>
      </c>
      <c r="D10" s="17">
        <v>8</v>
      </c>
      <c r="E10" s="17">
        <v>41</v>
      </c>
      <c r="F10" s="17">
        <v>408</v>
      </c>
      <c r="G10" s="17">
        <v>131</v>
      </c>
      <c r="H10" s="17">
        <v>250</v>
      </c>
      <c r="I10" s="17">
        <v>344</v>
      </c>
      <c r="J10" s="46">
        <v>3216</v>
      </c>
      <c r="K10" s="17">
        <v>58</v>
      </c>
      <c r="L10" s="17">
        <v>14</v>
      </c>
      <c r="M10" s="17">
        <v>35</v>
      </c>
      <c r="N10" s="17">
        <v>116</v>
      </c>
      <c r="O10" s="17">
        <v>96</v>
      </c>
      <c r="P10" s="17">
        <v>215</v>
      </c>
      <c r="Q10" s="17">
        <v>145</v>
      </c>
      <c r="R10" s="17">
        <v>201</v>
      </c>
      <c r="S10" s="17"/>
      <c r="T10" s="17"/>
      <c r="U10" s="17">
        <v>418</v>
      </c>
      <c r="V10" s="17">
        <v>118</v>
      </c>
      <c r="W10" s="17">
        <v>810</v>
      </c>
      <c r="X10" s="46">
        <v>1180</v>
      </c>
      <c r="Y10" s="17">
        <v>145</v>
      </c>
      <c r="Z10" s="17">
        <f t="shared" si="0"/>
        <v>7953</v>
      </c>
      <c r="AA10" s="17">
        <f t="shared" si="1"/>
        <v>2.1542512128328688E-2</v>
      </c>
      <c r="AB10" s="5"/>
      <c r="AC10" s="47"/>
      <c r="AD10" s="5"/>
    </row>
    <row r="11" spans="1:30" ht="15" customHeight="1">
      <c r="A11" s="45">
        <v>23</v>
      </c>
      <c r="B11" s="17" t="s">
        <v>345</v>
      </c>
      <c r="C11" s="17">
        <v>5</v>
      </c>
      <c r="D11" s="17">
        <v>2</v>
      </c>
      <c r="E11" s="17">
        <v>3</v>
      </c>
      <c r="F11" s="17">
        <v>33</v>
      </c>
      <c r="G11" s="17">
        <v>454</v>
      </c>
      <c r="H11" s="17">
        <v>134</v>
      </c>
      <c r="I11" s="17">
        <v>143</v>
      </c>
      <c r="J11" s="17">
        <v>241</v>
      </c>
      <c r="K11" s="46">
        <v>2675</v>
      </c>
      <c r="L11" s="17">
        <v>26</v>
      </c>
      <c r="M11" s="17">
        <v>13</v>
      </c>
      <c r="N11" s="17">
        <v>23</v>
      </c>
      <c r="O11" s="17">
        <v>106</v>
      </c>
      <c r="P11" s="17">
        <v>70</v>
      </c>
      <c r="Q11" s="17">
        <v>199</v>
      </c>
      <c r="R11" s="17">
        <v>128</v>
      </c>
      <c r="S11" s="17">
        <v>173</v>
      </c>
      <c r="T11" s="17"/>
      <c r="U11" s="17">
        <v>293</v>
      </c>
      <c r="V11" s="17">
        <v>60</v>
      </c>
      <c r="W11" s="17">
        <v>727</v>
      </c>
      <c r="X11" s="46">
        <v>1071</v>
      </c>
      <c r="Y11" s="17">
        <v>121</v>
      </c>
      <c r="Z11" s="17">
        <f t="shared" si="0"/>
        <v>6700</v>
      </c>
      <c r="AA11" s="17">
        <f t="shared" si="1"/>
        <v>1.8148476205180713E-2</v>
      </c>
      <c r="AB11" s="5"/>
      <c r="AC11" s="47"/>
      <c r="AD11" s="5"/>
    </row>
    <row r="12" spans="1:30" ht="15" customHeight="1">
      <c r="A12" s="45">
        <v>70</v>
      </c>
      <c r="B12" s="17" t="s">
        <v>346</v>
      </c>
      <c r="C12" s="17">
        <v>1</v>
      </c>
      <c r="D12" s="17">
        <v>8</v>
      </c>
      <c r="E12" s="17">
        <v>16</v>
      </c>
      <c r="F12" s="17">
        <v>324</v>
      </c>
      <c r="G12" s="17">
        <v>341</v>
      </c>
      <c r="H12" s="17">
        <v>303</v>
      </c>
      <c r="I12" s="17">
        <v>239</v>
      </c>
      <c r="J12" s="46">
        <v>2952</v>
      </c>
      <c r="K12" s="17">
        <v>83</v>
      </c>
      <c r="L12" s="17">
        <v>15</v>
      </c>
      <c r="M12" s="17">
        <v>12</v>
      </c>
      <c r="N12" s="17">
        <v>85</v>
      </c>
      <c r="O12" s="17">
        <v>78</v>
      </c>
      <c r="P12" s="17">
        <v>47</v>
      </c>
      <c r="Q12" s="17">
        <v>141</v>
      </c>
      <c r="R12" s="17">
        <v>158</v>
      </c>
      <c r="S12" s="17"/>
      <c r="T12" s="17"/>
      <c r="U12" s="17">
        <v>126</v>
      </c>
      <c r="V12" s="17">
        <v>96</v>
      </c>
      <c r="W12" s="17">
        <v>718</v>
      </c>
      <c r="X12" s="17">
        <v>881</v>
      </c>
      <c r="Y12" s="17">
        <v>45</v>
      </c>
      <c r="Z12" s="17">
        <f t="shared" si="0"/>
        <v>6669</v>
      </c>
      <c r="AA12" s="17">
        <f t="shared" si="1"/>
        <v>1.8064505643634356E-2</v>
      </c>
      <c r="AB12" s="5"/>
      <c r="AC12" s="47"/>
      <c r="AD12" s="5"/>
    </row>
    <row r="13" spans="1:30" ht="15" customHeight="1">
      <c r="A13" s="45">
        <v>53</v>
      </c>
      <c r="B13" s="17" t="s">
        <v>347</v>
      </c>
      <c r="C13" s="17">
        <v>3</v>
      </c>
      <c r="D13" s="17">
        <v>3</v>
      </c>
      <c r="E13" s="17">
        <v>4</v>
      </c>
      <c r="F13" s="17">
        <v>28</v>
      </c>
      <c r="G13" s="17">
        <v>362</v>
      </c>
      <c r="H13" s="17">
        <v>153</v>
      </c>
      <c r="I13" s="17">
        <v>218</v>
      </c>
      <c r="J13" s="17">
        <v>167</v>
      </c>
      <c r="K13" s="46">
        <v>2920</v>
      </c>
      <c r="L13" s="17">
        <v>29</v>
      </c>
      <c r="M13" s="17">
        <v>11</v>
      </c>
      <c r="N13" s="17">
        <v>29</v>
      </c>
      <c r="O13" s="17">
        <v>108</v>
      </c>
      <c r="P13" s="17">
        <v>86</v>
      </c>
      <c r="Q13" s="17">
        <v>159</v>
      </c>
      <c r="R13" s="17">
        <v>139</v>
      </c>
      <c r="S13" s="17">
        <v>161</v>
      </c>
      <c r="T13" s="17"/>
      <c r="U13" s="17">
        <v>254</v>
      </c>
      <c r="V13" s="17">
        <v>125</v>
      </c>
      <c r="W13" s="17">
        <v>696</v>
      </c>
      <c r="X13" s="17">
        <v>874</v>
      </c>
      <c r="Y13" s="17">
        <v>134</v>
      </c>
      <c r="Z13" s="17">
        <f t="shared" si="0"/>
        <v>6663</v>
      </c>
      <c r="AA13" s="17">
        <f t="shared" si="1"/>
        <v>1.8048253276883447E-2</v>
      </c>
      <c r="AB13" s="5"/>
      <c r="AC13" s="47"/>
      <c r="AD13" s="5"/>
    </row>
    <row r="14" spans="1:30" ht="15" customHeight="1">
      <c r="A14" s="45">
        <v>63</v>
      </c>
      <c r="B14" s="17" t="s">
        <v>348</v>
      </c>
      <c r="C14" s="17">
        <v>7</v>
      </c>
      <c r="D14" s="17">
        <v>2</v>
      </c>
      <c r="E14" s="17">
        <v>21</v>
      </c>
      <c r="F14" s="17">
        <v>244</v>
      </c>
      <c r="G14" s="17">
        <v>117</v>
      </c>
      <c r="H14" s="17">
        <v>402</v>
      </c>
      <c r="I14" s="17">
        <v>178</v>
      </c>
      <c r="J14" s="46">
        <v>2443</v>
      </c>
      <c r="K14" s="17">
        <v>18</v>
      </c>
      <c r="L14" s="17">
        <v>10</v>
      </c>
      <c r="M14" s="17">
        <v>15</v>
      </c>
      <c r="N14" s="17">
        <v>77</v>
      </c>
      <c r="O14" s="17">
        <v>65</v>
      </c>
      <c r="P14" s="17">
        <v>109</v>
      </c>
      <c r="Q14" s="17">
        <v>109</v>
      </c>
      <c r="R14" s="17">
        <v>145</v>
      </c>
      <c r="S14" s="17"/>
      <c r="T14" s="17"/>
      <c r="U14" s="17">
        <v>222</v>
      </c>
      <c r="V14" s="17">
        <v>82</v>
      </c>
      <c r="W14" s="17">
        <v>580</v>
      </c>
      <c r="X14" s="17">
        <v>892</v>
      </c>
      <c r="Y14" s="17">
        <v>109</v>
      </c>
      <c r="Z14" s="17">
        <f t="shared" si="0"/>
        <v>5847</v>
      </c>
      <c r="AA14" s="17">
        <f t="shared" si="1"/>
        <v>1.5837931398759945E-2</v>
      </c>
      <c r="AB14" s="5"/>
      <c r="AC14" s="47"/>
      <c r="AD14" s="5"/>
    </row>
    <row r="15" spans="1:30" ht="15.75">
      <c r="A15" s="45">
        <v>8</v>
      </c>
      <c r="B15" s="17" t="s">
        <v>349</v>
      </c>
      <c r="C15" s="17">
        <v>1</v>
      </c>
      <c r="D15" s="17">
        <v>5</v>
      </c>
      <c r="E15" s="17">
        <v>7</v>
      </c>
      <c r="F15" s="17">
        <v>192</v>
      </c>
      <c r="G15" s="17">
        <v>89</v>
      </c>
      <c r="H15" s="17">
        <v>148</v>
      </c>
      <c r="I15" s="17">
        <v>151</v>
      </c>
      <c r="J15" s="46">
        <v>1897</v>
      </c>
      <c r="K15" s="17">
        <v>3</v>
      </c>
      <c r="L15" s="17">
        <v>5</v>
      </c>
      <c r="M15" s="17">
        <v>20</v>
      </c>
      <c r="N15" s="17">
        <v>50</v>
      </c>
      <c r="O15" s="17">
        <v>49</v>
      </c>
      <c r="P15" s="17">
        <v>108</v>
      </c>
      <c r="Q15" s="17">
        <v>71</v>
      </c>
      <c r="R15" s="17">
        <v>81</v>
      </c>
      <c r="S15" s="17"/>
      <c r="T15" s="17"/>
      <c r="U15" s="17">
        <v>187</v>
      </c>
      <c r="V15" s="17">
        <v>66</v>
      </c>
      <c r="W15" s="17">
        <v>442</v>
      </c>
      <c r="X15" s="17">
        <v>629</v>
      </c>
      <c r="Y15" s="17">
        <v>50</v>
      </c>
      <c r="Z15" s="17">
        <f t="shared" si="0"/>
        <v>4251</v>
      </c>
      <c r="AA15" s="17">
        <f t="shared" si="1"/>
        <v>1.1514801843018389E-2</v>
      </c>
      <c r="AB15" s="5"/>
      <c r="AC15" s="2"/>
      <c r="AD15" s="5"/>
    </row>
    <row r="16" spans="1:30" ht="15.75">
      <c r="A16" s="45">
        <v>73</v>
      </c>
      <c r="B16" s="17" t="s">
        <v>350</v>
      </c>
      <c r="C16" s="17">
        <v>2</v>
      </c>
      <c r="D16" s="17">
        <v>3</v>
      </c>
      <c r="E16" s="17">
        <v>9</v>
      </c>
      <c r="F16" s="17">
        <v>133</v>
      </c>
      <c r="G16" s="17">
        <v>56</v>
      </c>
      <c r="H16" s="17">
        <v>104</v>
      </c>
      <c r="I16" s="17">
        <v>93</v>
      </c>
      <c r="J16" s="46">
        <v>2138</v>
      </c>
      <c r="K16" s="17">
        <v>20</v>
      </c>
      <c r="L16" s="17">
        <v>5</v>
      </c>
      <c r="M16" s="17">
        <v>10</v>
      </c>
      <c r="N16" s="17">
        <v>42</v>
      </c>
      <c r="O16" s="17">
        <v>37</v>
      </c>
      <c r="P16" s="17">
        <v>47</v>
      </c>
      <c r="Q16" s="17">
        <v>54</v>
      </c>
      <c r="R16" s="17">
        <v>64</v>
      </c>
      <c r="S16" s="17"/>
      <c r="T16" s="17"/>
      <c r="U16" s="17">
        <v>145</v>
      </c>
      <c r="V16" s="17">
        <v>62</v>
      </c>
      <c r="W16" s="17">
        <v>538</v>
      </c>
      <c r="X16" s="17">
        <v>493</v>
      </c>
      <c r="Y16" s="17">
        <v>51</v>
      </c>
      <c r="Z16" s="17">
        <f t="shared" si="0"/>
        <v>4106</v>
      </c>
      <c r="AA16" s="17">
        <f t="shared" si="1"/>
        <v>1.1122036313204776E-2</v>
      </c>
      <c r="AB16" s="5"/>
      <c r="AC16" s="2"/>
      <c r="AD16" s="5"/>
    </row>
    <row r="17" spans="1:30" ht="15.75">
      <c r="A17" s="45">
        <v>124</v>
      </c>
      <c r="B17" s="17" t="s">
        <v>351</v>
      </c>
      <c r="C17" s="17">
        <v>3</v>
      </c>
      <c r="D17" s="17">
        <v>1</v>
      </c>
      <c r="E17" s="17">
        <v>3</v>
      </c>
      <c r="F17" s="17">
        <v>4</v>
      </c>
      <c r="G17" s="17">
        <v>400</v>
      </c>
      <c r="H17" s="17">
        <v>50</v>
      </c>
      <c r="I17" s="17">
        <v>62</v>
      </c>
      <c r="J17" s="17">
        <v>90</v>
      </c>
      <c r="K17" s="46">
        <v>1940</v>
      </c>
      <c r="L17" s="17">
        <v>12</v>
      </c>
      <c r="M17" s="17">
        <v>9</v>
      </c>
      <c r="N17" s="17">
        <v>6</v>
      </c>
      <c r="O17" s="17">
        <v>33</v>
      </c>
      <c r="P17" s="17">
        <v>18</v>
      </c>
      <c r="Q17" s="17">
        <v>55</v>
      </c>
      <c r="R17" s="17">
        <v>40</v>
      </c>
      <c r="S17" s="17">
        <v>62</v>
      </c>
      <c r="T17" s="17"/>
      <c r="U17" s="17">
        <v>121</v>
      </c>
      <c r="V17" s="17">
        <v>34</v>
      </c>
      <c r="W17" s="17">
        <v>339</v>
      </c>
      <c r="X17" s="17">
        <v>443</v>
      </c>
      <c r="Y17" s="17">
        <v>29</v>
      </c>
      <c r="Z17" s="17">
        <f t="shared" si="0"/>
        <v>3754</v>
      </c>
      <c r="AA17" s="17">
        <f t="shared" si="1"/>
        <v>1.0168564130484834E-2</v>
      </c>
      <c r="AB17" s="5"/>
      <c r="AC17" s="2"/>
      <c r="AD17" s="5"/>
    </row>
    <row r="18" spans="1:30" ht="15.75">
      <c r="A18" s="45">
        <v>15</v>
      </c>
      <c r="B18" s="17" t="s">
        <v>352</v>
      </c>
      <c r="C18" s="17">
        <v>2</v>
      </c>
      <c r="D18" s="17">
        <v>2</v>
      </c>
      <c r="E18" s="17">
        <v>5</v>
      </c>
      <c r="F18" s="17">
        <v>10</v>
      </c>
      <c r="G18" s="17">
        <v>132</v>
      </c>
      <c r="H18" s="17">
        <v>85</v>
      </c>
      <c r="I18" s="17">
        <v>95</v>
      </c>
      <c r="J18" s="17">
        <v>130</v>
      </c>
      <c r="K18" s="46">
        <v>1276</v>
      </c>
      <c r="L18" s="17">
        <v>8</v>
      </c>
      <c r="M18" s="17">
        <v>5</v>
      </c>
      <c r="N18" s="17">
        <v>14</v>
      </c>
      <c r="O18" s="17">
        <v>50</v>
      </c>
      <c r="P18" s="17">
        <v>57</v>
      </c>
      <c r="Q18" s="17">
        <v>92</v>
      </c>
      <c r="R18" s="17">
        <v>54</v>
      </c>
      <c r="S18" s="17">
        <v>89</v>
      </c>
      <c r="T18" s="17"/>
      <c r="U18" s="17">
        <v>150</v>
      </c>
      <c r="V18" s="17">
        <v>60</v>
      </c>
      <c r="W18" s="17">
        <v>394</v>
      </c>
      <c r="X18" s="17">
        <v>539</v>
      </c>
      <c r="Y18" s="17">
        <v>103</v>
      </c>
      <c r="Z18" s="17">
        <f t="shared" si="0"/>
        <v>3352</v>
      </c>
      <c r="AA18" s="17">
        <f t="shared" si="1"/>
        <v>9.0796555581739921E-3</v>
      </c>
      <c r="AB18" s="5"/>
      <c r="AC18" s="2"/>
      <c r="AD18" s="5"/>
    </row>
    <row r="19" spans="1:30" ht="15.75">
      <c r="A19" s="45">
        <v>83</v>
      </c>
      <c r="B19" s="17" t="s">
        <v>353</v>
      </c>
      <c r="C19" s="17">
        <v>5</v>
      </c>
      <c r="D19" s="17">
        <v>2</v>
      </c>
      <c r="E19" s="17">
        <v>6</v>
      </c>
      <c r="F19" s="17">
        <v>11</v>
      </c>
      <c r="G19" s="17">
        <v>129</v>
      </c>
      <c r="H19" s="17">
        <v>72</v>
      </c>
      <c r="I19" s="17">
        <v>63</v>
      </c>
      <c r="J19" s="17">
        <v>63</v>
      </c>
      <c r="K19" s="46">
        <v>1501</v>
      </c>
      <c r="L19" s="17">
        <v>13</v>
      </c>
      <c r="M19" s="17">
        <v>1</v>
      </c>
      <c r="N19" s="17">
        <v>12</v>
      </c>
      <c r="O19" s="17">
        <v>41</v>
      </c>
      <c r="P19" s="17">
        <v>38</v>
      </c>
      <c r="Q19" s="17">
        <v>37</v>
      </c>
      <c r="R19" s="17">
        <v>58</v>
      </c>
      <c r="S19" s="17">
        <v>78</v>
      </c>
      <c r="T19" s="17"/>
      <c r="U19" s="17">
        <v>115</v>
      </c>
      <c r="V19" s="17">
        <v>77</v>
      </c>
      <c r="W19" s="17">
        <v>419</v>
      </c>
      <c r="X19" s="17">
        <v>463</v>
      </c>
      <c r="Y19" s="17">
        <v>59</v>
      </c>
      <c r="Z19" s="17">
        <f t="shared" si="0"/>
        <v>3263</v>
      </c>
      <c r="AA19" s="17">
        <f t="shared" si="1"/>
        <v>8.8385787847021884E-3</v>
      </c>
      <c r="AB19" s="5"/>
      <c r="AC19" s="2"/>
      <c r="AD19" s="5"/>
    </row>
    <row r="20" spans="1:30" ht="15.75">
      <c r="A20" s="45">
        <v>6</v>
      </c>
      <c r="B20" s="17" t="s">
        <v>354</v>
      </c>
      <c r="C20" s="17">
        <v>2</v>
      </c>
      <c r="D20" s="17">
        <v>7</v>
      </c>
      <c r="E20" s="17">
        <v>8</v>
      </c>
      <c r="F20" s="17">
        <v>176</v>
      </c>
      <c r="G20" s="17">
        <v>50</v>
      </c>
      <c r="H20" s="17">
        <v>72</v>
      </c>
      <c r="I20" s="17">
        <v>111</v>
      </c>
      <c r="J20" s="46">
        <v>1268</v>
      </c>
      <c r="K20" s="17">
        <v>15</v>
      </c>
      <c r="L20" s="17">
        <v>10</v>
      </c>
      <c r="M20" s="17">
        <v>18</v>
      </c>
      <c r="N20" s="17">
        <v>55</v>
      </c>
      <c r="O20" s="17">
        <v>32</v>
      </c>
      <c r="P20" s="17">
        <v>51</v>
      </c>
      <c r="Q20" s="17">
        <v>50</v>
      </c>
      <c r="R20" s="17">
        <v>67</v>
      </c>
      <c r="S20" s="17"/>
      <c r="T20" s="17"/>
      <c r="U20" s="17">
        <v>163</v>
      </c>
      <c r="V20" s="17">
        <v>52</v>
      </c>
      <c r="W20" s="17">
        <v>413</v>
      </c>
      <c r="X20" s="17">
        <v>524</v>
      </c>
      <c r="Y20" s="17">
        <v>92</v>
      </c>
      <c r="Z20" s="17">
        <f t="shared" si="0"/>
        <v>3236</v>
      </c>
      <c r="AA20" s="17">
        <f t="shared" si="1"/>
        <v>8.7654431343231025E-3</v>
      </c>
      <c r="AB20" s="5"/>
      <c r="AC20" s="2"/>
      <c r="AD20" s="5"/>
    </row>
    <row r="21" spans="1:30" ht="15.75">
      <c r="A21" s="45">
        <v>30</v>
      </c>
      <c r="B21" s="17" t="s">
        <v>355</v>
      </c>
      <c r="C21" s="17">
        <v>6</v>
      </c>
      <c r="D21" s="17">
        <v>13</v>
      </c>
      <c r="E21" s="17">
        <v>5</v>
      </c>
      <c r="F21" s="17">
        <v>124</v>
      </c>
      <c r="G21" s="17">
        <v>42</v>
      </c>
      <c r="H21" s="17">
        <v>99</v>
      </c>
      <c r="I21" s="17">
        <v>74</v>
      </c>
      <c r="J21" s="46">
        <v>1341</v>
      </c>
      <c r="K21" s="17">
        <v>8</v>
      </c>
      <c r="L21" s="17">
        <v>5</v>
      </c>
      <c r="M21" s="17">
        <v>12</v>
      </c>
      <c r="N21" s="17">
        <v>63</v>
      </c>
      <c r="O21" s="17">
        <v>59</v>
      </c>
      <c r="P21" s="17">
        <v>75</v>
      </c>
      <c r="Q21" s="17">
        <v>51</v>
      </c>
      <c r="R21" s="17">
        <v>94</v>
      </c>
      <c r="S21" s="17"/>
      <c r="T21" s="17"/>
      <c r="U21" s="17">
        <v>155</v>
      </c>
      <c r="V21" s="17">
        <v>81</v>
      </c>
      <c r="W21" s="17">
        <v>484</v>
      </c>
      <c r="X21" s="17">
        <v>400</v>
      </c>
      <c r="Y21" s="17">
        <v>42</v>
      </c>
      <c r="Z21" s="17">
        <f t="shared" si="0"/>
        <v>3233</v>
      </c>
      <c r="AA21" s="17">
        <f t="shared" si="1"/>
        <v>8.7573169509476481E-3</v>
      </c>
      <c r="AB21" s="5"/>
      <c r="AC21" s="2"/>
      <c r="AD21" s="5"/>
    </row>
    <row r="22" spans="1:30" ht="15.75">
      <c r="A22" s="45">
        <v>18</v>
      </c>
      <c r="B22" s="17" t="s">
        <v>356</v>
      </c>
      <c r="C22" s="17">
        <v>1</v>
      </c>
      <c r="D22" s="17">
        <v>7</v>
      </c>
      <c r="E22" s="17">
        <v>3</v>
      </c>
      <c r="F22" s="17">
        <v>110</v>
      </c>
      <c r="G22" s="17">
        <v>44</v>
      </c>
      <c r="H22" s="17">
        <v>66</v>
      </c>
      <c r="I22" s="17">
        <v>104</v>
      </c>
      <c r="J22" s="46">
        <v>1357</v>
      </c>
      <c r="K22" s="17">
        <v>11</v>
      </c>
      <c r="L22" s="17">
        <v>14</v>
      </c>
      <c r="M22" s="17">
        <v>13</v>
      </c>
      <c r="N22" s="17">
        <v>41</v>
      </c>
      <c r="O22" s="17">
        <v>26</v>
      </c>
      <c r="P22" s="17">
        <v>54</v>
      </c>
      <c r="Q22" s="17">
        <v>44</v>
      </c>
      <c r="R22" s="17">
        <v>61</v>
      </c>
      <c r="S22" s="17"/>
      <c r="T22" s="17"/>
      <c r="U22" s="17">
        <v>147</v>
      </c>
      <c r="V22" s="17">
        <v>34</v>
      </c>
      <c r="W22" s="17">
        <v>308</v>
      </c>
      <c r="X22" s="17">
        <v>410</v>
      </c>
      <c r="Y22" s="17">
        <v>45</v>
      </c>
      <c r="Z22" s="17">
        <f t="shared" si="0"/>
        <v>2900</v>
      </c>
      <c r="AA22" s="17">
        <f t="shared" si="1"/>
        <v>7.8553105962722494E-3</v>
      </c>
      <c r="AB22" s="5"/>
      <c r="AC22" s="2"/>
      <c r="AD22" s="5"/>
    </row>
    <row r="23" spans="1:30" ht="15.75">
      <c r="A23" s="45">
        <v>22</v>
      </c>
      <c r="B23" s="17" t="s">
        <v>357</v>
      </c>
      <c r="C23" s="17">
        <v>8</v>
      </c>
      <c r="D23" s="17">
        <v>3</v>
      </c>
      <c r="E23" s="17">
        <v>5</v>
      </c>
      <c r="F23" s="17">
        <v>4</v>
      </c>
      <c r="G23" s="17">
        <v>82</v>
      </c>
      <c r="H23" s="17">
        <v>39</v>
      </c>
      <c r="I23" s="17">
        <v>58</v>
      </c>
      <c r="J23" s="17">
        <v>69</v>
      </c>
      <c r="K23" s="46">
        <v>1017</v>
      </c>
      <c r="L23" s="17">
        <v>18</v>
      </c>
      <c r="M23" s="17">
        <v>7</v>
      </c>
      <c r="N23" s="17">
        <v>12</v>
      </c>
      <c r="O23" s="17">
        <v>28</v>
      </c>
      <c r="P23" s="17">
        <v>37</v>
      </c>
      <c r="Q23" s="17">
        <v>47</v>
      </c>
      <c r="R23" s="17">
        <v>45</v>
      </c>
      <c r="S23" s="17">
        <v>82</v>
      </c>
      <c r="T23" s="17"/>
      <c r="U23" s="17">
        <v>79</v>
      </c>
      <c r="V23" s="17">
        <v>45</v>
      </c>
      <c r="W23" s="17">
        <v>617</v>
      </c>
      <c r="X23" s="17">
        <v>417</v>
      </c>
      <c r="Y23" s="17">
        <v>51</v>
      </c>
      <c r="Z23" s="17">
        <f t="shared" si="0"/>
        <v>2770</v>
      </c>
      <c r="AA23" s="17">
        <f t="shared" si="1"/>
        <v>7.5031759833359066E-3</v>
      </c>
      <c r="AB23" s="5"/>
      <c r="AC23" s="2"/>
      <c r="AD23" s="5"/>
    </row>
    <row r="24" spans="1:30" ht="15.75">
      <c r="A24" s="45">
        <v>13</v>
      </c>
      <c r="B24" s="17" t="s">
        <v>358</v>
      </c>
      <c r="C24" s="17">
        <v>3</v>
      </c>
      <c r="D24" s="17">
        <v>3</v>
      </c>
      <c r="E24" s="17">
        <v>3</v>
      </c>
      <c r="F24" s="17">
        <v>118</v>
      </c>
      <c r="G24" s="17">
        <v>34</v>
      </c>
      <c r="H24" s="17">
        <v>102</v>
      </c>
      <c r="I24" s="17">
        <v>69</v>
      </c>
      <c r="J24" s="46">
        <v>1212</v>
      </c>
      <c r="K24" s="17">
        <v>15</v>
      </c>
      <c r="L24" s="17">
        <v>9</v>
      </c>
      <c r="M24" s="17">
        <v>9</v>
      </c>
      <c r="N24" s="17">
        <v>37</v>
      </c>
      <c r="O24" s="17">
        <v>14</v>
      </c>
      <c r="P24" s="17">
        <v>63</v>
      </c>
      <c r="Q24" s="17">
        <v>45</v>
      </c>
      <c r="R24" s="17">
        <v>64</v>
      </c>
      <c r="S24" s="17"/>
      <c r="T24" s="17"/>
      <c r="U24" s="17">
        <v>114</v>
      </c>
      <c r="V24" s="17">
        <v>48</v>
      </c>
      <c r="W24" s="17">
        <v>263</v>
      </c>
      <c r="X24" s="17">
        <v>388</v>
      </c>
      <c r="Y24" s="17">
        <v>56</v>
      </c>
      <c r="Z24" s="17">
        <f t="shared" si="0"/>
        <v>2669</v>
      </c>
      <c r="AA24" s="17">
        <f t="shared" si="1"/>
        <v>7.2295944763622871E-3</v>
      </c>
      <c r="AB24" s="5"/>
      <c r="AC24" s="2"/>
      <c r="AD24" s="5"/>
    </row>
    <row r="25" spans="1:30" ht="15.75">
      <c r="A25" s="45">
        <v>94</v>
      </c>
      <c r="B25" s="17" t="s">
        <v>359</v>
      </c>
      <c r="C25" s="17">
        <v>2</v>
      </c>
      <c r="D25" s="17">
        <v>2</v>
      </c>
      <c r="E25" s="17">
        <v>6</v>
      </c>
      <c r="F25" s="17">
        <v>4</v>
      </c>
      <c r="G25" s="17">
        <v>178</v>
      </c>
      <c r="H25" s="17">
        <v>65</v>
      </c>
      <c r="I25" s="17">
        <v>63</v>
      </c>
      <c r="J25" s="17">
        <v>40</v>
      </c>
      <c r="K25" s="46">
        <v>1009</v>
      </c>
      <c r="L25" s="17">
        <v>14</v>
      </c>
      <c r="M25" s="17">
        <v>3</v>
      </c>
      <c r="N25" s="17">
        <v>13</v>
      </c>
      <c r="O25" s="17">
        <v>29</v>
      </c>
      <c r="P25" s="17">
        <v>43</v>
      </c>
      <c r="Q25" s="17">
        <v>33</v>
      </c>
      <c r="R25" s="17">
        <v>54</v>
      </c>
      <c r="S25" s="17">
        <v>63</v>
      </c>
      <c r="T25" s="17"/>
      <c r="U25" s="17">
        <v>111</v>
      </c>
      <c r="V25" s="17">
        <v>70</v>
      </c>
      <c r="W25" s="17">
        <v>400</v>
      </c>
      <c r="X25" s="17">
        <v>318</v>
      </c>
      <c r="Y25" s="17">
        <v>57</v>
      </c>
      <c r="Z25" s="17">
        <f t="shared" si="0"/>
        <v>2577</v>
      </c>
      <c r="AA25" s="17">
        <f t="shared" si="1"/>
        <v>6.9803915195150298E-3</v>
      </c>
      <c r="AB25" s="5"/>
      <c r="AC25" s="2"/>
      <c r="AD25" s="5"/>
    </row>
    <row r="26" spans="1:30" ht="15.75">
      <c r="A26" s="45">
        <v>35</v>
      </c>
      <c r="B26" s="17" t="s">
        <v>360</v>
      </c>
      <c r="C26" s="17"/>
      <c r="D26" s="17">
        <v>2</v>
      </c>
      <c r="E26" s="17">
        <v>5</v>
      </c>
      <c r="F26" s="17">
        <v>154</v>
      </c>
      <c r="G26" s="17">
        <v>70</v>
      </c>
      <c r="H26" s="17">
        <v>62</v>
      </c>
      <c r="I26" s="17">
        <v>77</v>
      </c>
      <c r="J26" s="17">
        <v>995</v>
      </c>
      <c r="K26" s="17">
        <v>7</v>
      </c>
      <c r="L26" s="17">
        <v>1</v>
      </c>
      <c r="M26" s="17">
        <v>6</v>
      </c>
      <c r="N26" s="17">
        <v>22</v>
      </c>
      <c r="O26" s="17">
        <v>30</v>
      </c>
      <c r="P26" s="17">
        <v>40</v>
      </c>
      <c r="Q26" s="17">
        <v>31</v>
      </c>
      <c r="R26" s="17">
        <v>60</v>
      </c>
      <c r="S26" s="17"/>
      <c r="T26" s="17"/>
      <c r="U26" s="17">
        <v>81</v>
      </c>
      <c r="V26" s="17">
        <v>36</v>
      </c>
      <c r="W26" s="17">
        <v>246</v>
      </c>
      <c r="X26" s="17">
        <v>287</v>
      </c>
      <c r="Y26" s="17">
        <v>18</v>
      </c>
      <c r="Z26" s="17">
        <f t="shared" si="0"/>
        <v>2230</v>
      </c>
      <c r="AA26" s="17">
        <f t="shared" si="1"/>
        <v>6.0404629757541779E-3</v>
      </c>
      <c r="AB26" s="5"/>
      <c r="AC26" s="2"/>
      <c r="AD26" s="5"/>
    </row>
    <row r="27" spans="1:30">
      <c r="A27" s="45">
        <v>66</v>
      </c>
      <c r="B27" s="17" t="s">
        <v>361</v>
      </c>
      <c r="C27" s="17">
        <v>14</v>
      </c>
      <c r="D27" s="17">
        <v>1</v>
      </c>
      <c r="E27" s="17">
        <v>7</v>
      </c>
      <c r="F27" s="17">
        <v>2</v>
      </c>
      <c r="G27" s="17">
        <v>107</v>
      </c>
      <c r="H27" s="17">
        <v>35</v>
      </c>
      <c r="I27" s="17">
        <v>64</v>
      </c>
      <c r="J27" s="17">
        <v>59</v>
      </c>
      <c r="K27" s="17">
        <v>931</v>
      </c>
      <c r="L27" s="17">
        <v>4</v>
      </c>
      <c r="M27" s="17">
        <v>4</v>
      </c>
      <c r="N27" s="17">
        <v>5</v>
      </c>
      <c r="O27" s="17">
        <v>18</v>
      </c>
      <c r="P27" s="17">
        <v>22</v>
      </c>
      <c r="Q27" s="17">
        <v>26</v>
      </c>
      <c r="R27" s="17">
        <v>27</v>
      </c>
      <c r="S27" s="17">
        <v>59</v>
      </c>
      <c r="T27" s="17"/>
      <c r="U27" s="17">
        <v>74</v>
      </c>
      <c r="V27" s="17">
        <v>55</v>
      </c>
      <c r="W27" s="17">
        <v>257</v>
      </c>
      <c r="X27" s="17">
        <v>243</v>
      </c>
      <c r="Y27" s="17">
        <v>38</v>
      </c>
      <c r="Z27" s="17">
        <f t="shared" si="0"/>
        <v>2052</v>
      </c>
      <c r="AA27" s="17">
        <f t="shared" si="1"/>
        <v>5.5583094288105704E-3</v>
      </c>
    </row>
    <row r="28" spans="1:30">
      <c r="A28" s="45">
        <v>116</v>
      </c>
      <c r="B28" s="17" t="s">
        <v>362</v>
      </c>
      <c r="C28" s="17">
        <v>4</v>
      </c>
      <c r="D28" s="17">
        <v>1</v>
      </c>
      <c r="E28" s="17">
        <v>2</v>
      </c>
      <c r="F28" s="17">
        <v>3</v>
      </c>
      <c r="G28" s="17">
        <v>207</v>
      </c>
      <c r="H28" s="17">
        <v>11</v>
      </c>
      <c r="I28" s="17">
        <v>31</v>
      </c>
      <c r="J28" s="17">
        <v>32</v>
      </c>
      <c r="K28" s="46">
        <v>1226</v>
      </c>
      <c r="L28" s="17">
        <v>6</v>
      </c>
      <c r="M28" s="17">
        <v>4</v>
      </c>
      <c r="N28" s="17">
        <v>4</v>
      </c>
      <c r="O28" s="17">
        <v>22</v>
      </c>
      <c r="P28" s="17">
        <v>16</v>
      </c>
      <c r="Q28" s="17">
        <v>25</v>
      </c>
      <c r="R28" s="17">
        <v>16</v>
      </c>
      <c r="S28" s="17">
        <v>26</v>
      </c>
      <c r="T28" s="17"/>
      <c r="U28" s="17">
        <v>54</v>
      </c>
      <c r="V28" s="17">
        <v>19</v>
      </c>
      <c r="W28" s="17">
        <v>194</v>
      </c>
      <c r="X28" s="17">
        <v>131</v>
      </c>
      <c r="Y28" s="17">
        <v>17</v>
      </c>
      <c r="Z28" s="17">
        <f t="shared" si="0"/>
        <v>2051</v>
      </c>
      <c r="AA28" s="17">
        <f t="shared" si="1"/>
        <v>5.5556007010187525E-3</v>
      </c>
    </row>
    <row r="29" spans="1:30">
      <c r="A29" s="45">
        <v>82</v>
      </c>
      <c r="B29" s="17" t="s">
        <v>363</v>
      </c>
      <c r="C29" s="17">
        <v>2</v>
      </c>
      <c r="D29" s="17">
        <v>3</v>
      </c>
      <c r="E29" s="17">
        <v>2</v>
      </c>
      <c r="F29" s="17">
        <v>134</v>
      </c>
      <c r="G29" s="17">
        <v>44</v>
      </c>
      <c r="H29" s="17">
        <v>73</v>
      </c>
      <c r="I29" s="17">
        <v>38</v>
      </c>
      <c r="J29" s="17">
        <v>816</v>
      </c>
      <c r="K29" s="17">
        <v>6</v>
      </c>
      <c r="L29" s="17">
        <v>3</v>
      </c>
      <c r="M29" s="17">
        <v>5</v>
      </c>
      <c r="N29" s="17">
        <v>23</v>
      </c>
      <c r="O29" s="17">
        <v>12</v>
      </c>
      <c r="P29" s="17">
        <v>49</v>
      </c>
      <c r="Q29" s="17">
        <v>25</v>
      </c>
      <c r="R29" s="17">
        <v>60</v>
      </c>
      <c r="S29" s="17"/>
      <c r="T29" s="17"/>
      <c r="U29" s="17">
        <v>64</v>
      </c>
      <c r="V29" s="17">
        <v>16</v>
      </c>
      <c r="W29" s="17">
        <v>197</v>
      </c>
      <c r="X29" s="17">
        <v>275</v>
      </c>
      <c r="Y29" s="17">
        <v>21</v>
      </c>
      <c r="Z29" s="17">
        <f t="shared" si="0"/>
        <v>1868</v>
      </c>
      <c r="AA29" s="17">
        <f t="shared" si="1"/>
        <v>5.0599035151160559E-3</v>
      </c>
    </row>
    <row r="30" spans="1:30">
      <c r="A30" s="45">
        <v>108</v>
      </c>
      <c r="B30" s="17" t="s">
        <v>364</v>
      </c>
      <c r="C30" s="17">
        <v>2</v>
      </c>
      <c r="D30" s="17">
        <v>3</v>
      </c>
      <c r="E30" s="17">
        <v>6</v>
      </c>
      <c r="F30" s="17">
        <v>182</v>
      </c>
      <c r="G30" s="17">
        <v>32</v>
      </c>
      <c r="H30" s="17">
        <v>36</v>
      </c>
      <c r="I30" s="17">
        <v>30</v>
      </c>
      <c r="J30" s="17">
        <v>816</v>
      </c>
      <c r="K30" s="17">
        <v>5</v>
      </c>
      <c r="L30" s="17">
        <v>3</v>
      </c>
      <c r="M30" s="17">
        <v>6</v>
      </c>
      <c r="N30" s="17">
        <v>21</v>
      </c>
      <c r="O30" s="17">
        <v>39</v>
      </c>
      <c r="P30" s="17">
        <v>39</v>
      </c>
      <c r="Q30" s="17">
        <v>47</v>
      </c>
      <c r="R30" s="17">
        <v>46</v>
      </c>
      <c r="S30" s="17"/>
      <c r="T30" s="17"/>
      <c r="U30" s="17">
        <v>63</v>
      </c>
      <c r="V30" s="17">
        <v>22</v>
      </c>
      <c r="W30" s="17">
        <v>136</v>
      </c>
      <c r="X30" s="17">
        <v>277</v>
      </c>
      <c r="Y30" s="17">
        <v>35</v>
      </c>
      <c r="Z30" s="17">
        <f t="shared" si="0"/>
        <v>1846</v>
      </c>
      <c r="AA30" s="17">
        <f t="shared" si="1"/>
        <v>5.0003115036960592E-3</v>
      </c>
    </row>
    <row r="31" spans="1:30">
      <c r="A31" s="45">
        <v>91</v>
      </c>
      <c r="B31" s="17" t="s">
        <v>365</v>
      </c>
      <c r="C31" s="17">
        <v>3</v>
      </c>
      <c r="D31" s="17">
        <v>3</v>
      </c>
      <c r="E31" s="17">
        <v>3</v>
      </c>
      <c r="F31" s="17">
        <v>1</v>
      </c>
      <c r="G31" s="17">
        <v>96</v>
      </c>
      <c r="H31" s="17">
        <v>48</v>
      </c>
      <c r="I31" s="17">
        <v>79</v>
      </c>
      <c r="J31" s="17">
        <v>49</v>
      </c>
      <c r="K31" s="17">
        <v>809</v>
      </c>
      <c r="L31" s="17">
        <v>7</v>
      </c>
      <c r="M31" s="17">
        <v>1</v>
      </c>
      <c r="N31" s="17">
        <v>5</v>
      </c>
      <c r="O31" s="17">
        <v>19</v>
      </c>
      <c r="P31" s="17">
        <v>9</v>
      </c>
      <c r="Q31" s="17">
        <v>26</v>
      </c>
      <c r="R31" s="17">
        <v>24</v>
      </c>
      <c r="S31" s="17">
        <v>40</v>
      </c>
      <c r="T31" s="17"/>
      <c r="U31" s="17">
        <v>75</v>
      </c>
      <c r="V31" s="17">
        <v>31</v>
      </c>
      <c r="W31" s="17">
        <v>216</v>
      </c>
      <c r="X31" s="17">
        <v>212</v>
      </c>
      <c r="Y31" s="17">
        <v>45</v>
      </c>
      <c r="Z31" s="17">
        <f t="shared" si="0"/>
        <v>1801</v>
      </c>
      <c r="AA31" s="17">
        <f t="shared" si="1"/>
        <v>4.8784187530642479E-3</v>
      </c>
    </row>
    <row r="32" spans="1:30">
      <c r="A32" s="45">
        <v>16</v>
      </c>
      <c r="B32" s="17" t="s">
        <v>366</v>
      </c>
      <c r="C32" s="17">
        <v>4</v>
      </c>
      <c r="D32" s="17">
        <v>5</v>
      </c>
      <c r="E32" s="17">
        <v>1</v>
      </c>
      <c r="F32" s="17">
        <v>134</v>
      </c>
      <c r="G32" s="17">
        <v>16</v>
      </c>
      <c r="H32" s="17">
        <v>96</v>
      </c>
      <c r="I32" s="17">
        <v>40</v>
      </c>
      <c r="J32" s="17">
        <v>859</v>
      </c>
      <c r="K32" s="17">
        <v>2</v>
      </c>
      <c r="L32" s="17">
        <v>6</v>
      </c>
      <c r="M32" s="17">
        <v>1</v>
      </c>
      <c r="N32" s="17">
        <v>11</v>
      </c>
      <c r="O32" s="17">
        <v>13</v>
      </c>
      <c r="P32" s="17">
        <v>37</v>
      </c>
      <c r="Q32" s="17">
        <v>34</v>
      </c>
      <c r="R32" s="17">
        <v>44</v>
      </c>
      <c r="S32" s="17"/>
      <c r="T32" s="17"/>
      <c r="U32" s="17">
        <v>46</v>
      </c>
      <c r="V32" s="17">
        <v>28</v>
      </c>
      <c r="W32" s="17">
        <v>166</v>
      </c>
      <c r="X32" s="17">
        <v>197</v>
      </c>
      <c r="Y32" s="17">
        <v>33</v>
      </c>
      <c r="Z32" s="17">
        <f t="shared" si="0"/>
        <v>1773</v>
      </c>
      <c r="AA32" s="17">
        <f t="shared" si="1"/>
        <v>4.8025743748933442E-3</v>
      </c>
    </row>
    <row r="33" spans="1:27">
      <c r="A33" s="45">
        <v>37</v>
      </c>
      <c r="B33" s="17" t="s">
        <v>367</v>
      </c>
      <c r="C33" s="17">
        <v>1</v>
      </c>
      <c r="D33" s="17">
        <v>2</v>
      </c>
      <c r="E33" s="17">
        <v>3</v>
      </c>
      <c r="F33" s="17">
        <v>68</v>
      </c>
      <c r="G33" s="17">
        <v>33</v>
      </c>
      <c r="H33" s="17">
        <v>64</v>
      </c>
      <c r="I33" s="17">
        <v>51</v>
      </c>
      <c r="J33" s="17">
        <v>699</v>
      </c>
      <c r="K33" s="17">
        <v>3</v>
      </c>
      <c r="L33" s="17">
        <v>1</v>
      </c>
      <c r="M33" s="17">
        <v>9</v>
      </c>
      <c r="N33" s="17">
        <v>26</v>
      </c>
      <c r="O33" s="17">
        <v>24</v>
      </c>
      <c r="P33" s="17">
        <v>42</v>
      </c>
      <c r="Q33" s="17">
        <v>28</v>
      </c>
      <c r="R33" s="17">
        <v>48</v>
      </c>
      <c r="S33" s="17"/>
      <c r="T33" s="17"/>
      <c r="U33" s="17">
        <v>77</v>
      </c>
      <c r="V33" s="17">
        <v>25</v>
      </c>
      <c r="W33" s="17">
        <v>243</v>
      </c>
      <c r="X33" s="17">
        <v>265</v>
      </c>
      <c r="Y33" s="17">
        <v>55</v>
      </c>
      <c r="Z33" s="17">
        <f t="shared" si="0"/>
        <v>1767</v>
      </c>
      <c r="AA33" s="17">
        <f t="shared" si="1"/>
        <v>4.7863220081424355E-3</v>
      </c>
    </row>
    <row r="34" spans="1:27">
      <c r="A34" s="45">
        <v>50</v>
      </c>
      <c r="B34" s="17" t="s">
        <v>368</v>
      </c>
      <c r="C34" s="17">
        <v>5</v>
      </c>
      <c r="D34" s="17">
        <v>4</v>
      </c>
      <c r="E34" s="17">
        <v>1</v>
      </c>
      <c r="F34" s="17">
        <v>75</v>
      </c>
      <c r="G34" s="17">
        <v>15</v>
      </c>
      <c r="H34" s="17">
        <v>43</v>
      </c>
      <c r="I34" s="17">
        <v>45</v>
      </c>
      <c r="J34" s="17">
        <v>761</v>
      </c>
      <c r="K34" s="17">
        <v>5</v>
      </c>
      <c r="L34" s="17">
        <v>4</v>
      </c>
      <c r="M34" s="17">
        <v>5</v>
      </c>
      <c r="N34" s="17">
        <v>17</v>
      </c>
      <c r="O34" s="17">
        <v>24</v>
      </c>
      <c r="P34" s="17">
        <v>23</v>
      </c>
      <c r="Q34" s="17">
        <v>30</v>
      </c>
      <c r="R34" s="17">
        <v>59</v>
      </c>
      <c r="S34" s="17"/>
      <c r="T34" s="17"/>
      <c r="U34" s="17">
        <v>68</v>
      </c>
      <c r="V34" s="17">
        <v>47</v>
      </c>
      <c r="W34" s="17">
        <v>230</v>
      </c>
      <c r="X34" s="17">
        <v>217</v>
      </c>
      <c r="Y34" s="17">
        <v>59</v>
      </c>
      <c r="Z34" s="17">
        <f t="shared" si="0"/>
        <v>1737</v>
      </c>
      <c r="AA34" s="17">
        <f t="shared" si="1"/>
        <v>4.7050601743878952E-3</v>
      </c>
    </row>
    <row r="35" spans="1:27">
      <c r="A35" s="45">
        <v>78</v>
      </c>
      <c r="B35" s="17" t="s">
        <v>369</v>
      </c>
      <c r="C35" s="17"/>
      <c r="D35" s="17">
        <v>2</v>
      </c>
      <c r="E35" s="17">
        <v>2</v>
      </c>
      <c r="F35" s="17">
        <v>183</v>
      </c>
      <c r="G35" s="17">
        <v>38</v>
      </c>
      <c r="H35" s="17">
        <v>49</v>
      </c>
      <c r="I35" s="17">
        <v>43</v>
      </c>
      <c r="J35" s="17">
        <v>769</v>
      </c>
      <c r="K35" s="17">
        <v>4</v>
      </c>
      <c r="L35" s="17">
        <v>3</v>
      </c>
      <c r="M35" s="17">
        <v>3</v>
      </c>
      <c r="N35" s="17">
        <v>16</v>
      </c>
      <c r="O35" s="17">
        <v>16</v>
      </c>
      <c r="P35" s="17">
        <v>34</v>
      </c>
      <c r="Q35" s="17">
        <v>21</v>
      </c>
      <c r="R35" s="17">
        <v>41</v>
      </c>
      <c r="S35" s="17"/>
      <c r="T35" s="17"/>
      <c r="U35" s="17">
        <v>42</v>
      </c>
      <c r="V35" s="17">
        <v>22</v>
      </c>
      <c r="W35" s="17">
        <v>175</v>
      </c>
      <c r="X35" s="17">
        <v>195</v>
      </c>
      <c r="Y35" s="17">
        <v>33</v>
      </c>
      <c r="Z35" s="17">
        <f t="shared" si="0"/>
        <v>1691</v>
      </c>
      <c r="AA35" s="17">
        <f t="shared" si="1"/>
        <v>4.5804586959642662E-3</v>
      </c>
    </row>
    <row r="36" spans="1:27">
      <c r="A36" s="45">
        <v>46</v>
      </c>
      <c r="B36" s="17" t="s">
        <v>370</v>
      </c>
      <c r="C36" s="17"/>
      <c r="D36" s="17">
        <v>2</v>
      </c>
      <c r="E36" s="17">
        <v>3</v>
      </c>
      <c r="F36" s="17">
        <v>136</v>
      </c>
      <c r="G36" s="17">
        <v>36</v>
      </c>
      <c r="H36" s="17">
        <v>40</v>
      </c>
      <c r="I36" s="17">
        <v>47</v>
      </c>
      <c r="J36" s="17">
        <v>680</v>
      </c>
      <c r="K36" s="17">
        <v>3</v>
      </c>
      <c r="L36" s="17">
        <v>2</v>
      </c>
      <c r="M36" s="17">
        <v>7</v>
      </c>
      <c r="N36" s="17">
        <v>19</v>
      </c>
      <c r="O36" s="17">
        <v>10</v>
      </c>
      <c r="P36" s="17">
        <v>37</v>
      </c>
      <c r="Q36" s="17">
        <v>28</v>
      </c>
      <c r="R36" s="17">
        <v>37</v>
      </c>
      <c r="S36" s="17"/>
      <c r="T36" s="17"/>
      <c r="U36" s="17">
        <v>63</v>
      </c>
      <c r="V36" s="17">
        <v>31</v>
      </c>
      <c r="W36" s="17">
        <v>179</v>
      </c>
      <c r="X36" s="17">
        <v>239</v>
      </c>
      <c r="Y36" s="17">
        <v>33</v>
      </c>
      <c r="Z36" s="17">
        <f t="shared" si="0"/>
        <v>1632</v>
      </c>
      <c r="AA36" s="17">
        <f t="shared" si="1"/>
        <v>4.4206437562470035E-3</v>
      </c>
    </row>
    <row r="37" spans="1:27">
      <c r="A37" s="45">
        <v>121</v>
      </c>
      <c r="B37" s="17" t="s">
        <v>371</v>
      </c>
      <c r="C37" s="17">
        <v>4</v>
      </c>
      <c r="D37" s="17">
        <v>2</v>
      </c>
      <c r="E37" s="17">
        <v>3</v>
      </c>
      <c r="F37" s="17">
        <v>117</v>
      </c>
      <c r="G37" s="17">
        <v>27</v>
      </c>
      <c r="H37" s="17">
        <v>35</v>
      </c>
      <c r="I37" s="17">
        <v>29</v>
      </c>
      <c r="J37" s="17">
        <v>652</v>
      </c>
      <c r="K37" s="17">
        <v>4</v>
      </c>
      <c r="L37" s="17">
        <v>2</v>
      </c>
      <c r="M37" s="17">
        <v>9</v>
      </c>
      <c r="N37" s="17">
        <v>21</v>
      </c>
      <c r="O37" s="17">
        <v>14</v>
      </c>
      <c r="P37" s="17">
        <v>21</v>
      </c>
      <c r="Q37" s="17">
        <v>23</v>
      </c>
      <c r="R37" s="17">
        <v>47</v>
      </c>
      <c r="S37" s="17"/>
      <c r="T37" s="17"/>
      <c r="U37" s="17">
        <v>62</v>
      </c>
      <c r="V37" s="17">
        <v>31</v>
      </c>
      <c r="W37" s="17">
        <v>169</v>
      </c>
      <c r="X37" s="17">
        <v>262</v>
      </c>
      <c r="Y37" s="17">
        <v>39</v>
      </c>
      <c r="Z37" s="17">
        <f t="shared" si="0"/>
        <v>1573</v>
      </c>
      <c r="AA37" s="17">
        <f t="shared" si="1"/>
        <v>4.2608288165297409E-3</v>
      </c>
    </row>
    <row r="38" spans="1:27">
      <c r="A38" s="45">
        <v>85</v>
      </c>
      <c r="B38" s="17" t="s">
        <v>372</v>
      </c>
      <c r="C38" s="17">
        <v>1</v>
      </c>
      <c r="D38" s="17">
        <v>1</v>
      </c>
      <c r="E38" s="17">
        <v>3</v>
      </c>
      <c r="F38" s="17">
        <v>77</v>
      </c>
      <c r="G38" s="17">
        <v>17</v>
      </c>
      <c r="H38" s="17">
        <v>23</v>
      </c>
      <c r="I38" s="17">
        <v>39</v>
      </c>
      <c r="J38" s="17">
        <v>649</v>
      </c>
      <c r="K38" s="17">
        <v>5</v>
      </c>
      <c r="L38" s="17">
        <v>1</v>
      </c>
      <c r="M38" s="17">
        <v>7</v>
      </c>
      <c r="N38" s="17">
        <v>28</v>
      </c>
      <c r="O38" s="17">
        <v>13</v>
      </c>
      <c r="P38" s="17">
        <v>35</v>
      </c>
      <c r="Q38" s="17">
        <v>26</v>
      </c>
      <c r="R38" s="17">
        <v>49</v>
      </c>
      <c r="S38" s="17"/>
      <c r="T38" s="17"/>
      <c r="U38" s="17">
        <v>64</v>
      </c>
      <c r="V38" s="17">
        <v>27</v>
      </c>
      <c r="W38" s="17">
        <v>157</v>
      </c>
      <c r="X38" s="17">
        <v>278</v>
      </c>
      <c r="Y38" s="17">
        <v>64</v>
      </c>
      <c r="Z38" s="17">
        <f t="shared" si="0"/>
        <v>1564</v>
      </c>
      <c r="AA38" s="17">
        <f t="shared" si="1"/>
        <v>4.2364502664033786E-3</v>
      </c>
    </row>
    <row r="39" spans="1:27">
      <c r="A39" s="45">
        <v>24</v>
      </c>
      <c r="B39" s="17" t="s">
        <v>373</v>
      </c>
      <c r="C39" s="17">
        <v>4</v>
      </c>
      <c r="D39" s="17">
        <v>1</v>
      </c>
      <c r="E39" s="17">
        <v>2</v>
      </c>
      <c r="F39" s="17">
        <v>2</v>
      </c>
      <c r="G39" s="17">
        <v>74</v>
      </c>
      <c r="H39" s="17">
        <v>18</v>
      </c>
      <c r="I39" s="17">
        <v>22</v>
      </c>
      <c r="J39" s="17">
        <v>42</v>
      </c>
      <c r="K39" s="17">
        <v>561</v>
      </c>
      <c r="L39" s="17">
        <v>2</v>
      </c>
      <c r="M39" s="17">
        <v>1</v>
      </c>
      <c r="N39" s="17">
        <v>4</v>
      </c>
      <c r="O39" s="17">
        <v>22</v>
      </c>
      <c r="P39" s="17">
        <v>21</v>
      </c>
      <c r="Q39" s="17">
        <v>21</v>
      </c>
      <c r="R39" s="17">
        <v>17</v>
      </c>
      <c r="S39" s="17">
        <v>44</v>
      </c>
      <c r="T39" s="17"/>
      <c r="U39" s="17">
        <v>54</v>
      </c>
      <c r="V39" s="17">
        <v>28</v>
      </c>
      <c r="W39" s="17">
        <v>198</v>
      </c>
      <c r="X39" s="17">
        <v>195</v>
      </c>
      <c r="Y39" s="17">
        <v>35</v>
      </c>
      <c r="Z39" s="17">
        <f t="shared" si="0"/>
        <v>1368</v>
      </c>
      <c r="AA39" s="17">
        <f t="shared" si="1"/>
        <v>3.7055396192070471E-3</v>
      </c>
    </row>
    <row r="40" spans="1:27">
      <c r="A40" s="45">
        <v>43</v>
      </c>
      <c r="B40" s="17" t="s">
        <v>374</v>
      </c>
      <c r="C40" s="17">
        <v>9</v>
      </c>
      <c r="D40" s="17">
        <v>3</v>
      </c>
      <c r="E40" s="17">
        <v>1</v>
      </c>
      <c r="F40" s="17">
        <v>2</v>
      </c>
      <c r="G40" s="17">
        <v>47</v>
      </c>
      <c r="H40" s="17">
        <v>23</v>
      </c>
      <c r="I40" s="17">
        <v>47</v>
      </c>
      <c r="J40" s="17">
        <v>24</v>
      </c>
      <c r="K40" s="17">
        <v>516</v>
      </c>
      <c r="L40" s="17">
        <v>2</v>
      </c>
      <c r="M40" s="17">
        <v>2</v>
      </c>
      <c r="N40" s="17">
        <v>3</v>
      </c>
      <c r="O40" s="17">
        <v>10</v>
      </c>
      <c r="P40" s="17">
        <v>14</v>
      </c>
      <c r="Q40" s="17">
        <v>13</v>
      </c>
      <c r="R40" s="17">
        <v>22</v>
      </c>
      <c r="S40" s="17">
        <v>61</v>
      </c>
      <c r="T40" s="17"/>
      <c r="U40" s="17">
        <v>38</v>
      </c>
      <c r="V40" s="17">
        <v>21</v>
      </c>
      <c r="W40" s="17">
        <v>258</v>
      </c>
      <c r="X40" s="17">
        <v>186</v>
      </c>
      <c r="Y40" s="17">
        <v>44</v>
      </c>
      <c r="Z40" s="17">
        <f t="shared" si="0"/>
        <v>1346</v>
      </c>
      <c r="AA40" s="17">
        <f t="shared" si="1"/>
        <v>3.6459476077870508E-3</v>
      </c>
    </row>
    <row r="41" spans="1:27">
      <c r="A41" s="45">
        <v>119</v>
      </c>
      <c r="B41" s="17" t="s">
        <v>375</v>
      </c>
      <c r="C41" s="17">
        <v>1</v>
      </c>
      <c r="D41" s="17">
        <v>2</v>
      </c>
      <c r="E41" s="17">
        <v>1</v>
      </c>
      <c r="F41" s="17">
        <v>49</v>
      </c>
      <c r="G41" s="17">
        <v>37</v>
      </c>
      <c r="H41" s="17">
        <v>117</v>
      </c>
      <c r="I41" s="17">
        <v>34</v>
      </c>
      <c r="J41" s="17">
        <v>524</v>
      </c>
      <c r="K41" s="17">
        <v>8</v>
      </c>
      <c r="L41" s="17">
        <v>2</v>
      </c>
      <c r="M41" s="17">
        <v>4</v>
      </c>
      <c r="N41" s="17">
        <v>18</v>
      </c>
      <c r="O41" s="17">
        <v>14</v>
      </c>
      <c r="P41" s="17">
        <v>18</v>
      </c>
      <c r="Q41" s="17">
        <v>21</v>
      </c>
      <c r="R41" s="17">
        <v>32</v>
      </c>
      <c r="S41" s="17"/>
      <c r="T41" s="17"/>
      <c r="U41" s="17">
        <v>44</v>
      </c>
      <c r="V41" s="17">
        <v>24</v>
      </c>
      <c r="W41" s="17">
        <v>147</v>
      </c>
      <c r="X41" s="17">
        <v>177</v>
      </c>
      <c r="Y41" s="17">
        <v>46</v>
      </c>
      <c r="Z41" s="17">
        <f t="shared" si="0"/>
        <v>1320</v>
      </c>
      <c r="AA41" s="17">
        <f t="shared" si="1"/>
        <v>3.5755206851997823E-3</v>
      </c>
    </row>
    <row r="42" spans="1:27">
      <c r="A42" s="45">
        <v>118</v>
      </c>
      <c r="B42" s="17" t="s">
        <v>376</v>
      </c>
      <c r="C42" s="17">
        <v>1</v>
      </c>
      <c r="D42" s="17">
        <v>4</v>
      </c>
      <c r="E42" s="17">
        <v>4</v>
      </c>
      <c r="F42" s="17">
        <v>2</v>
      </c>
      <c r="G42" s="17">
        <v>50</v>
      </c>
      <c r="H42" s="17">
        <v>71</v>
      </c>
      <c r="I42" s="17">
        <v>38</v>
      </c>
      <c r="J42" s="17">
        <v>41</v>
      </c>
      <c r="K42" s="17">
        <v>524</v>
      </c>
      <c r="L42" s="17">
        <v>2</v>
      </c>
      <c r="M42" s="17">
        <v>1</v>
      </c>
      <c r="N42" s="17">
        <v>5</v>
      </c>
      <c r="O42" s="17">
        <v>12</v>
      </c>
      <c r="P42" s="17">
        <v>5</v>
      </c>
      <c r="Q42" s="17">
        <v>20</v>
      </c>
      <c r="R42" s="17">
        <v>14</v>
      </c>
      <c r="S42" s="17">
        <v>36</v>
      </c>
      <c r="T42" s="17"/>
      <c r="U42" s="17">
        <v>49</v>
      </c>
      <c r="V42" s="17">
        <v>29</v>
      </c>
      <c r="W42" s="17">
        <v>155</v>
      </c>
      <c r="X42" s="17">
        <v>183</v>
      </c>
      <c r="Y42" s="17">
        <v>52</v>
      </c>
      <c r="Z42" s="17">
        <f t="shared" si="0"/>
        <v>1298</v>
      </c>
      <c r="AA42" s="17">
        <f t="shared" si="1"/>
        <v>3.5159286737797856E-3</v>
      </c>
    </row>
    <row r="43" spans="1:27">
      <c r="A43" s="45">
        <v>25</v>
      </c>
      <c r="B43" s="17" t="s">
        <v>377</v>
      </c>
      <c r="C43" s="17">
        <v>2</v>
      </c>
      <c r="D43" s="17">
        <v>2</v>
      </c>
      <c r="E43" s="17">
        <v>3</v>
      </c>
      <c r="F43" s="17">
        <v>123</v>
      </c>
      <c r="G43" s="17">
        <v>30</v>
      </c>
      <c r="H43" s="17">
        <v>19</v>
      </c>
      <c r="I43" s="17">
        <v>31</v>
      </c>
      <c r="J43" s="17">
        <v>451</v>
      </c>
      <c r="K43" s="17">
        <v>5</v>
      </c>
      <c r="L43" s="17">
        <v>1</v>
      </c>
      <c r="M43" s="17">
        <v>6</v>
      </c>
      <c r="N43" s="17">
        <v>13</v>
      </c>
      <c r="O43" s="17">
        <v>15</v>
      </c>
      <c r="P43" s="17">
        <v>32</v>
      </c>
      <c r="Q43" s="17">
        <v>23</v>
      </c>
      <c r="R43" s="17">
        <v>35</v>
      </c>
      <c r="S43" s="17"/>
      <c r="T43" s="17"/>
      <c r="U43" s="17">
        <v>51</v>
      </c>
      <c r="V43" s="17">
        <v>23</v>
      </c>
      <c r="W43" s="17">
        <v>167</v>
      </c>
      <c r="X43" s="17">
        <v>194</v>
      </c>
      <c r="Y43" s="17">
        <v>68</v>
      </c>
      <c r="Z43" s="17">
        <f t="shared" si="0"/>
        <v>1294</v>
      </c>
      <c r="AA43" s="17">
        <f t="shared" si="1"/>
        <v>3.5050937626125139E-3</v>
      </c>
    </row>
    <row r="44" spans="1:27">
      <c r="A44" s="45">
        <v>64</v>
      </c>
      <c r="B44" s="17" t="s">
        <v>378</v>
      </c>
      <c r="C44" s="17">
        <v>4</v>
      </c>
      <c r="D44" s="17">
        <v>2</v>
      </c>
      <c r="E44" s="17">
        <v>3</v>
      </c>
      <c r="F44" s="17">
        <v>42</v>
      </c>
      <c r="G44" s="17">
        <v>30</v>
      </c>
      <c r="H44" s="17">
        <v>26</v>
      </c>
      <c r="I44" s="17">
        <v>37</v>
      </c>
      <c r="J44" s="17">
        <v>608</v>
      </c>
      <c r="K44" s="17">
        <v>4</v>
      </c>
      <c r="L44" s="17">
        <v>2</v>
      </c>
      <c r="M44" s="17">
        <v>5</v>
      </c>
      <c r="N44" s="17">
        <v>9</v>
      </c>
      <c r="O44" s="17">
        <v>25</v>
      </c>
      <c r="P44" s="17">
        <v>12</v>
      </c>
      <c r="Q44" s="17">
        <v>17</v>
      </c>
      <c r="R44" s="17">
        <v>23</v>
      </c>
      <c r="S44" s="17"/>
      <c r="T44" s="17"/>
      <c r="U44" s="17">
        <v>33</v>
      </c>
      <c r="V44" s="17">
        <v>25</v>
      </c>
      <c r="W44" s="17">
        <v>188</v>
      </c>
      <c r="X44" s="17">
        <v>159</v>
      </c>
      <c r="Y44" s="17">
        <v>19</v>
      </c>
      <c r="Z44" s="17">
        <f t="shared" si="0"/>
        <v>1273</v>
      </c>
      <c r="AA44" s="17">
        <f t="shared" si="1"/>
        <v>3.4482104789843354E-3</v>
      </c>
    </row>
    <row r="45" spans="1:27">
      <c r="A45" s="45">
        <v>100</v>
      </c>
      <c r="B45" s="17" t="s">
        <v>379</v>
      </c>
      <c r="C45" s="17">
        <v>8</v>
      </c>
      <c r="D45" s="17">
        <v>4</v>
      </c>
      <c r="E45" s="17">
        <v>2</v>
      </c>
      <c r="F45" s="17">
        <v>1</v>
      </c>
      <c r="G45" s="17">
        <v>39</v>
      </c>
      <c r="H45" s="17">
        <v>10</v>
      </c>
      <c r="I45" s="17">
        <v>28</v>
      </c>
      <c r="J45" s="17">
        <v>53</v>
      </c>
      <c r="K45" s="17">
        <v>549</v>
      </c>
      <c r="L45" s="17">
        <v>1</v>
      </c>
      <c r="M45" s="17">
        <v>7</v>
      </c>
      <c r="N45" s="17">
        <v>17</v>
      </c>
      <c r="O45" s="17">
        <v>7</v>
      </c>
      <c r="P45" s="17">
        <v>5</v>
      </c>
      <c r="Q45" s="17">
        <v>20</v>
      </c>
      <c r="R45" s="17">
        <v>54</v>
      </c>
      <c r="S45" s="17"/>
      <c r="T45" s="17"/>
      <c r="U45" s="17">
        <v>50</v>
      </c>
      <c r="V45" s="17">
        <v>17</v>
      </c>
      <c r="W45" s="17">
        <v>176</v>
      </c>
      <c r="X45" s="17">
        <v>195</v>
      </c>
      <c r="Y45" s="17">
        <v>20</v>
      </c>
      <c r="Z45" s="17">
        <f t="shared" si="0"/>
        <v>1263</v>
      </c>
      <c r="AA45" s="17">
        <f t="shared" si="1"/>
        <v>3.4211232010661554E-3</v>
      </c>
    </row>
    <row r="46" spans="1:27">
      <c r="A46" s="45">
        <v>77</v>
      </c>
      <c r="B46" s="17" t="s">
        <v>380</v>
      </c>
      <c r="C46" s="17">
        <v>3</v>
      </c>
      <c r="D46" s="17">
        <v>2</v>
      </c>
      <c r="E46" s="17">
        <v>44</v>
      </c>
      <c r="F46" s="17">
        <v>17</v>
      </c>
      <c r="G46" s="17">
        <v>46</v>
      </c>
      <c r="H46" s="17">
        <v>34</v>
      </c>
      <c r="I46" s="17">
        <v>555</v>
      </c>
      <c r="J46" s="17">
        <v>3</v>
      </c>
      <c r="K46" s="17">
        <v>2</v>
      </c>
      <c r="L46" s="17">
        <v>9</v>
      </c>
      <c r="M46" s="17">
        <v>12</v>
      </c>
      <c r="N46" s="17">
        <v>10</v>
      </c>
      <c r="O46" s="17">
        <v>17</v>
      </c>
      <c r="P46" s="17">
        <v>19</v>
      </c>
      <c r="Q46" s="17">
        <v>34</v>
      </c>
      <c r="R46" s="17"/>
      <c r="S46" s="17"/>
      <c r="T46" s="17"/>
      <c r="U46" s="17">
        <v>45</v>
      </c>
      <c r="V46" s="17">
        <v>33</v>
      </c>
      <c r="W46" s="17">
        <v>158</v>
      </c>
      <c r="X46" s="17">
        <v>179</v>
      </c>
      <c r="Y46" s="17">
        <v>33</v>
      </c>
      <c r="Z46" s="17">
        <f t="shared" si="0"/>
        <v>1255</v>
      </c>
      <c r="AA46" s="17">
        <f t="shared" si="1"/>
        <v>3.3994533787316109E-3</v>
      </c>
    </row>
    <row r="47" spans="1:27">
      <c r="A47" s="45">
        <v>47</v>
      </c>
      <c r="B47" s="17" t="s">
        <v>381</v>
      </c>
      <c r="C47" s="17">
        <v>20</v>
      </c>
      <c r="D47" s="17">
        <v>3</v>
      </c>
      <c r="E47" s="17">
        <v>1</v>
      </c>
      <c r="F47" s="17">
        <v>91</v>
      </c>
      <c r="G47" s="17">
        <v>25</v>
      </c>
      <c r="H47" s="17">
        <v>37</v>
      </c>
      <c r="I47" s="17">
        <v>31</v>
      </c>
      <c r="J47" s="17">
        <v>566</v>
      </c>
      <c r="K47" s="17">
        <v>1</v>
      </c>
      <c r="L47" s="17">
        <v>6</v>
      </c>
      <c r="M47" s="17">
        <v>8</v>
      </c>
      <c r="N47" s="17">
        <v>7</v>
      </c>
      <c r="O47" s="17">
        <v>14</v>
      </c>
      <c r="P47" s="17">
        <v>21</v>
      </c>
      <c r="Q47" s="17">
        <v>31</v>
      </c>
      <c r="R47" s="17"/>
      <c r="S47" s="17"/>
      <c r="T47" s="17"/>
      <c r="U47" s="17">
        <v>42</v>
      </c>
      <c r="V47" s="17">
        <v>31</v>
      </c>
      <c r="W47" s="17">
        <v>120</v>
      </c>
      <c r="X47" s="17">
        <v>148</v>
      </c>
      <c r="Y47" s="17">
        <v>35</v>
      </c>
      <c r="Z47" s="17">
        <f t="shared" si="0"/>
        <v>1238</v>
      </c>
      <c r="AA47" s="17">
        <f t="shared" si="1"/>
        <v>3.3534050062707047E-3</v>
      </c>
    </row>
    <row r="48" spans="1:27">
      <c r="A48" s="45">
        <v>36</v>
      </c>
      <c r="B48" s="17" t="s">
        <v>382</v>
      </c>
      <c r="C48" s="17">
        <v>1</v>
      </c>
      <c r="D48" s="17">
        <v>1</v>
      </c>
      <c r="E48" s="17">
        <v>2</v>
      </c>
      <c r="F48" s="17">
        <v>2</v>
      </c>
      <c r="G48" s="17">
        <v>87</v>
      </c>
      <c r="H48" s="17">
        <v>21</v>
      </c>
      <c r="I48" s="17">
        <v>39</v>
      </c>
      <c r="J48" s="17">
        <v>31</v>
      </c>
      <c r="K48" s="17">
        <v>476</v>
      </c>
      <c r="L48" s="17">
        <v>1</v>
      </c>
      <c r="M48" s="17">
        <v>4</v>
      </c>
      <c r="N48" s="17">
        <v>4</v>
      </c>
      <c r="O48" s="17">
        <v>12</v>
      </c>
      <c r="P48" s="17">
        <v>15</v>
      </c>
      <c r="Q48" s="17">
        <v>19</v>
      </c>
      <c r="R48" s="17">
        <v>15</v>
      </c>
      <c r="S48" s="17">
        <v>36</v>
      </c>
      <c r="T48" s="17"/>
      <c r="U48" s="17">
        <v>41</v>
      </c>
      <c r="V48" s="17">
        <v>25</v>
      </c>
      <c r="W48" s="17">
        <v>154</v>
      </c>
      <c r="X48" s="17">
        <v>195</v>
      </c>
      <c r="Y48" s="17">
        <v>31</v>
      </c>
      <c r="Z48" s="17">
        <f t="shared" si="0"/>
        <v>1212</v>
      </c>
      <c r="AA48" s="17">
        <f t="shared" si="1"/>
        <v>3.2829780836834362E-3</v>
      </c>
    </row>
    <row r="49" spans="1:27">
      <c r="A49" s="45">
        <v>3</v>
      </c>
      <c r="B49" s="17" t="s">
        <v>383</v>
      </c>
      <c r="C49" s="17"/>
      <c r="D49" s="17">
        <v>2</v>
      </c>
      <c r="E49" s="17">
        <v>3</v>
      </c>
      <c r="F49" s="17">
        <v>72</v>
      </c>
      <c r="G49" s="17">
        <v>21</v>
      </c>
      <c r="H49" s="17">
        <v>37</v>
      </c>
      <c r="I49" s="17">
        <v>35</v>
      </c>
      <c r="J49" s="17">
        <v>471</v>
      </c>
      <c r="K49" s="17">
        <v>4</v>
      </c>
      <c r="L49" s="17">
        <v>3</v>
      </c>
      <c r="M49" s="17">
        <v>19</v>
      </c>
      <c r="N49" s="17">
        <v>15</v>
      </c>
      <c r="O49" s="17">
        <v>14</v>
      </c>
      <c r="P49" s="17">
        <v>15</v>
      </c>
      <c r="Q49" s="17">
        <v>29</v>
      </c>
      <c r="R49" s="17"/>
      <c r="S49" s="17"/>
      <c r="T49" s="17"/>
      <c r="U49" s="17">
        <v>57</v>
      </c>
      <c r="V49" s="17">
        <v>20</v>
      </c>
      <c r="W49" s="17">
        <v>156</v>
      </c>
      <c r="X49" s="17">
        <v>190</v>
      </c>
      <c r="Y49" s="17">
        <v>35</v>
      </c>
      <c r="Z49" s="17">
        <f t="shared" si="0"/>
        <v>1198</v>
      </c>
      <c r="AA49" s="17">
        <f t="shared" si="1"/>
        <v>3.245055894597984E-3</v>
      </c>
    </row>
    <row r="50" spans="1:27">
      <c r="A50" s="45">
        <v>21</v>
      </c>
      <c r="B50" s="17" t="s">
        <v>384</v>
      </c>
      <c r="C50" s="17">
        <v>4</v>
      </c>
      <c r="D50" s="17">
        <v>1</v>
      </c>
      <c r="E50" s="17">
        <v>1</v>
      </c>
      <c r="F50" s="17">
        <v>53</v>
      </c>
      <c r="G50" s="17">
        <v>6</v>
      </c>
      <c r="H50" s="17">
        <v>47</v>
      </c>
      <c r="I50" s="17">
        <v>23</v>
      </c>
      <c r="J50" s="17">
        <v>496</v>
      </c>
      <c r="K50" s="17">
        <v>2</v>
      </c>
      <c r="L50" s="17">
        <v>1</v>
      </c>
      <c r="M50" s="17">
        <v>6</v>
      </c>
      <c r="N50" s="17">
        <v>19</v>
      </c>
      <c r="O50" s="17">
        <v>9</v>
      </c>
      <c r="P50" s="17">
        <v>16</v>
      </c>
      <c r="Q50" s="17">
        <v>21</v>
      </c>
      <c r="R50" s="17">
        <v>35</v>
      </c>
      <c r="S50" s="17"/>
      <c r="T50" s="17"/>
      <c r="U50" s="17">
        <v>37</v>
      </c>
      <c r="V50" s="17">
        <v>22</v>
      </c>
      <c r="W50" s="17">
        <v>175</v>
      </c>
      <c r="X50" s="17">
        <v>188</v>
      </c>
      <c r="Y50" s="17">
        <v>19</v>
      </c>
      <c r="Z50" s="17">
        <f t="shared" si="0"/>
        <v>1181</v>
      </c>
      <c r="AA50" s="17">
        <f t="shared" si="1"/>
        <v>3.1990075221370777E-3</v>
      </c>
    </row>
    <row r="51" spans="1:27">
      <c r="A51" s="45">
        <v>2</v>
      </c>
      <c r="B51" s="17" t="s">
        <v>385</v>
      </c>
      <c r="C51" s="17">
        <v>2</v>
      </c>
      <c r="D51" s="17">
        <v>1</v>
      </c>
      <c r="E51" s="17">
        <v>4</v>
      </c>
      <c r="F51" s="17">
        <v>5</v>
      </c>
      <c r="G51" s="17">
        <v>58</v>
      </c>
      <c r="H51" s="17">
        <v>11</v>
      </c>
      <c r="I51" s="17">
        <v>15</v>
      </c>
      <c r="J51" s="17">
        <v>21</v>
      </c>
      <c r="K51" s="17">
        <v>532</v>
      </c>
      <c r="L51" s="17">
        <v>2</v>
      </c>
      <c r="M51" s="17">
        <v>1</v>
      </c>
      <c r="N51" s="17">
        <v>6</v>
      </c>
      <c r="O51" s="17">
        <v>12</v>
      </c>
      <c r="P51" s="17">
        <v>17</v>
      </c>
      <c r="Q51" s="17">
        <v>7</v>
      </c>
      <c r="R51" s="17">
        <v>24</v>
      </c>
      <c r="S51" s="17">
        <v>33</v>
      </c>
      <c r="T51" s="17"/>
      <c r="U51" s="17">
        <v>37</v>
      </c>
      <c r="V51" s="17">
        <v>26</v>
      </c>
      <c r="W51" s="17">
        <v>163</v>
      </c>
      <c r="X51" s="17">
        <v>125</v>
      </c>
      <c r="Y51" s="17">
        <v>36</v>
      </c>
      <c r="Z51" s="17">
        <f t="shared" si="0"/>
        <v>1138</v>
      </c>
      <c r="AA51" s="17">
        <f t="shared" si="1"/>
        <v>3.082532227088903E-3</v>
      </c>
    </row>
    <row r="52" spans="1:27">
      <c r="A52" s="45">
        <v>44</v>
      </c>
      <c r="B52" s="17" t="s">
        <v>386</v>
      </c>
      <c r="C52" s="17">
        <v>1</v>
      </c>
      <c r="D52" s="17">
        <v>3</v>
      </c>
      <c r="E52" s="17">
        <v>1</v>
      </c>
      <c r="F52" s="17">
        <v>60</v>
      </c>
      <c r="G52" s="17">
        <v>20</v>
      </c>
      <c r="H52" s="17">
        <v>28</v>
      </c>
      <c r="I52" s="17">
        <v>20</v>
      </c>
      <c r="J52" s="17">
        <v>564</v>
      </c>
      <c r="K52" s="17">
        <v>4</v>
      </c>
      <c r="L52" s="17">
        <v>9</v>
      </c>
      <c r="M52" s="17">
        <v>4</v>
      </c>
      <c r="N52" s="17">
        <v>15</v>
      </c>
      <c r="O52" s="17">
        <v>14</v>
      </c>
      <c r="P52" s="17">
        <v>11</v>
      </c>
      <c r="Q52" s="17">
        <v>30</v>
      </c>
      <c r="R52" s="17">
        <v>42</v>
      </c>
      <c r="S52" s="17"/>
      <c r="T52" s="17"/>
      <c r="U52" s="17">
        <v>29</v>
      </c>
      <c r="V52" s="17">
        <v>20</v>
      </c>
      <c r="W52" s="17">
        <v>107</v>
      </c>
      <c r="X52" s="17">
        <v>134</v>
      </c>
      <c r="Y52" s="17">
        <v>21</v>
      </c>
      <c r="Z52" s="17">
        <f t="shared" si="0"/>
        <v>1137</v>
      </c>
      <c r="AA52" s="17">
        <f t="shared" si="1"/>
        <v>3.0798234992970852E-3</v>
      </c>
    </row>
    <row r="53" spans="1:27">
      <c r="A53" s="45">
        <v>33</v>
      </c>
      <c r="B53" s="17" t="s">
        <v>387</v>
      </c>
      <c r="C53" s="17">
        <v>1</v>
      </c>
      <c r="D53" s="17">
        <v>2</v>
      </c>
      <c r="E53" s="17">
        <v>1</v>
      </c>
      <c r="F53" s="17">
        <v>44</v>
      </c>
      <c r="G53" s="17">
        <v>80</v>
      </c>
      <c r="H53" s="17">
        <v>40</v>
      </c>
      <c r="I53" s="17">
        <v>31</v>
      </c>
      <c r="J53" s="17">
        <v>447</v>
      </c>
      <c r="K53" s="17">
        <v>3</v>
      </c>
      <c r="L53" s="17">
        <v>3</v>
      </c>
      <c r="M53" s="17">
        <v>5</v>
      </c>
      <c r="N53" s="17">
        <v>10</v>
      </c>
      <c r="O53" s="17">
        <v>6</v>
      </c>
      <c r="P53" s="17">
        <v>24</v>
      </c>
      <c r="Q53" s="17">
        <v>16</v>
      </c>
      <c r="R53" s="17">
        <v>28</v>
      </c>
      <c r="S53" s="17"/>
      <c r="T53" s="17"/>
      <c r="U53" s="17">
        <v>44</v>
      </c>
      <c r="V53" s="17">
        <v>10</v>
      </c>
      <c r="W53" s="17">
        <v>111</v>
      </c>
      <c r="X53" s="17">
        <v>142</v>
      </c>
      <c r="Y53" s="17">
        <v>41</v>
      </c>
      <c r="Z53" s="17">
        <f t="shared" si="0"/>
        <v>1089</v>
      </c>
      <c r="AA53" s="17">
        <f t="shared" si="1"/>
        <v>2.9498045652898205E-3</v>
      </c>
    </row>
    <row r="54" spans="1:27">
      <c r="A54" s="45">
        <v>55</v>
      </c>
      <c r="B54" s="17" t="s">
        <v>388</v>
      </c>
      <c r="C54" s="17">
        <v>8</v>
      </c>
      <c r="D54" s="17">
        <v>2</v>
      </c>
      <c r="E54" s="17">
        <v>60</v>
      </c>
      <c r="F54" s="17">
        <v>28</v>
      </c>
      <c r="G54" s="17">
        <v>26</v>
      </c>
      <c r="H54" s="17">
        <v>19</v>
      </c>
      <c r="I54" s="17">
        <v>410</v>
      </c>
      <c r="J54" s="17">
        <v>4</v>
      </c>
      <c r="K54" s="17">
        <v>2</v>
      </c>
      <c r="L54" s="17">
        <v>4</v>
      </c>
      <c r="M54" s="17">
        <v>16</v>
      </c>
      <c r="N54" s="17">
        <v>7</v>
      </c>
      <c r="O54" s="17">
        <v>9</v>
      </c>
      <c r="P54" s="17">
        <v>19</v>
      </c>
      <c r="Q54" s="17">
        <v>32</v>
      </c>
      <c r="R54" s="17"/>
      <c r="S54" s="17"/>
      <c r="T54" s="17"/>
      <c r="U54" s="17">
        <v>39</v>
      </c>
      <c r="V54" s="17">
        <v>33</v>
      </c>
      <c r="W54" s="17">
        <v>140</v>
      </c>
      <c r="X54" s="17">
        <v>162</v>
      </c>
      <c r="Y54" s="17">
        <v>34</v>
      </c>
      <c r="Z54" s="17">
        <f t="shared" si="0"/>
        <v>1054</v>
      </c>
      <c r="AA54" s="17">
        <f t="shared" si="1"/>
        <v>2.8549990925761898E-3</v>
      </c>
    </row>
    <row r="55" spans="1:27">
      <c r="A55" s="45">
        <v>105</v>
      </c>
      <c r="B55" s="17" t="s">
        <v>389</v>
      </c>
      <c r="C55" s="17">
        <v>4</v>
      </c>
      <c r="D55" s="17">
        <v>2</v>
      </c>
      <c r="E55" s="17">
        <v>32</v>
      </c>
      <c r="F55" s="17">
        <v>24</v>
      </c>
      <c r="G55" s="17">
        <v>15</v>
      </c>
      <c r="H55" s="17">
        <v>54</v>
      </c>
      <c r="I55" s="17">
        <v>444</v>
      </c>
      <c r="J55" s="17">
        <v>2</v>
      </c>
      <c r="K55" s="17">
        <v>6</v>
      </c>
      <c r="L55" s="17">
        <v>3</v>
      </c>
      <c r="M55" s="17">
        <v>18</v>
      </c>
      <c r="N55" s="17">
        <v>6</v>
      </c>
      <c r="O55" s="17">
        <v>15</v>
      </c>
      <c r="P55" s="17">
        <v>11</v>
      </c>
      <c r="Q55" s="17">
        <v>21</v>
      </c>
      <c r="R55" s="17"/>
      <c r="S55" s="17"/>
      <c r="T55" s="17"/>
      <c r="U55" s="17">
        <v>36</v>
      </c>
      <c r="V55" s="17">
        <v>15</v>
      </c>
      <c r="W55" s="17">
        <v>105</v>
      </c>
      <c r="X55" s="17">
        <v>130</v>
      </c>
      <c r="Y55" s="17">
        <v>43</v>
      </c>
      <c r="Z55" s="17">
        <f t="shared" si="0"/>
        <v>986</v>
      </c>
      <c r="AA55" s="17">
        <f t="shared" si="1"/>
        <v>2.6708056027325644E-3</v>
      </c>
    </row>
    <row r="56" spans="1:27">
      <c r="A56" s="45">
        <v>1</v>
      </c>
      <c r="B56" s="17" t="s">
        <v>390</v>
      </c>
      <c r="C56" s="17">
        <v>3</v>
      </c>
      <c r="D56" s="17">
        <v>2</v>
      </c>
      <c r="E56" s="17">
        <v>42</v>
      </c>
      <c r="F56" s="17">
        <v>147</v>
      </c>
      <c r="G56" s="17">
        <v>16</v>
      </c>
      <c r="H56" s="17">
        <v>21</v>
      </c>
      <c r="I56" s="17">
        <v>378</v>
      </c>
      <c r="J56" s="17">
        <v>2</v>
      </c>
      <c r="K56" s="17">
        <v>5</v>
      </c>
      <c r="L56" s="17">
        <v>3</v>
      </c>
      <c r="M56" s="17">
        <v>9</v>
      </c>
      <c r="N56" s="17">
        <v>5</v>
      </c>
      <c r="O56" s="17">
        <v>18</v>
      </c>
      <c r="P56" s="17">
        <v>9</v>
      </c>
      <c r="Q56" s="17">
        <v>20</v>
      </c>
      <c r="R56" s="17"/>
      <c r="S56" s="17"/>
      <c r="T56" s="17"/>
      <c r="U56" s="17">
        <v>28</v>
      </c>
      <c r="V56" s="17">
        <v>15</v>
      </c>
      <c r="W56" s="17">
        <v>95</v>
      </c>
      <c r="X56" s="17">
        <v>112</v>
      </c>
      <c r="Y56" s="17">
        <v>30</v>
      </c>
      <c r="Z56" s="17">
        <f t="shared" si="0"/>
        <v>960</v>
      </c>
      <c r="AA56" s="17">
        <f t="shared" si="1"/>
        <v>2.600378680145296E-3</v>
      </c>
    </row>
    <row r="57" spans="1:27">
      <c r="A57" s="45">
        <v>59</v>
      </c>
      <c r="B57" s="17" t="s">
        <v>391</v>
      </c>
      <c r="C57" s="17"/>
      <c r="D57" s="17">
        <v>1</v>
      </c>
      <c r="E57" s="17">
        <v>1</v>
      </c>
      <c r="F57" s="17">
        <v>37</v>
      </c>
      <c r="G57" s="17">
        <v>19</v>
      </c>
      <c r="H57" s="17">
        <v>21</v>
      </c>
      <c r="I57" s="17">
        <v>17</v>
      </c>
      <c r="J57" s="17">
        <v>424</v>
      </c>
      <c r="K57" s="17">
        <v>5</v>
      </c>
      <c r="L57" s="17">
        <v>2</v>
      </c>
      <c r="M57" s="17">
        <v>6</v>
      </c>
      <c r="N57" s="17">
        <v>12</v>
      </c>
      <c r="O57" s="17">
        <v>16</v>
      </c>
      <c r="P57" s="17">
        <v>12</v>
      </c>
      <c r="Q57" s="17">
        <v>10</v>
      </c>
      <c r="R57" s="17">
        <v>21</v>
      </c>
      <c r="S57" s="17"/>
      <c r="T57" s="17"/>
      <c r="U57" s="17">
        <v>27</v>
      </c>
      <c r="V57" s="17">
        <v>12</v>
      </c>
      <c r="W57" s="17">
        <v>193</v>
      </c>
      <c r="X57" s="17">
        <v>78</v>
      </c>
      <c r="Y57" s="17">
        <v>32</v>
      </c>
      <c r="Z57" s="17">
        <f t="shared" si="0"/>
        <v>946</v>
      </c>
      <c r="AA57" s="17">
        <f t="shared" si="1"/>
        <v>2.5624564910598441E-3</v>
      </c>
    </row>
    <row r="58" spans="1:27">
      <c r="A58" s="45">
        <v>74</v>
      </c>
      <c r="B58" s="17" t="s">
        <v>392</v>
      </c>
      <c r="C58" s="17"/>
      <c r="D58" s="17">
        <v>3</v>
      </c>
      <c r="E58" s="17">
        <v>1</v>
      </c>
      <c r="F58" s="17">
        <v>57</v>
      </c>
      <c r="G58" s="17">
        <v>21</v>
      </c>
      <c r="H58" s="17">
        <v>29</v>
      </c>
      <c r="I58" s="17">
        <v>32</v>
      </c>
      <c r="J58" s="17">
        <v>425</v>
      </c>
      <c r="K58" s="17">
        <v>3</v>
      </c>
      <c r="L58" s="17">
        <v>2</v>
      </c>
      <c r="M58" s="17">
        <v>3</v>
      </c>
      <c r="N58" s="17">
        <v>10</v>
      </c>
      <c r="O58" s="17">
        <v>12</v>
      </c>
      <c r="P58" s="17">
        <v>18</v>
      </c>
      <c r="Q58" s="17">
        <v>16</v>
      </c>
      <c r="R58" s="17">
        <v>24</v>
      </c>
      <c r="S58" s="17"/>
      <c r="T58" s="17"/>
      <c r="U58" s="17">
        <v>33</v>
      </c>
      <c r="V58" s="17">
        <v>17</v>
      </c>
      <c r="W58" s="17">
        <v>84</v>
      </c>
      <c r="X58" s="17">
        <v>129</v>
      </c>
      <c r="Y58" s="17">
        <v>22</v>
      </c>
      <c r="Z58" s="17">
        <f t="shared" si="0"/>
        <v>941</v>
      </c>
      <c r="AA58" s="17">
        <f t="shared" si="1"/>
        <v>2.5489128521007536E-3</v>
      </c>
    </row>
    <row r="59" spans="1:27">
      <c r="A59" s="45">
        <v>114</v>
      </c>
      <c r="B59" s="17" t="s">
        <v>393</v>
      </c>
      <c r="C59" s="17">
        <v>3</v>
      </c>
      <c r="D59" s="17">
        <v>2</v>
      </c>
      <c r="E59" s="17">
        <v>1</v>
      </c>
      <c r="F59" s="17">
        <v>38</v>
      </c>
      <c r="G59" s="17">
        <v>18</v>
      </c>
      <c r="H59" s="17">
        <v>30</v>
      </c>
      <c r="I59" s="17">
        <v>23</v>
      </c>
      <c r="J59" s="17">
        <v>424</v>
      </c>
      <c r="K59" s="17">
        <v>1</v>
      </c>
      <c r="L59" s="17">
        <v>1</v>
      </c>
      <c r="M59" s="17">
        <v>4</v>
      </c>
      <c r="N59" s="17">
        <v>7</v>
      </c>
      <c r="O59" s="17">
        <v>16</v>
      </c>
      <c r="P59" s="17">
        <v>8</v>
      </c>
      <c r="Q59" s="17">
        <v>12</v>
      </c>
      <c r="R59" s="17">
        <v>25</v>
      </c>
      <c r="S59" s="17"/>
      <c r="T59" s="17"/>
      <c r="U59" s="17">
        <v>35</v>
      </c>
      <c r="V59" s="17">
        <v>23</v>
      </c>
      <c r="W59" s="17">
        <v>113</v>
      </c>
      <c r="X59" s="17">
        <v>116</v>
      </c>
      <c r="Y59" s="17">
        <v>34</v>
      </c>
      <c r="Z59" s="17">
        <f t="shared" si="0"/>
        <v>934</v>
      </c>
      <c r="AA59" s="17">
        <f t="shared" si="1"/>
        <v>2.5299517575580279E-3</v>
      </c>
    </row>
    <row r="60" spans="1:27">
      <c r="A60" s="45">
        <v>96</v>
      </c>
      <c r="B60" s="17" t="s">
        <v>394</v>
      </c>
      <c r="C60" s="17">
        <v>6</v>
      </c>
      <c r="D60" s="17">
        <v>3</v>
      </c>
      <c r="E60" s="17">
        <v>42</v>
      </c>
      <c r="F60" s="17">
        <v>5</v>
      </c>
      <c r="G60" s="17">
        <v>15</v>
      </c>
      <c r="H60" s="17">
        <v>24</v>
      </c>
      <c r="I60" s="17">
        <v>419</v>
      </c>
      <c r="J60" s="17">
        <v>1</v>
      </c>
      <c r="K60" s="17">
        <v>2</v>
      </c>
      <c r="L60" s="17">
        <v>6</v>
      </c>
      <c r="M60" s="17">
        <v>6</v>
      </c>
      <c r="N60" s="17">
        <v>8</v>
      </c>
      <c r="O60" s="17">
        <v>15</v>
      </c>
      <c r="P60" s="17">
        <v>12</v>
      </c>
      <c r="Q60" s="17">
        <v>33</v>
      </c>
      <c r="R60" s="17"/>
      <c r="S60" s="17"/>
      <c r="T60" s="17"/>
      <c r="U60" s="17">
        <v>39</v>
      </c>
      <c r="V60" s="17">
        <v>14</v>
      </c>
      <c r="W60" s="17">
        <v>93</v>
      </c>
      <c r="X60" s="17">
        <v>120</v>
      </c>
      <c r="Y60" s="17">
        <v>23</v>
      </c>
      <c r="Z60" s="17">
        <f t="shared" si="0"/>
        <v>886</v>
      </c>
      <c r="AA60" s="17">
        <f t="shared" si="1"/>
        <v>2.3999328235507628E-3</v>
      </c>
    </row>
    <row r="61" spans="1:27">
      <c r="A61" s="45">
        <v>125</v>
      </c>
      <c r="B61" s="17" t="s">
        <v>395</v>
      </c>
      <c r="C61" s="17"/>
      <c r="D61" s="17">
        <v>3</v>
      </c>
      <c r="E61" s="17">
        <v>1</v>
      </c>
      <c r="F61" s="17">
        <v>18</v>
      </c>
      <c r="G61" s="17">
        <v>233</v>
      </c>
      <c r="H61" s="17">
        <v>24</v>
      </c>
      <c r="I61" s="17">
        <v>12</v>
      </c>
      <c r="J61" s="17">
        <v>297</v>
      </c>
      <c r="K61" s="17">
        <v>1</v>
      </c>
      <c r="L61" s="17">
        <v>3</v>
      </c>
      <c r="M61" s="17">
        <v>3</v>
      </c>
      <c r="N61" s="17">
        <v>7</v>
      </c>
      <c r="O61" s="17">
        <v>6</v>
      </c>
      <c r="P61" s="17">
        <v>12</v>
      </c>
      <c r="Q61" s="17">
        <v>10</v>
      </c>
      <c r="R61" s="17">
        <v>15</v>
      </c>
      <c r="S61" s="17"/>
      <c r="T61" s="17"/>
      <c r="U61" s="17">
        <v>35</v>
      </c>
      <c r="V61" s="17">
        <v>14</v>
      </c>
      <c r="W61" s="17">
        <v>81</v>
      </c>
      <c r="X61" s="17">
        <v>93</v>
      </c>
      <c r="Y61" s="17">
        <v>13</v>
      </c>
      <c r="Z61" s="17">
        <f t="shared" si="0"/>
        <v>881</v>
      </c>
      <c r="AA61" s="17">
        <f t="shared" si="1"/>
        <v>2.3863891845916727E-3</v>
      </c>
    </row>
    <row r="62" spans="1:27">
      <c r="A62" s="45">
        <v>87</v>
      </c>
      <c r="B62" s="17" t="s">
        <v>396</v>
      </c>
      <c r="C62" s="17">
        <v>1</v>
      </c>
      <c r="D62" s="17">
        <v>2</v>
      </c>
      <c r="E62" s="17">
        <v>50</v>
      </c>
      <c r="F62" s="17">
        <v>21</v>
      </c>
      <c r="G62" s="17">
        <v>27</v>
      </c>
      <c r="H62" s="17">
        <v>16</v>
      </c>
      <c r="I62" s="17">
        <v>369</v>
      </c>
      <c r="J62" s="17">
        <v>6</v>
      </c>
      <c r="K62" s="17">
        <v>1</v>
      </c>
      <c r="L62" s="17">
        <v>5</v>
      </c>
      <c r="M62" s="17">
        <v>7</v>
      </c>
      <c r="N62" s="17">
        <v>7</v>
      </c>
      <c r="O62" s="17">
        <v>9</v>
      </c>
      <c r="P62" s="17">
        <v>11</v>
      </c>
      <c r="Q62" s="17">
        <v>19</v>
      </c>
      <c r="R62" s="17"/>
      <c r="S62" s="17"/>
      <c r="T62" s="17"/>
      <c r="U62" s="17">
        <v>35</v>
      </c>
      <c r="V62" s="17">
        <v>25</v>
      </c>
      <c r="W62" s="17">
        <v>85</v>
      </c>
      <c r="X62" s="17">
        <v>132</v>
      </c>
      <c r="Y62" s="17">
        <v>43</v>
      </c>
      <c r="Z62" s="17">
        <f t="shared" si="0"/>
        <v>871</v>
      </c>
      <c r="AA62" s="17">
        <f t="shared" si="1"/>
        <v>2.3593019066734926E-3</v>
      </c>
    </row>
    <row r="63" spans="1:27">
      <c r="A63" s="45">
        <v>84</v>
      </c>
      <c r="B63" s="17" t="s">
        <v>397</v>
      </c>
      <c r="C63" s="17"/>
      <c r="D63" s="17">
        <v>1</v>
      </c>
      <c r="E63" s="17">
        <v>70</v>
      </c>
      <c r="F63" s="17">
        <v>12</v>
      </c>
      <c r="G63" s="17">
        <v>21</v>
      </c>
      <c r="H63" s="17">
        <v>15</v>
      </c>
      <c r="I63" s="17">
        <v>380</v>
      </c>
      <c r="J63" s="17">
        <v>3</v>
      </c>
      <c r="K63" s="17">
        <v>2</v>
      </c>
      <c r="L63" s="17">
        <v>2</v>
      </c>
      <c r="M63" s="17">
        <v>9</v>
      </c>
      <c r="N63" s="17">
        <v>6</v>
      </c>
      <c r="O63" s="17">
        <v>6</v>
      </c>
      <c r="P63" s="17">
        <v>8</v>
      </c>
      <c r="Q63" s="17">
        <v>18</v>
      </c>
      <c r="R63" s="17"/>
      <c r="S63" s="17"/>
      <c r="T63" s="17"/>
      <c r="U63" s="17">
        <v>17</v>
      </c>
      <c r="V63" s="17">
        <v>15</v>
      </c>
      <c r="W63" s="17">
        <v>123</v>
      </c>
      <c r="X63" s="17">
        <v>95</v>
      </c>
      <c r="Y63" s="17">
        <v>35</v>
      </c>
      <c r="Z63" s="17">
        <f t="shared" si="0"/>
        <v>838</v>
      </c>
      <c r="AA63" s="17">
        <f t="shared" si="1"/>
        <v>2.269913889543498E-3</v>
      </c>
    </row>
    <row r="64" spans="1:27">
      <c r="A64" s="45">
        <v>9</v>
      </c>
      <c r="B64" s="17" t="s">
        <v>398</v>
      </c>
      <c r="C64" s="17"/>
      <c r="D64" s="17">
        <v>1</v>
      </c>
      <c r="E64" s="17">
        <v>3</v>
      </c>
      <c r="F64" s="17">
        <v>57</v>
      </c>
      <c r="G64" s="17">
        <v>32</v>
      </c>
      <c r="H64" s="17">
        <v>28</v>
      </c>
      <c r="I64" s="17">
        <v>13</v>
      </c>
      <c r="J64" s="17">
        <v>335</v>
      </c>
      <c r="K64" s="17">
        <v>3</v>
      </c>
      <c r="L64" s="17">
        <v>1</v>
      </c>
      <c r="M64" s="17">
        <v>3</v>
      </c>
      <c r="N64" s="17">
        <v>5</v>
      </c>
      <c r="O64" s="17">
        <v>8</v>
      </c>
      <c r="P64" s="17">
        <v>6</v>
      </c>
      <c r="Q64" s="17">
        <v>14</v>
      </c>
      <c r="R64" s="17">
        <v>26</v>
      </c>
      <c r="S64" s="17"/>
      <c r="T64" s="17"/>
      <c r="U64" s="17">
        <v>32</v>
      </c>
      <c r="V64" s="17">
        <v>20</v>
      </c>
      <c r="W64" s="17">
        <v>115</v>
      </c>
      <c r="X64" s="17">
        <v>110</v>
      </c>
      <c r="Y64" s="17">
        <v>24</v>
      </c>
      <c r="Z64" s="17">
        <f t="shared" si="0"/>
        <v>836</v>
      </c>
      <c r="AA64" s="17">
        <f t="shared" si="1"/>
        <v>2.2644964339598619E-3</v>
      </c>
    </row>
    <row r="65" spans="1:27">
      <c r="A65" s="45">
        <v>86</v>
      </c>
      <c r="B65" s="17" t="s">
        <v>399</v>
      </c>
      <c r="C65" s="17">
        <v>3</v>
      </c>
      <c r="D65" s="17">
        <v>2</v>
      </c>
      <c r="E65" s="17">
        <v>49</v>
      </c>
      <c r="F65" s="17">
        <v>24</v>
      </c>
      <c r="G65" s="17">
        <v>20</v>
      </c>
      <c r="H65" s="17">
        <v>16</v>
      </c>
      <c r="I65" s="17">
        <v>357</v>
      </c>
      <c r="J65" s="17">
        <v>1</v>
      </c>
      <c r="K65" s="17">
        <v>2</v>
      </c>
      <c r="L65" s="17">
        <v>3</v>
      </c>
      <c r="M65" s="17">
        <v>12</v>
      </c>
      <c r="N65" s="17">
        <v>8</v>
      </c>
      <c r="O65" s="17">
        <v>8</v>
      </c>
      <c r="P65" s="17">
        <v>8</v>
      </c>
      <c r="Q65" s="17">
        <v>24</v>
      </c>
      <c r="R65" s="17"/>
      <c r="S65" s="17"/>
      <c r="T65" s="17"/>
      <c r="U65" s="17">
        <v>25</v>
      </c>
      <c r="V65" s="17">
        <v>9</v>
      </c>
      <c r="W65" s="17">
        <v>133</v>
      </c>
      <c r="X65" s="17">
        <v>86</v>
      </c>
      <c r="Y65" s="17">
        <v>34</v>
      </c>
      <c r="Z65" s="17">
        <f t="shared" si="0"/>
        <v>824</v>
      </c>
      <c r="AA65" s="17">
        <f t="shared" si="1"/>
        <v>2.2319917004580457E-3</v>
      </c>
    </row>
    <row r="66" spans="1:27">
      <c r="A66" s="45">
        <v>58</v>
      </c>
      <c r="B66" s="17" t="s">
        <v>400</v>
      </c>
      <c r="C66" s="17">
        <v>2</v>
      </c>
      <c r="D66" s="17">
        <v>1</v>
      </c>
      <c r="E66" s="17">
        <v>2</v>
      </c>
      <c r="F66" s="17">
        <v>58</v>
      </c>
      <c r="G66" s="17">
        <v>30</v>
      </c>
      <c r="H66" s="17">
        <v>27</v>
      </c>
      <c r="I66" s="17">
        <v>27</v>
      </c>
      <c r="J66" s="17">
        <v>268</v>
      </c>
      <c r="K66" s="17">
        <v>5</v>
      </c>
      <c r="L66" s="17">
        <v>3</v>
      </c>
      <c r="M66" s="17">
        <v>6</v>
      </c>
      <c r="N66" s="17">
        <v>14</v>
      </c>
      <c r="O66" s="17">
        <v>11</v>
      </c>
      <c r="P66" s="17">
        <v>17</v>
      </c>
      <c r="Q66" s="17">
        <v>5</v>
      </c>
      <c r="R66" s="17">
        <v>15</v>
      </c>
      <c r="S66" s="17"/>
      <c r="T66" s="17"/>
      <c r="U66" s="17">
        <v>28</v>
      </c>
      <c r="V66" s="17">
        <v>13</v>
      </c>
      <c r="W66" s="17">
        <v>109</v>
      </c>
      <c r="X66" s="17">
        <v>107</v>
      </c>
      <c r="Y66" s="17">
        <v>46</v>
      </c>
      <c r="Z66" s="17">
        <f t="shared" si="0"/>
        <v>794</v>
      </c>
      <c r="AA66" s="17">
        <f t="shared" si="1"/>
        <v>2.1507298667035055E-3</v>
      </c>
    </row>
    <row r="67" spans="1:27">
      <c r="A67" s="45">
        <v>79</v>
      </c>
      <c r="B67" s="17" t="s">
        <v>401</v>
      </c>
      <c r="C67" s="17">
        <v>1</v>
      </c>
      <c r="D67" s="17">
        <v>6</v>
      </c>
      <c r="E67" s="17">
        <v>3</v>
      </c>
      <c r="F67" s="17">
        <v>67</v>
      </c>
      <c r="G67" s="17">
        <v>33</v>
      </c>
      <c r="H67" s="17">
        <v>37</v>
      </c>
      <c r="I67" s="17">
        <v>9</v>
      </c>
      <c r="J67" s="17">
        <v>346</v>
      </c>
      <c r="K67" s="17">
        <v>1</v>
      </c>
      <c r="L67" s="17">
        <v>3</v>
      </c>
      <c r="M67" s="17">
        <v>2</v>
      </c>
      <c r="N67" s="17">
        <v>9</v>
      </c>
      <c r="O67" s="17">
        <v>12</v>
      </c>
      <c r="P67" s="17">
        <v>11</v>
      </c>
      <c r="Q67" s="17">
        <v>17</v>
      </c>
      <c r="R67" s="17">
        <v>26</v>
      </c>
      <c r="S67" s="17"/>
      <c r="T67" s="17"/>
      <c r="U67" s="17">
        <v>25</v>
      </c>
      <c r="V67" s="17">
        <v>6</v>
      </c>
      <c r="W67" s="17">
        <v>63</v>
      </c>
      <c r="X67" s="17">
        <v>77</v>
      </c>
      <c r="Y67" s="17">
        <v>29</v>
      </c>
      <c r="Z67" s="17">
        <f t="shared" si="0"/>
        <v>783</v>
      </c>
      <c r="AA67" s="17">
        <f t="shared" si="1"/>
        <v>2.1209338609935072E-3</v>
      </c>
    </row>
    <row r="68" spans="1:27">
      <c r="A68" s="45">
        <v>48</v>
      </c>
      <c r="B68" s="17" t="s">
        <v>402</v>
      </c>
      <c r="C68" s="17">
        <v>1</v>
      </c>
      <c r="D68" s="17">
        <v>2</v>
      </c>
      <c r="E68" s="17">
        <v>26</v>
      </c>
      <c r="F68" s="17">
        <v>10</v>
      </c>
      <c r="G68" s="17">
        <v>31</v>
      </c>
      <c r="H68" s="17">
        <v>17</v>
      </c>
      <c r="I68" s="17">
        <v>362</v>
      </c>
      <c r="J68" s="17">
        <v>4</v>
      </c>
      <c r="K68" s="17">
        <v>3</v>
      </c>
      <c r="L68" s="17">
        <v>5</v>
      </c>
      <c r="M68" s="17">
        <v>3</v>
      </c>
      <c r="N68" s="17">
        <v>13</v>
      </c>
      <c r="O68" s="17">
        <v>15</v>
      </c>
      <c r="P68" s="17">
        <v>18</v>
      </c>
      <c r="Q68" s="17"/>
      <c r="R68" s="17"/>
      <c r="S68" s="17"/>
      <c r="T68" s="17"/>
      <c r="U68" s="17">
        <v>21</v>
      </c>
      <c r="V68" s="17">
        <v>9</v>
      </c>
      <c r="W68" s="17">
        <v>82</v>
      </c>
      <c r="X68" s="17">
        <v>94</v>
      </c>
      <c r="Y68" s="17">
        <v>26</v>
      </c>
      <c r="Z68" s="17">
        <f t="shared" ref="Z68:Z128" si="2">SUM(C68:Y68)</f>
        <v>742</v>
      </c>
      <c r="AA68" s="17">
        <f t="shared" ref="AA68:AA129" si="3">Z68/$Z$129</f>
        <v>2.0098760215289686E-3</v>
      </c>
    </row>
    <row r="69" spans="1:27">
      <c r="A69" s="45">
        <v>88</v>
      </c>
      <c r="B69" s="17" t="s">
        <v>403</v>
      </c>
      <c r="C69" s="17">
        <v>1</v>
      </c>
      <c r="D69" s="17">
        <v>2</v>
      </c>
      <c r="E69" s="17">
        <v>1</v>
      </c>
      <c r="F69" s="17">
        <v>1</v>
      </c>
      <c r="G69" s="17">
        <v>30</v>
      </c>
      <c r="H69" s="17">
        <v>13</v>
      </c>
      <c r="I69" s="17">
        <v>17</v>
      </c>
      <c r="J69" s="17">
        <v>24</v>
      </c>
      <c r="K69" s="17">
        <v>300</v>
      </c>
      <c r="L69" s="17">
        <v>2</v>
      </c>
      <c r="M69" s="17">
        <v>1</v>
      </c>
      <c r="N69" s="17">
        <v>4</v>
      </c>
      <c r="O69" s="17">
        <v>7</v>
      </c>
      <c r="P69" s="17">
        <v>9</v>
      </c>
      <c r="Q69" s="17">
        <v>7</v>
      </c>
      <c r="R69" s="17">
        <v>9</v>
      </c>
      <c r="S69" s="17">
        <v>21</v>
      </c>
      <c r="T69" s="17"/>
      <c r="U69" s="17">
        <v>30</v>
      </c>
      <c r="V69" s="17">
        <v>12</v>
      </c>
      <c r="W69" s="17">
        <v>108</v>
      </c>
      <c r="X69" s="17">
        <v>109</v>
      </c>
      <c r="Y69" s="17">
        <v>31</v>
      </c>
      <c r="Z69" s="17">
        <f t="shared" si="2"/>
        <v>739</v>
      </c>
      <c r="AA69" s="17">
        <f t="shared" si="3"/>
        <v>2.0017498381535146E-3</v>
      </c>
    </row>
    <row r="70" spans="1:27">
      <c r="A70" s="45">
        <v>45</v>
      </c>
      <c r="B70" s="17" t="s">
        <v>404</v>
      </c>
      <c r="C70" s="17">
        <v>2</v>
      </c>
      <c r="D70" s="17">
        <v>2</v>
      </c>
      <c r="E70" s="17">
        <v>2</v>
      </c>
      <c r="F70" s="17">
        <v>26</v>
      </c>
      <c r="G70" s="17">
        <v>8</v>
      </c>
      <c r="H70" s="17">
        <v>24</v>
      </c>
      <c r="I70" s="17">
        <v>23</v>
      </c>
      <c r="J70" s="17">
        <v>329</v>
      </c>
      <c r="K70" s="17">
        <v>2</v>
      </c>
      <c r="L70" s="17">
        <v>2</v>
      </c>
      <c r="M70" s="17">
        <v>2</v>
      </c>
      <c r="N70" s="17">
        <v>7</v>
      </c>
      <c r="O70" s="17">
        <v>5</v>
      </c>
      <c r="P70" s="17">
        <v>13</v>
      </c>
      <c r="Q70" s="17">
        <v>8</v>
      </c>
      <c r="R70" s="17">
        <v>15</v>
      </c>
      <c r="S70" s="17"/>
      <c r="T70" s="17"/>
      <c r="U70" s="17">
        <v>20</v>
      </c>
      <c r="V70" s="17">
        <v>13</v>
      </c>
      <c r="W70" s="17">
        <v>78</v>
      </c>
      <c r="X70" s="17">
        <v>117</v>
      </c>
      <c r="Y70" s="17">
        <v>22</v>
      </c>
      <c r="Z70" s="17">
        <f t="shared" si="2"/>
        <v>720</v>
      </c>
      <c r="AA70" s="17">
        <f t="shared" si="3"/>
        <v>1.9502840101089721E-3</v>
      </c>
    </row>
    <row r="71" spans="1:27">
      <c r="A71" s="45">
        <v>5</v>
      </c>
      <c r="B71" s="17" t="s">
        <v>405</v>
      </c>
      <c r="C71" s="17">
        <v>2</v>
      </c>
      <c r="D71" s="17">
        <v>2</v>
      </c>
      <c r="E71" s="17">
        <v>49</v>
      </c>
      <c r="F71" s="17">
        <v>11</v>
      </c>
      <c r="G71" s="17">
        <v>16</v>
      </c>
      <c r="H71" s="17">
        <v>17</v>
      </c>
      <c r="I71" s="17">
        <v>303</v>
      </c>
      <c r="J71" s="17">
        <v>4</v>
      </c>
      <c r="K71" s="17">
        <v>4</v>
      </c>
      <c r="L71" s="17">
        <v>11</v>
      </c>
      <c r="M71" s="17">
        <v>9</v>
      </c>
      <c r="N71" s="17">
        <v>3</v>
      </c>
      <c r="O71" s="17">
        <v>12</v>
      </c>
      <c r="P71" s="17">
        <v>19</v>
      </c>
      <c r="Q71" s="17"/>
      <c r="R71" s="17"/>
      <c r="S71" s="17"/>
      <c r="T71" s="17"/>
      <c r="U71" s="17">
        <v>27</v>
      </c>
      <c r="V71" s="17">
        <v>21</v>
      </c>
      <c r="W71" s="17">
        <v>77</v>
      </c>
      <c r="X71" s="17">
        <v>85</v>
      </c>
      <c r="Y71" s="17">
        <v>30</v>
      </c>
      <c r="Z71" s="17">
        <f t="shared" si="2"/>
        <v>702</v>
      </c>
      <c r="AA71" s="17">
        <f t="shared" si="3"/>
        <v>1.9015269098562478E-3</v>
      </c>
    </row>
    <row r="72" spans="1:27">
      <c r="A72" s="45">
        <v>17</v>
      </c>
      <c r="B72" s="17" t="s">
        <v>406</v>
      </c>
      <c r="C72" s="17">
        <v>1</v>
      </c>
      <c r="D72" s="17">
        <v>2</v>
      </c>
      <c r="E72" s="17">
        <v>1</v>
      </c>
      <c r="F72" s="17">
        <v>45</v>
      </c>
      <c r="G72" s="17">
        <v>7</v>
      </c>
      <c r="H72" s="17">
        <v>24</v>
      </c>
      <c r="I72" s="17">
        <v>24</v>
      </c>
      <c r="J72" s="17">
        <v>252</v>
      </c>
      <c r="K72" s="17">
        <v>1</v>
      </c>
      <c r="L72" s="17">
        <v>3</v>
      </c>
      <c r="M72" s="17">
        <v>7</v>
      </c>
      <c r="N72" s="17">
        <v>6</v>
      </c>
      <c r="O72" s="17">
        <v>10</v>
      </c>
      <c r="P72" s="17">
        <v>8</v>
      </c>
      <c r="Q72" s="17">
        <v>22</v>
      </c>
      <c r="R72" s="17"/>
      <c r="S72" s="17"/>
      <c r="T72" s="17"/>
      <c r="U72" s="17">
        <v>33</v>
      </c>
      <c r="V72" s="17">
        <v>11</v>
      </c>
      <c r="W72" s="17">
        <v>76</v>
      </c>
      <c r="X72" s="17">
        <v>97</v>
      </c>
      <c r="Y72" s="17">
        <v>25</v>
      </c>
      <c r="Z72" s="17">
        <f t="shared" si="2"/>
        <v>655</v>
      </c>
      <c r="AA72" s="17">
        <f t="shared" si="3"/>
        <v>1.7742167036408011E-3</v>
      </c>
    </row>
    <row r="73" spans="1:27">
      <c r="A73" s="45">
        <v>110</v>
      </c>
      <c r="B73" s="17" t="s">
        <v>407</v>
      </c>
      <c r="C73" s="17">
        <v>5</v>
      </c>
      <c r="D73" s="17">
        <v>3</v>
      </c>
      <c r="E73" s="17">
        <v>18</v>
      </c>
      <c r="F73" s="17">
        <v>7</v>
      </c>
      <c r="G73" s="17">
        <v>16</v>
      </c>
      <c r="H73" s="17">
        <v>25</v>
      </c>
      <c r="I73" s="17">
        <v>269</v>
      </c>
      <c r="J73" s="17">
        <v>2</v>
      </c>
      <c r="K73" s="17">
        <v>2</v>
      </c>
      <c r="L73" s="17">
        <v>4</v>
      </c>
      <c r="M73" s="17">
        <v>12</v>
      </c>
      <c r="N73" s="17">
        <v>13</v>
      </c>
      <c r="O73" s="17">
        <v>18</v>
      </c>
      <c r="P73" s="17">
        <v>6</v>
      </c>
      <c r="Q73" s="17">
        <v>22</v>
      </c>
      <c r="R73" s="17"/>
      <c r="S73" s="17"/>
      <c r="T73" s="17"/>
      <c r="U73" s="17">
        <v>32</v>
      </c>
      <c r="V73" s="17">
        <v>9</v>
      </c>
      <c r="W73" s="17">
        <v>65</v>
      </c>
      <c r="X73" s="17">
        <v>98</v>
      </c>
      <c r="Y73" s="17">
        <v>24</v>
      </c>
      <c r="Z73" s="17">
        <f t="shared" si="2"/>
        <v>650</v>
      </c>
      <c r="AA73" s="17">
        <f t="shared" si="3"/>
        <v>1.7606730646817109E-3</v>
      </c>
    </row>
    <row r="74" spans="1:27">
      <c r="A74" s="45">
        <v>42</v>
      </c>
      <c r="B74" s="17" t="s">
        <v>408</v>
      </c>
      <c r="C74" s="17"/>
      <c r="D74" s="17">
        <v>1</v>
      </c>
      <c r="E74" s="17">
        <v>5</v>
      </c>
      <c r="F74" s="17">
        <v>26</v>
      </c>
      <c r="G74" s="17">
        <v>7</v>
      </c>
      <c r="H74" s="17">
        <v>25</v>
      </c>
      <c r="I74" s="17">
        <v>13</v>
      </c>
      <c r="J74" s="17">
        <v>257</v>
      </c>
      <c r="K74" s="17">
        <v>2</v>
      </c>
      <c r="L74" s="17">
        <v>1</v>
      </c>
      <c r="M74" s="17">
        <v>2</v>
      </c>
      <c r="N74" s="17">
        <v>5</v>
      </c>
      <c r="O74" s="17">
        <v>5</v>
      </c>
      <c r="P74" s="17">
        <v>8</v>
      </c>
      <c r="Q74" s="17">
        <v>7</v>
      </c>
      <c r="R74" s="17">
        <v>16</v>
      </c>
      <c r="S74" s="17"/>
      <c r="T74" s="17"/>
      <c r="U74" s="17">
        <v>14</v>
      </c>
      <c r="V74" s="17">
        <v>9</v>
      </c>
      <c r="W74" s="17">
        <v>53</v>
      </c>
      <c r="X74" s="17">
        <v>73</v>
      </c>
      <c r="Y74" s="17">
        <v>27</v>
      </c>
      <c r="Z74" s="17">
        <f t="shared" si="2"/>
        <v>556</v>
      </c>
      <c r="AA74" s="17">
        <f t="shared" si="3"/>
        <v>1.5060526522508173E-3</v>
      </c>
    </row>
    <row r="75" spans="1:27">
      <c r="A75" s="45">
        <v>65</v>
      </c>
      <c r="B75" s="17" t="s">
        <v>409</v>
      </c>
      <c r="C75" s="17">
        <v>1</v>
      </c>
      <c r="D75" s="17">
        <v>1</v>
      </c>
      <c r="E75" s="17">
        <v>2</v>
      </c>
      <c r="F75" s="17">
        <v>1</v>
      </c>
      <c r="G75" s="17">
        <v>60</v>
      </c>
      <c r="H75" s="17">
        <v>5</v>
      </c>
      <c r="I75" s="17">
        <v>14</v>
      </c>
      <c r="J75" s="17">
        <v>16</v>
      </c>
      <c r="K75" s="17">
        <v>211</v>
      </c>
      <c r="L75" s="17">
        <v>3</v>
      </c>
      <c r="M75" s="17">
        <v>2</v>
      </c>
      <c r="N75" s="17">
        <v>4</v>
      </c>
      <c r="O75" s="17">
        <v>7</v>
      </c>
      <c r="P75" s="17">
        <v>3</v>
      </c>
      <c r="Q75" s="17">
        <v>8</v>
      </c>
      <c r="R75" s="17">
        <v>4</v>
      </c>
      <c r="S75" s="17">
        <v>19</v>
      </c>
      <c r="T75" s="17"/>
      <c r="U75" s="17">
        <v>12</v>
      </c>
      <c r="V75" s="17">
        <v>9</v>
      </c>
      <c r="W75" s="17">
        <v>60</v>
      </c>
      <c r="X75" s="17">
        <v>77</v>
      </c>
      <c r="Y75" s="17">
        <v>33</v>
      </c>
      <c r="Z75" s="17">
        <f t="shared" si="2"/>
        <v>552</v>
      </c>
      <c r="AA75" s="17">
        <f t="shared" si="3"/>
        <v>1.4952177410835453E-3</v>
      </c>
    </row>
    <row r="76" spans="1:27">
      <c r="A76" s="45">
        <v>109</v>
      </c>
      <c r="B76" s="17" t="s">
        <v>410</v>
      </c>
      <c r="C76" s="17"/>
      <c r="D76" s="17">
        <v>1</v>
      </c>
      <c r="E76" s="17">
        <v>38</v>
      </c>
      <c r="F76" s="17">
        <v>5</v>
      </c>
      <c r="G76" s="17">
        <v>13</v>
      </c>
      <c r="H76" s="17">
        <v>17</v>
      </c>
      <c r="I76" s="17">
        <v>267</v>
      </c>
      <c r="J76" s="17"/>
      <c r="K76" s="17">
        <v>4</v>
      </c>
      <c r="L76" s="17">
        <v>4</v>
      </c>
      <c r="M76" s="17">
        <v>5</v>
      </c>
      <c r="N76" s="17">
        <v>10</v>
      </c>
      <c r="O76" s="17">
        <v>3</v>
      </c>
      <c r="P76" s="17">
        <v>12</v>
      </c>
      <c r="Q76" s="17"/>
      <c r="R76" s="17"/>
      <c r="S76" s="17"/>
      <c r="T76" s="17"/>
      <c r="U76" s="17">
        <v>19</v>
      </c>
      <c r="V76" s="17">
        <v>8</v>
      </c>
      <c r="W76" s="17">
        <v>66</v>
      </c>
      <c r="X76" s="17">
        <v>59</v>
      </c>
      <c r="Y76" s="17">
        <v>15</v>
      </c>
      <c r="Z76" s="17">
        <f t="shared" si="2"/>
        <v>546</v>
      </c>
      <c r="AA76" s="17">
        <f t="shared" si="3"/>
        <v>1.4789653743326372E-3</v>
      </c>
    </row>
    <row r="77" spans="1:27">
      <c r="A77" s="45">
        <v>29</v>
      </c>
      <c r="B77" s="17" t="s">
        <v>411</v>
      </c>
      <c r="C77" s="17">
        <v>1</v>
      </c>
      <c r="D77" s="17">
        <v>1</v>
      </c>
      <c r="E77" s="17">
        <v>21</v>
      </c>
      <c r="F77" s="17">
        <v>2</v>
      </c>
      <c r="G77" s="17">
        <v>11</v>
      </c>
      <c r="H77" s="17">
        <v>17</v>
      </c>
      <c r="I77" s="17">
        <v>266</v>
      </c>
      <c r="J77" s="17">
        <v>2</v>
      </c>
      <c r="K77" s="17">
        <v>1</v>
      </c>
      <c r="L77" s="17">
        <v>5</v>
      </c>
      <c r="M77" s="17">
        <v>6</v>
      </c>
      <c r="N77" s="17">
        <v>5</v>
      </c>
      <c r="O77" s="17">
        <v>12</v>
      </c>
      <c r="P77" s="17">
        <v>7</v>
      </c>
      <c r="Q77" s="17">
        <v>18</v>
      </c>
      <c r="R77" s="17"/>
      <c r="S77" s="17"/>
      <c r="T77" s="17"/>
      <c r="U77" s="17">
        <v>24</v>
      </c>
      <c r="V77" s="17">
        <v>6</v>
      </c>
      <c r="W77" s="17">
        <v>46</v>
      </c>
      <c r="X77" s="17">
        <v>70</v>
      </c>
      <c r="Y77" s="17">
        <v>18</v>
      </c>
      <c r="Z77" s="17">
        <f t="shared" si="2"/>
        <v>539</v>
      </c>
      <c r="AA77" s="17">
        <f t="shared" si="3"/>
        <v>1.4600042797899111E-3</v>
      </c>
    </row>
    <row r="78" spans="1:27">
      <c r="A78" s="45">
        <v>68</v>
      </c>
      <c r="B78" s="17" t="s">
        <v>412</v>
      </c>
      <c r="C78" s="17"/>
      <c r="D78" s="17">
        <v>1</v>
      </c>
      <c r="E78" s="17">
        <v>32</v>
      </c>
      <c r="F78" s="17">
        <v>2</v>
      </c>
      <c r="G78" s="17">
        <v>17</v>
      </c>
      <c r="H78" s="17">
        <v>17</v>
      </c>
      <c r="I78" s="17">
        <v>216</v>
      </c>
      <c r="J78" s="17">
        <v>4</v>
      </c>
      <c r="K78" s="17">
        <v>3</v>
      </c>
      <c r="L78" s="17">
        <v>7</v>
      </c>
      <c r="M78" s="17">
        <v>3</v>
      </c>
      <c r="N78" s="17">
        <v>8</v>
      </c>
      <c r="O78" s="17">
        <v>4</v>
      </c>
      <c r="P78" s="17">
        <v>16</v>
      </c>
      <c r="Q78" s="17"/>
      <c r="R78" s="17"/>
      <c r="S78" s="17"/>
      <c r="T78" s="17"/>
      <c r="U78" s="17">
        <v>23</v>
      </c>
      <c r="V78" s="17">
        <v>9</v>
      </c>
      <c r="W78" s="17">
        <v>67</v>
      </c>
      <c r="X78" s="17">
        <v>74</v>
      </c>
      <c r="Y78" s="17">
        <v>29</v>
      </c>
      <c r="Z78" s="17">
        <f t="shared" si="2"/>
        <v>532</v>
      </c>
      <c r="AA78" s="17">
        <f t="shared" si="3"/>
        <v>1.4410431852471849E-3</v>
      </c>
    </row>
    <row r="79" spans="1:27">
      <c r="A79" s="45">
        <v>51</v>
      </c>
      <c r="B79" s="17" t="s">
        <v>413</v>
      </c>
      <c r="C79" s="17"/>
      <c r="D79" s="17">
        <v>3</v>
      </c>
      <c r="E79" s="17">
        <v>24</v>
      </c>
      <c r="F79" s="17">
        <v>2</v>
      </c>
      <c r="G79" s="17">
        <v>19</v>
      </c>
      <c r="H79" s="17">
        <v>13</v>
      </c>
      <c r="I79" s="17">
        <v>196</v>
      </c>
      <c r="J79" s="17">
        <v>2</v>
      </c>
      <c r="K79" s="17">
        <v>1</v>
      </c>
      <c r="L79" s="17">
        <v>4</v>
      </c>
      <c r="M79" s="17">
        <v>3</v>
      </c>
      <c r="N79" s="17">
        <v>4</v>
      </c>
      <c r="O79" s="17">
        <v>7</v>
      </c>
      <c r="P79" s="17">
        <v>16</v>
      </c>
      <c r="Q79" s="17"/>
      <c r="R79" s="17"/>
      <c r="S79" s="17"/>
      <c r="T79" s="17"/>
      <c r="U79" s="17">
        <v>22</v>
      </c>
      <c r="V79" s="17">
        <v>11</v>
      </c>
      <c r="W79" s="17">
        <v>92</v>
      </c>
      <c r="X79" s="17">
        <v>86</v>
      </c>
      <c r="Y79" s="17">
        <v>7</v>
      </c>
      <c r="Z79" s="17">
        <f t="shared" si="2"/>
        <v>512</v>
      </c>
      <c r="AA79" s="17">
        <f t="shared" si="3"/>
        <v>1.3868686294108245E-3</v>
      </c>
    </row>
    <row r="80" spans="1:27">
      <c r="A80" s="45">
        <v>90</v>
      </c>
      <c r="B80" s="17" t="s">
        <v>414</v>
      </c>
      <c r="C80" s="17">
        <v>3</v>
      </c>
      <c r="D80" s="17">
        <v>1</v>
      </c>
      <c r="E80" s="17">
        <v>22</v>
      </c>
      <c r="F80" s="17">
        <v>15</v>
      </c>
      <c r="G80" s="17">
        <v>12</v>
      </c>
      <c r="H80" s="17">
        <v>15</v>
      </c>
      <c r="I80" s="17">
        <v>169</v>
      </c>
      <c r="J80" s="17">
        <v>1</v>
      </c>
      <c r="K80" s="17">
        <v>4</v>
      </c>
      <c r="L80" s="17">
        <v>2</v>
      </c>
      <c r="M80" s="17">
        <v>5</v>
      </c>
      <c r="N80" s="17">
        <v>6</v>
      </c>
      <c r="O80" s="17">
        <v>4</v>
      </c>
      <c r="P80" s="17">
        <v>4</v>
      </c>
      <c r="Q80" s="17">
        <v>16</v>
      </c>
      <c r="R80" s="17"/>
      <c r="S80" s="17"/>
      <c r="T80" s="17"/>
      <c r="U80" s="17">
        <v>26</v>
      </c>
      <c r="V80" s="17">
        <v>16</v>
      </c>
      <c r="W80" s="17">
        <v>34</v>
      </c>
      <c r="X80" s="17">
        <v>70</v>
      </c>
      <c r="Y80" s="17">
        <v>27</v>
      </c>
      <c r="Z80" s="17">
        <f t="shared" si="2"/>
        <v>452</v>
      </c>
      <c r="AA80" s="17">
        <f t="shared" si="3"/>
        <v>1.2243449619017436E-3</v>
      </c>
    </row>
    <row r="81" spans="1:27">
      <c r="A81" s="45">
        <v>20</v>
      </c>
      <c r="B81" s="17" t="s">
        <v>415</v>
      </c>
      <c r="C81" s="17">
        <v>8</v>
      </c>
      <c r="D81" s="17">
        <v>1</v>
      </c>
      <c r="E81" s="17">
        <v>22</v>
      </c>
      <c r="F81" s="17">
        <v>7</v>
      </c>
      <c r="G81" s="17">
        <v>5</v>
      </c>
      <c r="H81" s="17">
        <v>5</v>
      </c>
      <c r="I81" s="17">
        <v>156</v>
      </c>
      <c r="J81" s="17">
        <v>10</v>
      </c>
      <c r="K81" s="17">
        <v>1</v>
      </c>
      <c r="L81" s="17">
        <v>3</v>
      </c>
      <c r="M81" s="17">
        <v>5</v>
      </c>
      <c r="N81" s="17">
        <v>3</v>
      </c>
      <c r="O81" s="17">
        <v>3</v>
      </c>
      <c r="P81" s="17">
        <v>2</v>
      </c>
      <c r="Q81" s="17">
        <v>42</v>
      </c>
      <c r="R81" s="17"/>
      <c r="S81" s="17"/>
      <c r="T81" s="17"/>
      <c r="U81" s="17">
        <v>10</v>
      </c>
      <c r="V81" s="17">
        <v>8</v>
      </c>
      <c r="W81" s="17">
        <v>86</v>
      </c>
      <c r="X81" s="17">
        <v>41</v>
      </c>
      <c r="Y81" s="17">
        <v>19</v>
      </c>
      <c r="Z81" s="17">
        <f t="shared" si="2"/>
        <v>437</v>
      </c>
      <c r="AA81" s="17">
        <f t="shared" si="3"/>
        <v>1.1837140450244733E-3</v>
      </c>
    </row>
    <row r="82" spans="1:27">
      <c r="A82" s="45">
        <v>112</v>
      </c>
      <c r="B82" s="17" t="s">
        <v>416</v>
      </c>
      <c r="C82" s="17">
        <v>1</v>
      </c>
      <c r="D82" s="17">
        <v>2</v>
      </c>
      <c r="E82" s="17">
        <v>39</v>
      </c>
      <c r="F82" s="17">
        <v>7</v>
      </c>
      <c r="G82" s="17">
        <v>11</v>
      </c>
      <c r="H82" s="17">
        <v>18</v>
      </c>
      <c r="I82" s="17">
        <v>157</v>
      </c>
      <c r="J82" s="17">
        <v>1</v>
      </c>
      <c r="K82" s="17">
        <v>1</v>
      </c>
      <c r="L82" s="17">
        <v>2</v>
      </c>
      <c r="M82" s="17">
        <v>7</v>
      </c>
      <c r="N82" s="17">
        <v>4</v>
      </c>
      <c r="O82" s="17">
        <v>4</v>
      </c>
      <c r="P82" s="17">
        <v>6</v>
      </c>
      <c r="Q82" s="17">
        <v>11</v>
      </c>
      <c r="R82" s="17"/>
      <c r="S82" s="17"/>
      <c r="T82" s="17"/>
      <c r="U82" s="17">
        <v>19</v>
      </c>
      <c r="V82" s="17">
        <v>8</v>
      </c>
      <c r="W82" s="17">
        <v>46</v>
      </c>
      <c r="X82" s="17">
        <v>62</v>
      </c>
      <c r="Y82" s="17">
        <v>16</v>
      </c>
      <c r="Z82" s="17">
        <f t="shared" si="2"/>
        <v>422</v>
      </c>
      <c r="AA82" s="17">
        <f t="shared" si="3"/>
        <v>1.1430831281472032E-3</v>
      </c>
    </row>
    <row r="83" spans="1:27">
      <c r="A83" s="45">
        <v>26</v>
      </c>
      <c r="B83" s="17" t="s">
        <v>417</v>
      </c>
      <c r="C83" s="17">
        <v>1</v>
      </c>
      <c r="D83" s="17">
        <v>1</v>
      </c>
      <c r="E83" s="17">
        <v>31</v>
      </c>
      <c r="F83" s="17">
        <v>15</v>
      </c>
      <c r="G83" s="17">
        <v>16</v>
      </c>
      <c r="H83" s="17">
        <v>12</v>
      </c>
      <c r="I83" s="17">
        <v>169</v>
      </c>
      <c r="J83" s="17">
        <v>1</v>
      </c>
      <c r="K83" s="17">
        <v>1</v>
      </c>
      <c r="L83" s="17">
        <v>3</v>
      </c>
      <c r="M83" s="17">
        <v>4</v>
      </c>
      <c r="N83" s="17">
        <v>7</v>
      </c>
      <c r="O83" s="17">
        <v>6</v>
      </c>
      <c r="P83" s="17">
        <v>3</v>
      </c>
      <c r="Q83" s="17">
        <v>11</v>
      </c>
      <c r="R83" s="17"/>
      <c r="S83" s="17"/>
      <c r="T83" s="17"/>
      <c r="U83" s="17">
        <v>16</v>
      </c>
      <c r="V83" s="17">
        <v>8</v>
      </c>
      <c r="W83" s="17">
        <v>46</v>
      </c>
      <c r="X83" s="17">
        <v>49</v>
      </c>
      <c r="Y83" s="17">
        <v>14</v>
      </c>
      <c r="Z83" s="17">
        <f t="shared" si="2"/>
        <v>414</v>
      </c>
      <c r="AA83" s="17">
        <f t="shared" si="3"/>
        <v>1.121413305812659E-3</v>
      </c>
    </row>
    <row r="84" spans="1:27">
      <c r="A84" s="45">
        <v>113</v>
      </c>
      <c r="B84" s="17" t="s">
        <v>418</v>
      </c>
      <c r="C84" s="17"/>
      <c r="D84" s="17">
        <v>3</v>
      </c>
      <c r="E84" s="17">
        <v>17</v>
      </c>
      <c r="F84" s="17">
        <v>5</v>
      </c>
      <c r="G84" s="17">
        <v>11</v>
      </c>
      <c r="H84" s="17">
        <v>12</v>
      </c>
      <c r="I84" s="17">
        <v>143</v>
      </c>
      <c r="J84" s="17">
        <v>1</v>
      </c>
      <c r="K84" s="17">
        <v>3</v>
      </c>
      <c r="L84" s="17">
        <v>3</v>
      </c>
      <c r="M84" s="17">
        <v>9</v>
      </c>
      <c r="N84" s="17">
        <v>2</v>
      </c>
      <c r="O84" s="17">
        <v>10</v>
      </c>
      <c r="P84" s="17">
        <v>4</v>
      </c>
      <c r="Q84" s="17">
        <v>13</v>
      </c>
      <c r="R84" s="17"/>
      <c r="S84" s="17"/>
      <c r="T84" s="17"/>
      <c r="U84" s="17">
        <v>19</v>
      </c>
      <c r="V84" s="17">
        <v>8</v>
      </c>
      <c r="W84" s="17">
        <v>49</v>
      </c>
      <c r="X84" s="17">
        <v>63</v>
      </c>
      <c r="Y84" s="17">
        <v>27</v>
      </c>
      <c r="Z84" s="17">
        <f t="shared" si="2"/>
        <v>402</v>
      </c>
      <c r="AA84" s="17">
        <f t="shared" si="3"/>
        <v>1.0889085723108428E-3</v>
      </c>
    </row>
    <row r="85" spans="1:27">
      <c r="A85" s="45">
        <v>41</v>
      </c>
      <c r="B85" s="17" t="s">
        <v>419</v>
      </c>
      <c r="C85" s="17">
        <v>2</v>
      </c>
      <c r="D85" s="17">
        <v>2</v>
      </c>
      <c r="E85" s="17">
        <v>20</v>
      </c>
      <c r="F85" s="17">
        <v>8</v>
      </c>
      <c r="G85" s="17">
        <v>11</v>
      </c>
      <c r="H85" s="17">
        <v>9</v>
      </c>
      <c r="I85" s="17">
        <v>148</v>
      </c>
      <c r="J85" s="17">
        <v>1</v>
      </c>
      <c r="K85" s="17">
        <v>1</v>
      </c>
      <c r="L85" s="17">
        <v>3</v>
      </c>
      <c r="M85" s="17">
        <v>4</v>
      </c>
      <c r="N85" s="17">
        <v>8</v>
      </c>
      <c r="O85" s="17">
        <v>11</v>
      </c>
      <c r="P85" s="17">
        <v>6</v>
      </c>
      <c r="Q85" s="17">
        <v>13</v>
      </c>
      <c r="R85" s="17"/>
      <c r="S85" s="17"/>
      <c r="T85" s="17"/>
      <c r="U85" s="17">
        <v>20</v>
      </c>
      <c r="V85" s="17">
        <v>7</v>
      </c>
      <c r="W85" s="17">
        <v>41</v>
      </c>
      <c r="X85" s="17">
        <v>47</v>
      </c>
      <c r="Y85" s="17">
        <v>25</v>
      </c>
      <c r="Z85" s="17">
        <f t="shared" si="2"/>
        <v>387</v>
      </c>
      <c r="AA85" s="17">
        <f t="shared" si="3"/>
        <v>1.0482776554335725E-3</v>
      </c>
    </row>
    <row r="86" spans="1:27">
      <c r="A86" s="45">
        <v>7</v>
      </c>
      <c r="B86" s="17" t="s">
        <v>420</v>
      </c>
      <c r="C86" s="17">
        <v>1</v>
      </c>
      <c r="D86" s="17">
        <v>2</v>
      </c>
      <c r="E86" s="17">
        <v>1</v>
      </c>
      <c r="F86" s="17">
        <v>18</v>
      </c>
      <c r="G86" s="17">
        <v>11</v>
      </c>
      <c r="H86" s="17">
        <v>2</v>
      </c>
      <c r="I86" s="17">
        <v>6</v>
      </c>
      <c r="J86" s="17">
        <v>163</v>
      </c>
      <c r="K86" s="17">
        <v>1</v>
      </c>
      <c r="L86" s="17">
        <v>2</v>
      </c>
      <c r="M86" s="17">
        <v>3</v>
      </c>
      <c r="N86" s="17">
        <v>4</v>
      </c>
      <c r="O86" s="17">
        <v>8</v>
      </c>
      <c r="P86" s="17">
        <v>4</v>
      </c>
      <c r="Q86" s="17">
        <v>4</v>
      </c>
      <c r="R86" s="17">
        <v>12</v>
      </c>
      <c r="S86" s="17"/>
      <c r="T86" s="17"/>
      <c r="U86" s="17">
        <v>11</v>
      </c>
      <c r="V86" s="17">
        <v>12</v>
      </c>
      <c r="W86" s="17">
        <v>55</v>
      </c>
      <c r="X86" s="17">
        <v>37</v>
      </c>
      <c r="Y86" s="17">
        <v>28</v>
      </c>
      <c r="Z86" s="17">
        <f t="shared" si="2"/>
        <v>385</v>
      </c>
      <c r="AA86" s="17">
        <f t="shared" si="3"/>
        <v>1.0428601998499366E-3</v>
      </c>
    </row>
    <row r="87" spans="1:27">
      <c r="A87" s="45">
        <v>103</v>
      </c>
      <c r="B87" s="17" t="s">
        <v>421</v>
      </c>
      <c r="C87" s="17">
        <v>1</v>
      </c>
      <c r="D87" s="17">
        <v>1</v>
      </c>
      <c r="E87" s="17">
        <v>1</v>
      </c>
      <c r="F87" s="17">
        <v>27</v>
      </c>
      <c r="G87" s="17">
        <v>5</v>
      </c>
      <c r="H87" s="17">
        <v>2</v>
      </c>
      <c r="I87" s="17">
        <v>7</v>
      </c>
      <c r="J87" s="17">
        <v>164</v>
      </c>
      <c r="K87" s="17">
        <v>1</v>
      </c>
      <c r="L87" s="17">
        <v>4</v>
      </c>
      <c r="M87" s="17">
        <v>3</v>
      </c>
      <c r="N87" s="17">
        <v>5</v>
      </c>
      <c r="O87" s="17">
        <v>2</v>
      </c>
      <c r="P87" s="17">
        <v>6</v>
      </c>
      <c r="Q87" s="17">
        <v>14</v>
      </c>
      <c r="R87" s="17"/>
      <c r="S87" s="17"/>
      <c r="T87" s="17"/>
      <c r="U87" s="17">
        <v>16</v>
      </c>
      <c r="V87" s="17">
        <v>12</v>
      </c>
      <c r="W87" s="17">
        <v>39</v>
      </c>
      <c r="X87" s="17">
        <v>46</v>
      </c>
      <c r="Y87" s="17">
        <v>16</v>
      </c>
      <c r="Z87" s="17">
        <f t="shared" si="2"/>
        <v>372</v>
      </c>
      <c r="AA87" s="17">
        <f t="shared" si="3"/>
        <v>1.0076467385563023E-3</v>
      </c>
    </row>
    <row r="88" spans="1:27">
      <c r="A88" s="45">
        <v>14</v>
      </c>
      <c r="B88" s="17" t="s">
        <v>422</v>
      </c>
      <c r="C88" s="17">
        <v>2</v>
      </c>
      <c r="D88" s="17">
        <v>2</v>
      </c>
      <c r="E88" s="17">
        <v>43</v>
      </c>
      <c r="F88" s="17">
        <v>2</v>
      </c>
      <c r="G88" s="17">
        <v>6</v>
      </c>
      <c r="H88" s="17">
        <v>9</v>
      </c>
      <c r="I88" s="17">
        <v>148</v>
      </c>
      <c r="J88" s="17">
        <v>1</v>
      </c>
      <c r="K88" s="17">
        <v>1</v>
      </c>
      <c r="L88" s="17">
        <v>3</v>
      </c>
      <c r="M88" s="17">
        <v>6</v>
      </c>
      <c r="N88" s="17">
        <v>2</v>
      </c>
      <c r="O88" s="17">
        <v>3</v>
      </c>
      <c r="P88" s="17">
        <v>6</v>
      </c>
      <c r="Q88" s="17">
        <v>11</v>
      </c>
      <c r="R88" s="17"/>
      <c r="S88" s="17"/>
      <c r="T88" s="17"/>
      <c r="U88" s="17">
        <v>12</v>
      </c>
      <c r="V88" s="17">
        <v>6</v>
      </c>
      <c r="W88" s="17">
        <v>43</v>
      </c>
      <c r="X88" s="17">
        <v>42</v>
      </c>
      <c r="Y88" s="17">
        <v>23</v>
      </c>
      <c r="Z88" s="17">
        <f t="shared" si="2"/>
        <v>371</v>
      </c>
      <c r="AA88" s="17">
        <f t="shared" si="3"/>
        <v>1.0049380107644843E-3</v>
      </c>
    </row>
    <row r="89" spans="1:27">
      <c r="A89" s="45">
        <v>123</v>
      </c>
      <c r="B89" s="17" t="s">
        <v>423</v>
      </c>
      <c r="C89" s="17">
        <v>1</v>
      </c>
      <c r="D89" s="17">
        <v>1</v>
      </c>
      <c r="E89" s="17">
        <v>21</v>
      </c>
      <c r="F89" s="17">
        <v>6</v>
      </c>
      <c r="G89" s="17">
        <v>10</v>
      </c>
      <c r="H89" s="17">
        <v>13</v>
      </c>
      <c r="I89" s="17">
        <v>151</v>
      </c>
      <c r="J89" s="17">
        <v>1</v>
      </c>
      <c r="K89" s="17">
        <v>9</v>
      </c>
      <c r="L89" s="17">
        <v>2</v>
      </c>
      <c r="M89" s="17">
        <v>2</v>
      </c>
      <c r="N89" s="17">
        <v>7</v>
      </c>
      <c r="O89" s="17">
        <v>5</v>
      </c>
      <c r="P89" s="17">
        <v>6</v>
      </c>
      <c r="Q89" s="17">
        <v>11</v>
      </c>
      <c r="R89" s="17"/>
      <c r="S89" s="17"/>
      <c r="T89" s="17"/>
      <c r="U89" s="17">
        <v>8</v>
      </c>
      <c r="V89" s="17">
        <v>6</v>
      </c>
      <c r="W89" s="17">
        <v>42</v>
      </c>
      <c r="X89" s="17">
        <v>40</v>
      </c>
      <c r="Y89" s="17">
        <v>24</v>
      </c>
      <c r="Z89" s="17">
        <f t="shared" si="2"/>
        <v>366</v>
      </c>
      <c r="AA89" s="17">
        <f t="shared" si="3"/>
        <v>9.9139437180539424E-4</v>
      </c>
    </row>
    <row r="90" spans="1:27">
      <c r="A90" s="45">
        <v>111</v>
      </c>
      <c r="B90" s="17" t="s">
        <v>424</v>
      </c>
      <c r="C90" s="17">
        <v>1</v>
      </c>
      <c r="D90" s="17">
        <v>1</v>
      </c>
      <c r="E90" s="17">
        <v>4</v>
      </c>
      <c r="F90" s="17">
        <v>17</v>
      </c>
      <c r="G90" s="17">
        <v>2</v>
      </c>
      <c r="H90" s="17">
        <v>7</v>
      </c>
      <c r="I90" s="17">
        <v>8</v>
      </c>
      <c r="J90" s="17">
        <v>137</v>
      </c>
      <c r="K90" s="17">
        <v>2</v>
      </c>
      <c r="L90" s="17">
        <v>1</v>
      </c>
      <c r="M90" s="17">
        <v>3</v>
      </c>
      <c r="N90" s="17">
        <v>6</v>
      </c>
      <c r="O90" s="17">
        <v>4</v>
      </c>
      <c r="P90" s="17">
        <v>4</v>
      </c>
      <c r="Q90" s="17">
        <v>7</v>
      </c>
      <c r="R90" s="17">
        <v>11</v>
      </c>
      <c r="S90" s="17"/>
      <c r="T90" s="17"/>
      <c r="U90" s="17">
        <v>20</v>
      </c>
      <c r="V90" s="17">
        <v>10</v>
      </c>
      <c r="W90" s="17">
        <v>44</v>
      </c>
      <c r="X90" s="17">
        <v>40</v>
      </c>
      <c r="Y90" s="17">
        <v>20</v>
      </c>
      <c r="Z90" s="17">
        <f t="shared" si="2"/>
        <v>349</v>
      </c>
      <c r="AA90" s="17">
        <f t="shared" si="3"/>
        <v>9.4534599934448791E-4</v>
      </c>
    </row>
    <row r="91" spans="1:27">
      <c r="A91" s="45">
        <v>72</v>
      </c>
      <c r="B91" s="17" t="s">
        <v>425</v>
      </c>
      <c r="C91" s="17"/>
      <c r="D91" s="17">
        <v>1</v>
      </c>
      <c r="E91" s="17">
        <v>27</v>
      </c>
      <c r="F91" s="17">
        <v>6</v>
      </c>
      <c r="G91" s="17">
        <v>16</v>
      </c>
      <c r="H91" s="17">
        <v>7</v>
      </c>
      <c r="I91" s="17">
        <v>132</v>
      </c>
      <c r="J91" s="17">
        <v>1</v>
      </c>
      <c r="K91" s="17">
        <v>4</v>
      </c>
      <c r="L91" s="17">
        <v>3</v>
      </c>
      <c r="M91" s="17">
        <v>4</v>
      </c>
      <c r="N91" s="17">
        <v>7</v>
      </c>
      <c r="O91" s="17">
        <v>3</v>
      </c>
      <c r="P91" s="17">
        <v>14</v>
      </c>
      <c r="Q91" s="17"/>
      <c r="R91" s="17"/>
      <c r="S91" s="17"/>
      <c r="T91" s="17"/>
      <c r="U91" s="17">
        <v>10</v>
      </c>
      <c r="V91" s="17">
        <v>7</v>
      </c>
      <c r="W91" s="17">
        <v>40</v>
      </c>
      <c r="X91" s="17">
        <v>35</v>
      </c>
      <c r="Y91" s="17">
        <v>19</v>
      </c>
      <c r="Z91" s="17">
        <f t="shared" si="2"/>
        <v>336</v>
      </c>
      <c r="AA91" s="17">
        <f t="shared" si="3"/>
        <v>9.1013253805085367E-4</v>
      </c>
    </row>
    <row r="92" spans="1:27">
      <c r="A92" s="45">
        <v>102</v>
      </c>
      <c r="B92" s="17" t="s">
        <v>426</v>
      </c>
      <c r="C92" s="17">
        <v>1</v>
      </c>
      <c r="D92" s="17">
        <v>2</v>
      </c>
      <c r="E92" s="17">
        <v>24</v>
      </c>
      <c r="F92" s="17">
        <v>4</v>
      </c>
      <c r="G92" s="17">
        <v>7</v>
      </c>
      <c r="H92" s="17">
        <v>12</v>
      </c>
      <c r="I92" s="17">
        <v>121</v>
      </c>
      <c r="J92" s="17">
        <v>2</v>
      </c>
      <c r="K92" s="17">
        <v>3</v>
      </c>
      <c r="L92" s="17">
        <v>2</v>
      </c>
      <c r="M92" s="17">
        <v>6</v>
      </c>
      <c r="N92" s="17">
        <v>3</v>
      </c>
      <c r="O92" s="17">
        <v>2</v>
      </c>
      <c r="P92" s="17">
        <v>7</v>
      </c>
      <c r="Q92" s="17">
        <v>12</v>
      </c>
      <c r="R92" s="17"/>
      <c r="S92" s="17"/>
      <c r="T92" s="17"/>
      <c r="U92" s="17">
        <v>15</v>
      </c>
      <c r="V92" s="17">
        <v>8</v>
      </c>
      <c r="W92" s="17">
        <v>31</v>
      </c>
      <c r="X92" s="17">
        <v>46</v>
      </c>
      <c r="Y92" s="17">
        <v>14</v>
      </c>
      <c r="Z92" s="17">
        <f t="shared" si="2"/>
        <v>322</v>
      </c>
      <c r="AA92" s="17">
        <f t="shared" si="3"/>
        <v>8.7221034896540139E-4</v>
      </c>
    </row>
    <row r="93" spans="1:27">
      <c r="A93" s="45">
        <v>92</v>
      </c>
      <c r="B93" s="17" t="s">
        <v>427</v>
      </c>
      <c r="C93" s="17">
        <v>1</v>
      </c>
      <c r="D93" s="17">
        <v>2</v>
      </c>
      <c r="E93" s="17">
        <v>16</v>
      </c>
      <c r="F93" s="17">
        <v>2</v>
      </c>
      <c r="G93" s="17">
        <v>4</v>
      </c>
      <c r="H93" s="17">
        <v>7</v>
      </c>
      <c r="I93" s="17">
        <v>136</v>
      </c>
      <c r="J93" s="17">
        <v>2</v>
      </c>
      <c r="K93" s="17">
        <v>2</v>
      </c>
      <c r="L93" s="17">
        <v>4</v>
      </c>
      <c r="M93" s="17">
        <v>4</v>
      </c>
      <c r="N93" s="17">
        <v>3</v>
      </c>
      <c r="O93" s="17">
        <v>4</v>
      </c>
      <c r="P93" s="17">
        <v>5</v>
      </c>
      <c r="Q93" s="17">
        <v>11</v>
      </c>
      <c r="R93" s="17"/>
      <c r="S93" s="17"/>
      <c r="T93" s="17"/>
      <c r="U93" s="17">
        <v>15</v>
      </c>
      <c r="V93" s="17">
        <v>2</v>
      </c>
      <c r="W93" s="17">
        <v>36</v>
      </c>
      <c r="X93" s="17">
        <v>43</v>
      </c>
      <c r="Y93" s="17">
        <v>22</v>
      </c>
      <c r="Z93" s="17">
        <f t="shared" si="2"/>
        <v>321</v>
      </c>
      <c r="AA93" s="17">
        <f t="shared" si="3"/>
        <v>8.6950162117358345E-4</v>
      </c>
    </row>
    <row r="94" spans="1:27">
      <c r="A94" s="45">
        <v>115</v>
      </c>
      <c r="B94" s="17" t="s">
        <v>428</v>
      </c>
      <c r="C94" s="17">
        <v>1</v>
      </c>
      <c r="D94" s="17">
        <v>2</v>
      </c>
      <c r="E94" s="17">
        <v>10</v>
      </c>
      <c r="F94" s="17">
        <v>4</v>
      </c>
      <c r="G94" s="17">
        <v>10</v>
      </c>
      <c r="H94" s="17">
        <v>8</v>
      </c>
      <c r="I94" s="17">
        <v>121</v>
      </c>
      <c r="J94" s="17">
        <v>2</v>
      </c>
      <c r="K94" s="17">
        <v>1</v>
      </c>
      <c r="L94" s="17">
        <v>1</v>
      </c>
      <c r="M94" s="17">
        <v>5</v>
      </c>
      <c r="N94" s="17">
        <v>2</v>
      </c>
      <c r="O94" s="17">
        <v>5</v>
      </c>
      <c r="P94" s="17">
        <v>6</v>
      </c>
      <c r="Q94" s="17">
        <v>9</v>
      </c>
      <c r="R94" s="17"/>
      <c r="S94" s="17"/>
      <c r="T94" s="17"/>
      <c r="U94" s="17">
        <v>13</v>
      </c>
      <c r="V94" s="17">
        <v>4</v>
      </c>
      <c r="W94" s="17">
        <v>32</v>
      </c>
      <c r="X94" s="17">
        <v>40</v>
      </c>
      <c r="Y94" s="17">
        <v>25</v>
      </c>
      <c r="Z94" s="17">
        <f t="shared" si="2"/>
        <v>301</v>
      </c>
      <c r="AA94" s="17">
        <f t="shared" si="3"/>
        <v>8.1532706533722307E-4</v>
      </c>
    </row>
    <row r="95" spans="1:27">
      <c r="A95" s="45">
        <v>95</v>
      </c>
      <c r="B95" s="17" t="s">
        <v>429</v>
      </c>
      <c r="C95" s="17">
        <v>4</v>
      </c>
      <c r="D95" s="17">
        <v>1</v>
      </c>
      <c r="E95" s="17">
        <v>17</v>
      </c>
      <c r="F95" s="17">
        <v>3</v>
      </c>
      <c r="G95" s="17">
        <v>6</v>
      </c>
      <c r="H95" s="17">
        <v>6</v>
      </c>
      <c r="I95" s="17">
        <v>133</v>
      </c>
      <c r="J95" s="17">
        <v>1</v>
      </c>
      <c r="K95" s="17">
        <v>1</v>
      </c>
      <c r="L95" s="17">
        <v>1</v>
      </c>
      <c r="M95" s="17">
        <v>5</v>
      </c>
      <c r="N95" s="17">
        <v>3</v>
      </c>
      <c r="O95" s="17">
        <v>3</v>
      </c>
      <c r="P95" s="17">
        <v>3</v>
      </c>
      <c r="Q95" s="17">
        <v>10</v>
      </c>
      <c r="R95" s="17"/>
      <c r="S95" s="17"/>
      <c r="T95" s="17"/>
      <c r="U95" s="17">
        <v>6</v>
      </c>
      <c r="V95" s="17">
        <v>8</v>
      </c>
      <c r="W95" s="17">
        <v>43</v>
      </c>
      <c r="X95" s="17">
        <v>33</v>
      </c>
      <c r="Y95" s="17">
        <v>9</v>
      </c>
      <c r="Z95" s="17">
        <f t="shared" si="2"/>
        <v>296</v>
      </c>
      <c r="AA95" s="17">
        <f t="shared" si="3"/>
        <v>8.0178342637813303E-4</v>
      </c>
    </row>
    <row r="96" spans="1:27">
      <c r="A96" s="45">
        <v>10</v>
      </c>
      <c r="B96" s="17" t="s">
        <v>430</v>
      </c>
      <c r="C96" s="17"/>
      <c r="D96" s="17">
        <v>1</v>
      </c>
      <c r="E96" s="17">
        <v>12</v>
      </c>
      <c r="F96" s="17">
        <v>8</v>
      </c>
      <c r="G96" s="17">
        <v>7</v>
      </c>
      <c r="H96" s="17">
        <v>5</v>
      </c>
      <c r="I96" s="17">
        <v>152</v>
      </c>
      <c r="J96" s="17"/>
      <c r="K96" s="17">
        <v>2</v>
      </c>
      <c r="L96" s="17">
        <v>3</v>
      </c>
      <c r="M96" s="17">
        <v>1</v>
      </c>
      <c r="N96" s="17">
        <v>2</v>
      </c>
      <c r="O96" s="17">
        <v>4</v>
      </c>
      <c r="P96" s="17">
        <v>13</v>
      </c>
      <c r="Q96" s="17"/>
      <c r="R96" s="17"/>
      <c r="S96" s="17"/>
      <c r="T96" s="17"/>
      <c r="U96" s="17">
        <v>6</v>
      </c>
      <c r="V96" s="17">
        <v>2</v>
      </c>
      <c r="W96" s="17">
        <v>30</v>
      </c>
      <c r="X96" s="17">
        <v>27</v>
      </c>
      <c r="Y96" s="17">
        <v>11</v>
      </c>
      <c r="Z96" s="17">
        <f t="shared" si="2"/>
        <v>286</v>
      </c>
      <c r="AA96" s="17">
        <f t="shared" si="3"/>
        <v>7.7469614845995284E-4</v>
      </c>
    </row>
    <row r="97" spans="1:27">
      <c r="A97" s="45">
        <v>52</v>
      </c>
      <c r="B97" s="17" t="s">
        <v>431</v>
      </c>
      <c r="C97" s="17">
        <v>1</v>
      </c>
      <c r="D97" s="17">
        <v>1</v>
      </c>
      <c r="E97" s="17">
        <v>11</v>
      </c>
      <c r="F97" s="17">
        <v>2</v>
      </c>
      <c r="G97" s="17">
        <v>11</v>
      </c>
      <c r="H97" s="17">
        <v>8</v>
      </c>
      <c r="I97" s="17">
        <v>112</v>
      </c>
      <c r="J97" s="17"/>
      <c r="K97" s="17">
        <v>3</v>
      </c>
      <c r="L97" s="17">
        <v>5</v>
      </c>
      <c r="M97" s="17">
        <v>2</v>
      </c>
      <c r="N97" s="17"/>
      <c r="O97" s="17">
        <v>2</v>
      </c>
      <c r="P97" s="17">
        <v>14</v>
      </c>
      <c r="Q97" s="17"/>
      <c r="R97" s="17"/>
      <c r="S97" s="17"/>
      <c r="T97" s="17"/>
      <c r="U97" s="17">
        <v>8</v>
      </c>
      <c r="V97" s="17">
        <v>7</v>
      </c>
      <c r="W97" s="17">
        <v>36</v>
      </c>
      <c r="X97" s="17">
        <v>40</v>
      </c>
      <c r="Y97" s="17">
        <v>21</v>
      </c>
      <c r="Z97" s="17">
        <f t="shared" si="2"/>
        <v>284</v>
      </c>
      <c r="AA97" s="17">
        <f t="shared" si="3"/>
        <v>7.6927869287631674E-4</v>
      </c>
    </row>
    <row r="98" spans="1:27">
      <c r="A98" s="45">
        <v>57</v>
      </c>
      <c r="B98" s="17" t="s">
        <v>432</v>
      </c>
      <c r="C98" s="17"/>
      <c r="D98" s="17">
        <v>3</v>
      </c>
      <c r="E98" s="17">
        <v>15</v>
      </c>
      <c r="F98" s="17">
        <v>2</v>
      </c>
      <c r="G98" s="17">
        <v>3</v>
      </c>
      <c r="H98" s="17">
        <v>5</v>
      </c>
      <c r="I98" s="17">
        <v>109</v>
      </c>
      <c r="J98" s="17">
        <v>1</v>
      </c>
      <c r="K98" s="17">
        <v>1</v>
      </c>
      <c r="L98" s="17">
        <v>3</v>
      </c>
      <c r="M98" s="17">
        <v>7</v>
      </c>
      <c r="N98" s="17">
        <v>2</v>
      </c>
      <c r="O98" s="17">
        <v>4</v>
      </c>
      <c r="P98" s="17">
        <v>2</v>
      </c>
      <c r="Q98" s="17">
        <v>8</v>
      </c>
      <c r="R98" s="17"/>
      <c r="S98" s="17"/>
      <c r="T98" s="17"/>
      <c r="U98" s="17">
        <v>11</v>
      </c>
      <c r="V98" s="17">
        <v>6</v>
      </c>
      <c r="W98" s="17">
        <v>36</v>
      </c>
      <c r="X98" s="17">
        <v>33</v>
      </c>
      <c r="Y98" s="17">
        <v>18</v>
      </c>
      <c r="Z98" s="17">
        <f t="shared" si="2"/>
        <v>269</v>
      </c>
      <c r="AA98" s="17">
        <f t="shared" si="3"/>
        <v>7.2864777599904651E-4</v>
      </c>
    </row>
    <row r="99" spans="1:27">
      <c r="A99" s="45">
        <v>107</v>
      </c>
      <c r="B99" s="17" t="s">
        <v>433</v>
      </c>
      <c r="C99" s="17">
        <v>5</v>
      </c>
      <c r="D99" s="17">
        <v>1</v>
      </c>
      <c r="E99" s="17">
        <v>12</v>
      </c>
      <c r="F99" s="17">
        <v>6</v>
      </c>
      <c r="G99" s="17">
        <v>6</v>
      </c>
      <c r="H99" s="17">
        <v>120</v>
      </c>
      <c r="I99" s="17">
        <v>1</v>
      </c>
      <c r="J99" s="17">
        <v>1</v>
      </c>
      <c r="K99" s="17">
        <v>2</v>
      </c>
      <c r="L99" s="17">
        <v>5</v>
      </c>
      <c r="M99" s="17">
        <v>2</v>
      </c>
      <c r="N99" s="17">
        <v>3</v>
      </c>
      <c r="O99" s="17">
        <v>2</v>
      </c>
      <c r="P99" s="17">
        <v>15</v>
      </c>
      <c r="Q99" s="17"/>
      <c r="R99" s="17"/>
      <c r="S99" s="17"/>
      <c r="T99" s="17"/>
      <c r="U99" s="17">
        <v>6</v>
      </c>
      <c r="V99" s="17">
        <v>3</v>
      </c>
      <c r="W99" s="17">
        <v>30</v>
      </c>
      <c r="X99" s="17">
        <v>26</v>
      </c>
      <c r="Y99" s="17">
        <v>10</v>
      </c>
      <c r="Z99" s="17">
        <f t="shared" si="2"/>
        <v>256</v>
      </c>
      <c r="AA99" s="17">
        <f t="shared" si="3"/>
        <v>6.9343431470541227E-4</v>
      </c>
    </row>
    <row r="100" spans="1:27">
      <c r="A100" s="45">
        <v>60</v>
      </c>
      <c r="B100" s="17" t="s">
        <v>434</v>
      </c>
      <c r="C100" s="17">
        <v>1</v>
      </c>
      <c r="D100" s="17">
        <v>2</v>
      </c>
      <c r="E100" s="17">
        <v>25</v>
      </c>
      <c r="F100" s="17">
        <v>14</v>
      </c>
      <c r="G100" s="17">
        <v>10</v>
      </c>
      <c r="H100" s="17">
        <v>2</v>
      </c>
      <c r="I100" s="17">
        <v>121</v>
      </c>
      <c r="J100" s="17">
        <v>1</v>
      </c>
      <c r="K100" s="17">
        <v>2</v>
      </c>
      <c r="L100" s="17">
        <v>4</v>
      </c>
      <c r="M100" s="17">
        <v>1</v>
      </c>
      <c r="N100" s="17">
        <v>6</v>
      </c>
      <c r="O100" s="17">
        <v>11</v>
      </c>
      <c r="P100" s="17"/>
      <c r="Q100" s="17"/>
      <c r="R100" s="17"/>
      <c r="S100" s="17"/>
      <c r="T100" s="17"/>
      <c r="U100" s="17">
        <v>6</v>
      </c>
      <c r="V100" s="17">
        <v>3</v>
      </c>
      <c r="W100" s="17">
        <v>18</v>
      </c>
      <c r="X100" s="17">
        <v>16</v>
      </c>
      <c r="Y100" s="17">
        <v>12</v>
      </c>
      <c r="Z100" s="17">
        <f t="shared" si="2"/>
        <v>255</v>
      </c>
      <c r="AA100" s="17">
        <f t="shared" si="3"/>
        <v>6.9072558691359433E-4</v>
      </c>
    </row>
    <row r="101" spans="1:27">
      <c r="A101" s="45">
        <v>99</v>
      </c>
      <c r="B101" s="17" t="s">
        <v>435</v>
      </c>
      <c r="C101" s="17">
        <v>3</v>
      </c>
      <c r="D101" s="17">
        <v>2</v>
      </c>
      <c r="E101" s="17">
        <v>21</v>
      </c>
      <c r="F101" s="17">
        <v>5</v>
      </c>
      <c r="G101" s="17">
        <v>2</v>
      </c>
      <c r="H101" s="17">
        <v>112</v>
      </c>
      <c r="I101" s="17">
        <v>1</v>
      </c>
      <c r="J101" s="17">
        <v>3</v>
      </c>
      <c r="K101" s="17">
        <v>5</v>
      </c>
      <c r="L101" s="17">
        <v>1</v>
      </c>
      <c r="M101" s="17">
        <v>2</v>
      </c>
      <c r="N101" s="17">
        <v>12</v>
      </c>
      <c r="O101" s="17"/>
      <c r="P101" s="17"/>
      <c r="Q101" s="17"/>
      <c r="R101" s="17"/>
      <c r="S101" s="17"/>
      <c r="T101" s="17"/>
      <c r="U101" s="17">
        <v>8</v>
      </c>
      <c r="V101" s="17">
        <v>9</v>
      </c>
      <c r="W101" s="17">
        <v>24</v>
      </c>
      <c r="X101" s="17">
        <v>23</v>
      </c>
      <c r="Y101" s="17">
        <v>20</v>
      </c>
      <c r="Z101" s="17">
        <f t="shared" si="2"/>
        <v>253</v>
      </c>
      <c r="AA101" s="17">
        <f t="shared" si="3"/>
        <v>6.8530813132995823E-4</v>
      </c>
    </row>
    <row r="102" spans="1:27">
      <c r="A102" s="45">
        <v>27</v>
      </c>
      <c r="B102" s="17" t="s">
        <v>436</v>
      </c>
      <c r="C102" s="17">
        <v>4</v>
      </c>
      <c r="D102" s="17">
        <v>2</v>
      </c>
      <c r="E102" s="17">
        <v>1</v>
      </c>
      <c r="F102" s="17">
        <v>1</v>
      </c>
      <c r="G102" s="17">
        <v>12</v>
      </c>
      <c r="H102" s="17">
        <v>1</v>
      </c>
      <c r="I102" s="17">
        <v>3</v>
      </c>
      <c r="J102" s="17">
        <v>8</v>
      </c>
      <c r="K102" s="17">
        <v>95</v>
      </c>
      <c r="L102" s="17"/>
      <c r="M102" s="17">
        <v>1</v>
      </c>
      <c r="N102" s="17">
        <v>7</v>
      </c>
      <c r="O102" s="17">
        <v>2</v>
      </c>
      <c r="P102" s="17">
        <v>6</v>
      </c>
      <c r="Q102" s="17">
        <v>7</v>
      </c>
      <c r="R102" s="17"/>
      <c r="S102" s="17"/>
      <c r="T102" s="17"/>
      <c r="U102" s="17">
        <v>9</v>
      </c>
      <c r="V102" s="17">
        <v>2</v>
      </c>
      <c r="W102" s="17">
        <v>19</v>
      </c>
      <c r="X102" s="17">
        <v>19</v>
      </c>
      <c r="Y102" s="17">
        <v>33</v>
      </c>
      <c r="Z102" s="17">
        <f t="shared" si="2"/>
        <v>232</v>
      </c>
      <c r="AA102" s="17">
        <f t="shared" si="3"/>
        <v>6.284248477017799E-4</v>
      </c>
    </row>
    <row r="103" spans="1:27">
      <c r="A103" s="45">
        <v>75</v>
      </c>
      <c r="B103" s="17" t="s">
        <v>437</v>
      </c>
      <c r="C103" s="17">
        <v>1</v>
      </c>
      <c r="D103" s="17">
        <v>1</v>
      </c>
      <c r="E103" s="17">
        <v>20</v>
      </c>
      <c r="F103" s="17">
        <v>9</v>
      </c>
      <c r="G103" s="17">
        <v>5</v>
      </c>
      <c r="H103" s="17">
        <v>6</v>
      </c>
      <c r="I103" s="17">
        <v>88</v>
      </c>
      <c r="J103" s="17">
        <v>2</v>
      </c>
      <c r="K103" s="17">
        <v>2</v>
      </c>
      <c r="L103" s="17">
        <v>1</v>
      </c>
      <c r="M103" s="17">
        <v>3</v>
      </c>
      <c r="N103" s="17">
        <v>2</v>
      </c>
      <c r="O103" s="17">
        <v>1</v>
      </c>
      <c r="P103" s="17">
        <v>1</v>
      </c>
      <c r="Q103" s="17">
        <v>11</v>
      </c>
      <c r="R103" s="17"/>
      <c r="S103" s="17"/>
      <c r="T103" s="17"/>
      <c r="U103" s="17">
        <v>8</v>
      </c>
      <c r="V103" s="17">
        <v>7</v>
      </c>
      <c r="W103" s="17">
        <v>28</v>
      </c>
      <c r="X103" s="17">
        <v>19</v>
      </c>
      <c r="Y103" s="17">
        <v>13</v>
      </c>
      <c r="Z103" s="17">
        <f t="shared" si="2"/>
        <v>228</v>
      </c>
      <c r="AA103" s="17">
        <f t="shared" si="3"/>
        <v>6.1758993653450781E-4</v>
      </c>
    </row>
    <row r="104" spans="1:27">
      <c r="A104" s="45">
        <v>40</v>
      </c>
      <c r="B104" s="17" t="s">
        <v>438</v>
      </c>
      <c r="C104" s="17">
        <v>2</v>
      </c>
      <c r="D104" s="17">
        <v>2</v>
      </c>
      <c r="E104" s="17">
        <v>1</v>
      </c>
      <c r="F104" s="17">
        <v>2</v>
      </c>
      <c r="G104" s="17">
        <v>20</v>
      </c>
      <c r="H104" s="17">
        <v>3</v>
      </c>
      <c r="I104" s="17">
        <v>2</v>
      </c>
      <c r="J104" s="17">
        <v>5</v>
      </c>
      <c r="K104" s="17">
        <v>95</v>
      </c>
      <c r="L104" s="17">
        <v>1</v>
      </c>
      <c r="M104" s="17">
        <v>1</v>
      </c>
      <c r="N104" s="17">
        <v>4</v>
      </c>
      <c r="O104" s="17">
        <v>1</v>
      </c>
      <c r="P104" s="17">
        <v>1</v>
      </c>
      <c r="Q104" s="17">
        <v>2</v>
      </c>
      <c r="R104" s="17">
        <v>8</v>
      </c>
      <c r="S104" s="17"/>
      <c r="T104" s="17"/>
      <c r="U104" s="17">
        <v>8</v>
      </c>
      <c r="V104" s="17">
        <v>9</v>
      </c>
      <c r="W104" s="17">
        <v>20</v>
      </c>
      <c r="X104" s="17">
        <v>17</v>
      </c>
      <c r="Y104" s="17">
        <v>23</v>
      </c>
      <c r="Z104" s="17">
        <f t="shared" si="2"/>
        <v>227</v>
      </c>
      <c r="AA104" s="17">
        <f t="shared" si="3"/>
        <v>6.1488120874268986E-4</v>
      </c>
    </row>
    <row r="105" spans="1:27">
      <c r="A105" s="45">
        <v>54</v>
      </c>
      <c r="B105" s="17" t="s">
        <v>439</v>
      </c>
      <c r="C105" s="17">
        <v>1</v>
      </c>
      <c r="D105" s="17">
        <v>1</v>
      </c>
      <c r="E105" s="17">
        <v>8</v>
      </c>
      <c r="F105" s="17">
        <v>8</v>
      </c>
      <c r="G105" s="17">
        <v>3</v>
      </c>
      <c r="H105" s="17">
        <v>5</v>
      </c>
      <c r="I105" s="17">
        <v>71</v>
      </c>
      <c r="J105" s="17">
        <v>1</v>
      </c>
      <c r="K105" s="17">
        <v>1</v>
      </c>
      <c r="L105" s="17">
        <v>3</v>
      </c>
      <c r="M105" s="17">
        <v>2</v>
      </c>
      <c r="N105" s="17">
        <v>4</v>
      </c>
      <c r="O105" s="17">
        <v>3</v>
      </c>
      <c r="P105" s="17">
        <v>8</v>
      </c>
      <c r="Q105" s="17"/>
      <c r="R105" s="17"/>
      <c r="S105" s="17"/>
      <c r="T105" s="17"/>
      <c r="U105" s="17">
        <v>8</v>
      </c>
      <c r="V105" s="17">
        <v>7</v>
      </c>
      <c r="W105" s="17">
        <v>32</v>
      </c>
      <c r="X105" s="17">
        <v>35</v>
      </c>
      <c r="Y105" s="17">
        <v>25</v>
      </c>
      <c r="Z105" s="17">
        <f t="shared" si="2"/>
        <v>226</v>
      </c>
      <c r="AA105" s="17">
        <f t="shared" si="3"/>
        <v>6.1217248095087181E-4</v>
      </c>
    </row>
    <row r="106" spans="1:27">
      <c r="A106" s="45">
        <v>61</v>
      </c>
      <c r="B106" s="17" t="s">
        <v>440</v>
      </c>
      <c r="C106" s="17"/>
      <c r="D106" s="17">
        <v>1</v>
      </c>
      <c r="E106" s="17">
        <v>7</v>
      </c>
      <c r="F106" s="17">
        <v>2</v>
      </c>
      <c r="G106" s="17">
        <v>8</v>
      </c>
      <c r="H106" s="17">
        <v>3</v>
      </c>
      <c r="I106" s="17">
        <v>65</v>
      </c>
      <c r="J106" s="17">
        <v>1</v>
      </c>
      <c r="K106" s="17">
        <v>2</v>
      </c>
      <c r="L106" s="17">
        <v>2</v>
      </c>
      <c r="M106" s="17">
        <v>2</v>
      </c>
      <c r="N106" s="17">
        <v>2</v>
      </c>
      <c r="O106" s="17">
        <v>4</v>
      </c>
      <c r="P106" s="17">
        <v>7</v>
      </c>
      <c r="Q106" s="17"/>
      <c r="R106" s="17"/>
      <c r="S106" s="17"/>
      <c r="T106" s="17"/>
      <c r="U106" s="17">
        <v>14</v>
      </c>
      <c r="V106" s="17">
        <v>5</v>
      </c>
      <c r="W106" s="17">
        <v>40</v>
      </c>
      <c r="X106" s="17">
        <v>27</v>
      </c>
      <c r="Y106" s="17">
        <v>23</v>
      </c>
      <c r="Z106" s="17">
        <f t="shared" si="2"/>
        <v>215</v>
      </c>
      <c r="AA106" s="17">
        <f t="shared" si="3"/>
        <v>5.8237647524087357E-4</v>
      </c>
    </row>
    <row r="107" spans="1:27">
      <c r="A107" s="45">
        <v>122</v>
      </c>
      <c r="B107" s="17" t="s">
        <v>441</v>
      </c>
      <c r="C107" s="17"/>
      <c r="D107" s="17">
        <v>1</v>
      </c>
      <c r="E107" s="17">
        <v>14</v>
      </c>
      <c r="F107" s="17">
        <v>6</v>
      </c>
      <c r="G107" s="17">
        <v>7</v>
      </c>
      <c r="H107" s="17">
        <v>96</v>
      </c>
      <c r="I107" s="17">
        <v>1</v>
      </c>
      <c r="J107" s="17">
        <v>2</v>
      </c>
      <c r="K107" s="17">
        <v>5</v>
      </c>
      <c r="L107" s="17">
        <v>1</v>
      </c>
      <c r="M107" s="17">
        <v>1</v>
      </c>
      <c r="N107" s="17">
        <v>10</v>
      </c>
      <c r="O107" s="17"/>
      <c r="P107" s="17"/>
      <c r="Q107" s="17"/>
      <c r="R107" s="17"/>
      <c r="S107" s="17"/>
      <c r="T107" s="17"/>
      <c r="U107" s="17">
        <v>6</v>
      </c>
      <c r="V107" s="17">
        <v>5</v>
      </c>
      <c r="W107" s="17">
        <v>30</v>
      </c>
      <c r="X107" s="17">
        <v>16</v>
      </c>
      <c r="Y107" s="17">
        <v>9</v>
      </c>
      <c r="Z107" s="17">
        <f t="shared" si="2"/>
        <v>210</v>
      </c>
      <c r="AA107" s="17">
        <f t="shared" si="3"/>
        <v>5.6883283628178353E-4</v>
      </c>
    </row>
    <row r="108" spans="1:27">
      <c r="A108" s="45">
        <v>12</v>
      </c>
      <c r="B108" s="17" t="s">
        <v>442</v>
      </c>
      <c r="C108" s="17"/>
      <c r="D108" s="17">
        <v>2</v>
      </c>
      <c r="E108" s="17">
        <v>11</v>
      </c>
      <c r="F108" s="17">
        <v>3</v>
      </c>
      <c r="G108" s="17">
        <v>3</v>
      </c>
      <c r="H108" s="17">
        <v>9</v>
      </c>
      <c r="I108" s="17">
        <v>51</v>
      </c>
      <c r="J108" s="17">
        <v>1</v>
      </c>
      <c r="K108" s="17">
        <v>2</v>
      </c>
      <c r="L108" s="17">
        <v>2</v>
      </c>
      <c r="M108" s="17">
        <v>1</v>
      </c>
      <c r="N108" s="17"/>
      <c r="O108" s="17">
        <v>2</v>
      </c>
      <c r="P108" s="17">
        <v>5</v>
      </c>
      <c r="Q108" s="17"/>
      <c r="R108" s="17"/>
      <c r="S108" s="17"/>
      <c r="T108" s="17"/>
      <c r="U108" s="17">
        <v>11</v>
      </c>
      <c r="V108" s="17">
        <v>6</v>
      </c>
      <c r="W108" s="17">
        <v>49</v>
      </c>
      <c r="X108" s="17">
        <v>23</v>
      </c>
      <c r="Y108" s="17">
        <v>19</v>
      </c>
      <c r="Z108" s="17">
        <f t="shared" si="2"/>
        <v>200</v>
      </c>
      <c r="AA108" s="17">
        <f t="shared" si="3"/>
        <v>5.4174555836360334E-4</v>
      </c>
    </row>
    <row r="109" spans="1:27">
      <c r="A109" s="45">
        <v>4</v>
      </c>
      <c r="B109" s="17" t="s">
        <v>443</v>
      </c>
      <c r="C109" s="17"/>
      <c r="D109" s="17">
        <v>1</v>
      </c>
      <c r="E109" s="17">
        <v>12</v>
      </c>
      <c r="F109" s="17">
        <v>1</v>
      </c>
      <c r="G109" s="17">
        <v>4</v>
      </c>
      <c r="H109" s="17">
        <v>2</v>
      </c>
      <c r="I109" s="17">
        <v>72</v>
      </c>
      <c r="J109" s="17">
        <v>1</v>
      </c>
      <c r="K109" s="17">
        <v>2</v>
      </c>
      <c r="L109" s="17">
        <v>2</v>
      </c>
      <c r="M109" s="17">
        <v>2</v>
      </c>
      <c r="N109" s="17">
        <v>1</v>
      </c>
      <c r="O109" s="17">
        <v>3</v>
      </c>
      <c r="P109" s="17">
        <v>8</v>
      </c>
      <c r="Q109" s="17"/>
      <c r="R109" s="17"/>
      <c r="S109" s="17"/>
      <c r="T109" s="17"/>
      <c r="U109" s="17">
        <v>5</v>
      </c>
      <c r="V109" s="17">
        <v>3</v>
      </c>
      <c r="W109" s="17">
        <v>23</v>
      </c>
      <c r="X109" s="17">
        <v>15</v>
      </c>
      <c r="Y109" s="17">
        <v>23</v>
      </c>
      <c r="Z109" s="17">
        <f t="shared" si="2"/>
        <v>180</v>
      </c>
      <c r="AA109" s="17">
        <f t="shared" si="3"/>
        <v>4.8757100252724302E-4</v>
      </c>
    </row>
    <row r="110" spans="1:27">
      <c r="A110" s="45">
        <v>32</v>
      </c>
      <c r="B110" s="17" t="s">
        <v>444</v>
      </c>
      <c r="C110" s="17"/>
      <c r="D110" s="17">
        <v>1</v>
      </c>
      <c r="E110" s="17">
        <v>13</v>
      </c>
      <c r="F110" s="17">
        <v>1</v>
      </c>
      <c r="G110" s="17">
        <v>10</v>
      </c>
      <c r="H110" s="17">
        <v>3</v>
      </c>
      <c r="I110" s="17">
        <v>77</v>
      </c>
      <c r="J110" s="17">
        <v>1</v>
      </c>
      <c r="K110" s="17">
        <v>2</v>
      </c>
      <c r="L110" s="17">
        <v>3</v>
      </c>
      <c r="M110" s="17">
        <v>1</v>
      </c>
      <c r="N110" s="17">
        <v>2</v>
      </c>
      <c r="O110" s="17">
        <v>7</v>
      </c>
      <c r="P110" s="17"/>
      <c r="Q110" s="17"/>
      <c r="R110" s="17"/>
      <c r="S110" s="17"/>
      <c r="T110" s="17"/>
      <c r="U110" s="17">
        <v>3</v>
      </c>
      <c r="V110" s="17">
        <v>3</v>
      </c>
      <c r="W110" s="17">
        <v>16</v>
      </c>
      <c r="X110" s="17">
        <v>22</v>
      </c>
      <c r="Y110" s="17">
        <v>14</v>
      </c>
      <c r="Z110" s="17">
        <f t="shared" si="2"/>
        <v>179</v>
      </c>
      <c r="AA110" s="17">
        <f t="shared" si="3"/>
        <v>4.8486227473542502E-4</v>
      </c>
    </row>
    <row r="111" spans="1:27">
      <c r="A111" s="45">
        <v>117</v>
      </c>
      <c r="B111" s="17" t="s">
        <v>445</v>
      </c>
      <c r="C111" s="17">
        <v>1</v>
      </c>
      <c r="D111" s="17">
        <v>1</v>
      </c>
      <c r="E111" s="17">
        <v>8</v>
      </c>
      <c r="F111" s="17">
        <v>5</v>
      </c>
      <c r="G111" s="17">
        <v>3</v>
      </c>
      <c r="H111" s="17">
        <v>75</v>
      </c>
      <c r="I111" s="17">
        <v>1</v>
      </c>
      <c r="J111" s="17">
        <v>1</v>
      </c>
      <c r="K111" s="17">
        <v>3</v>
      </c>
      <c r="L111" s="17">
        <v>3</v>
      </c>
      <c r="M111" s="17">
        <v>3</v>
      </c>
      <c r="N111" s="17"/>
      <c r="O111" s="17">
        <v>1</v>
      </c>
      <c r="P111" s="17">
        <v>7</v>
      </c>
      <c r="Q111" s="17"/>
      <c r="R111" s="17"/>
      <c r="S111" s="17"/>
      <c r="T111" s="17"/>
      <c r="U111" s="17">
        <v>4</v>
      </c>
      <c r="V111" s="17">
        <v>3</v>
      </c>
      <c r="W111" s="17">
        <v>27</v>
      </c>
      <c r="X111" s="17">
        <v>15</v>
      </c>
      <c r="Y111" s="17">
        <v>16</v>
      </c>
      <c r="Z111" s="17">
        <f t="shared" si="2"/>
        <v>177</v>
      </c>
      <c r="AA111" s="17">
        <f t="shared" si="3"/>
        <v>4.7944481915178897E-4</v>
      </c>
    </row>
    <row r="112" spans="1:27">
      <c r="A112" s="45">
        <v>76</v>
      </c>
      <c r="B112" s="17" t="s">
        <v>446</v>
      </c>
      <c r="C112" s="17">
        <v>1</v>
      </c>
      <c r="D112" s="17">
        <v>1</v>
      </c>
      <c r="E112" s="17">
        <v>12</v>
      </c>
      <c r="F112" s="17">
        <v>3</v>
      </c>
      <c r="G112" s="17">
        <v>2</v>
      </c>
      <c r="H112" s="17">
        <v>75</v>
      </c>
      <c r="I112" s="17">
        <v>1</v>
      </c>
      <c r="J112" s="17">
        <v>1</v>
      </c>
      <c r="K112" s="17">
        <v>4</v>
      </c>
      <c r="L112" s="17">
        <v>1</v>
      </c>
      <c r="M112" s="17">
        <v>3</v>
      </c>
      <c r="N112" s="17">
        <v>8</v>
      </c>
      <c r="O112" s="17"/>
      <c r="P112" s="17"/>
      <c r="Q112" s="17"/>
      <c r="R112" s="17"/>
      <c r="S112" s="17"/>
      <c r="T112" s="17"/>
      <c r="U112" s="17">
        <v>7</v>
      </c>
      <c r="V112" s="17">
        <v>3</v>
      </c>
      <c r="W112" s="17">
        <v>24</v>
      </c>
      <c r="X112" s="17">
        <v>14</v>
      </c>
      <c r="Y112" s="17">
        <v>16</v>
      </c>
      <c r="Z112" s="17">
        <f t="shared" si="2"/>
        <v>176</v>
      </c>
      <c r="AA112" s="17">
        <f t="shared" si="3"/>
        <v>4.7673609135997098E-4</v>
      </c>
    </row>
    <row r="113" spans="1:27">
      <c r="A113" s="45">
        <v>106</v>
      </c>
      <c r="B113" s="17" t="s">
        <v>447</v>
      </c>
      <c r="C113" s="17">
        <v>1</v>
      </c>
      <c r="D113" s="17">
        <v>1</v>
      </c>
      <c r="E113" s="17">
        <v>10</v>
      </c>
      <c r="F113" s="17">
        <v>1</v>
      </c>
      <c r="G113" s="17">
        <v>1</v>
      </c>
      <c r="H113" s="17">
        <v>5</v>
      </c>
      <c r="I113" s="17">
        <v>55</v>
      </c>
      <c r="J113" s="17"/>
      <c r="K113" s="17">
        <v>1</v>
      </c>
      <c r="L113" s="17">
        <v>5</v>
      </c>
      <c r="M113" s="17">
        <v>1</v>
      </c>
      <c r="N113" s="17"/>
      <c r="O113" s="17">
        <v>11</v>
      </c>
      <c r="P113" s="17"/>
      <c r="Q113" s="17"/>
      <c r="R113" s="17"/>
      <c r="S113" s="17"/>
      <c r="T113" s="17"/>
      <c r="U113" s="17">
        <v>3</v>
      </c>
      <c r="V113" s="17">
        <v>8</v>
      </c>
      <c r="W113" s="17">
        <v>16</v>
      </c>
      <c r="X113" s="17">
        <v>14</v>
      </c>
      <c r="Y113" s="17">
        <v>20</v>
      </c>
      <c r="Z113" s="17">
        <f t="shared" si="2"/>
        <v>153</v>
      </c>
      <c r="AA113" s="17">
        <f t="shared" si="3"/>
        <v>4.1443535214815655E-4</v>
      </c>
    </row>
    <row r="114" spans="1:27">
      <c r="A114" s="45">
        <v>11</v>
      </c>
      <c r="B114" s="17" t="s">
        <v>448</v>
      </c>
      <c r="C114" s="17">
        <v>1</v>
      </c>
      <c r="D114" s="17">
        <v>1</v>
      </c>
      <c r="E114" s="17">
        <v>1</v>
      </c>
      <c r="F114" s="17">
        <v>9</v>
      </c>
      <c r="G114" s="17">
        <v>3</v>
      </c>
      <c r="H114" s="17">
        <v>3</v>
      </c>
      <c r="I114" s="17">
        <v>55</v>
      </c>
      <c r="J114" s="17">
        <v>1</v>
      </c>
      <c r="K114" s="17">
        <v>1</v>
      </c>
      <c r="L114" s="17">
        <v>3</v>
      </c>
      <c r="M114" s="17">
        <v>1</v>
      </c>
      <c r="N114" s="17">
        <v>2</v>
      </c>
      <c r="O114" s="17">
        <v>2</v>
      </c>
      <c r="P114" s="17">
        <v>6</v>
      </c>
      <c r="Q114" s="17"/>
      <c r="R114" s="17"/>
      <c r="S114" s="17"/>
      <c r="T114" s="17"/>
      <c r="U114" s="17">
        <v>6</v>
      </c>
      <c r="V114" s="17">
        <v>11</v>
      </c>
      <c r="W114" s="17">
        <v>10</v>
      </c>
      <c r="X114" s="17">
        <v>18</v>
      </c>
      <c r="Y114" s="17">
        <v>17</v>
      </c>
      <c r="Z114" s="17">
        <f t="shared" si="2"/>
        <v>151</v>
      </c>
      <c r="AA114" s="17">
        <f t="shared" si="3"/>
        <v>4.0901789656452056E-4</v>
      </c>
    </row>
    <row r="115" spans="1:27">
      <c r="A115" s="45">
        <v>62</v>
      </c>
      <c r="B115" s="17" t="s">
        <v>449</v>
      </c>
      <c r="C115" s="17"/>
      <c r="D115" s="17">
        <v>2</v>
      </c>
      <c r="E115" s="17">
        <v>4</v>
      </c>
      <c r="F115" s="17">
        <v>4</v>
      </c>
      <c r="G115" s="17">
        <v>4</v>
      </c>
      <c r="H115" s="17">
        <v>5</v>
      </c>
      <c r="I115" s="17">
        <v>44</v>
      </c>
      <c r="J115" s="17">
        <v>1</v>
      </c>
      <c r="K115" s="17">
        <v>3</v>
      </c>
      <c r="L115" s="17">
        <v>3</v>
      </c>
      <c r="M115" s="17">
        <v>1</v>
      </c>
      <c r="N115" s="17">
        <v>1</v>
      </c>
      <c r="O115" s="17">
        <v>1</v>
      </c>
      <c r="P115" s="17">
        <v>5</v>
      </c>
      <c r="Q115" s="17"/>
      <c r="R115" s="17"/>
      <c r="S115" s="17"/>
      <c r="T115" s="17"/>
      <c r="U115" s="17">
        <v>5</v>
      </c>
      <c r="V115" s="17">
        <v>6</v>
      </c>
      <c r="W115" s="17">
        <v>24</v>
      </c>
      <c r="X115" s="17">
        <v>14</v>
      </c>
      <c r="Y115" s="17">
        <v>19</v>
      </c>
      <c r="Z115" s="17">
        <f t="shared" si="2"/>
        <v>146</v>
      </c>
      <c r="AA115" s="17">
        <f t="shared" si="3"/>
        <v>3.9547425760543046E-4</v>
      </c>
    </row>
    <row r="116" spans="1:27">
      <c r="A116" s="45">
        <v>104</v>
      </c>
      <c r="B116" s="17" t="s">
        <v>450</v>
      </c>
      <c r="C116" s="17"/>
      <c r="D116" s="17">
        <v>1</v>
      </c>
      <c r="E116" s="17">
        <v>9</v>
      </c>
      <c r="F116" s="17">
        <v>1</v>
      </c>
      <c r="G116" s="17">
        <v>1</v>
      </c>
      <c r="H116" s="17">
        <v>2</v>
      </c>
      <c r="I116" s="17">
        <v>39</v>
      </c>
      <c r="J116" s="17">
        <v>1</v>
      </c>
      <c r="K116" s="17">
        <v>1</v>
      </c>
      <c r="L116" s="17">
        <v>1</v>
      </c>
      <c r="M116" s="17">
        <v>3</v>
      </c>
      <c r="N116" s="17">
        <v>1</v>
      </c>
      <c r="O116" s="17">
        <v>1</v>
      </c>
      <c r="P116" s="17">
        <v>4</v>
      </c>
      <c r="Q116" s="17">
        <v>8</v>
      </c>
      <c r="R116" s="17"/>
      <c r="S116" s="17"/>
      <c r="T116" s="17"/>
      <c r="U116" s="17">
        <v>4</v>
      </c>
      <c r="V116" s="17">
        <v>2</v>
      </c>
      <c r="W116" s="17">
        <v>23</v>
      </c>
      <c r="X116" s="17">
        <v>17</v>
      </c>
      <c r="Y116" s="17">
        <v>22</v>
      </c>
      <c r="Z116" s="17">
        <f t="shared" si="2"/>
        <v>141</v>
      </c>
      <c r="AA116" s="17">
        <f t="shared" si="3"/>
        <v>3.8193061864634037E-4</v>
      </c>
    </row>
    <row r="117" spans="1:27">
      <c r="A117" s="45">
        <v>19</v>
      </c>
      <c r="B117" s="17" t="s">
        <v>451</v>
      </c>
      <c r="C117" s="17"/>
      <c r="D117" s="17">
        <v>1</v>
      </c>
      <c r="E117" s="17">
        <v>1</v>
      </c>
      <c r="F117" s="17">
        <v>4</v>
      </c>
      <c r="G117" s="17">
        <v>4</v>
      </c>
      <c r="H117" s="17">
        <v>58</v>
      </c>
      <c r="I117" s="17">
        <v>1</v>
      </c>
      <c r="J117" s="17">
        <v>1</v>
      </c>
      <c r="K117" s="17">
        <v>4</v>
      </c>
      <c r="L117" s="17"/>
      <c r="M117" s="17">
        <v>2</v>
      </c>
      <c r="N117" s="17">
        <v>3</v>
      </c>
      <c r="O117" s="17"/>
      <c r="P117" s="17"/>
      <c r="Q117" s="17"/>
      <c r="R117" s="17"/>
      <c r="S117" s="17"/>
      <c r="T117" s="17"/>
      <c r="U117" s="17">
        <v>7</v>
      </c>
      <c r="V117" s="17">
        <v>1</v>
      </c>
      <c r="W117" s="17">
        <v>16</v>
      </c>
      <c r="X117" s="17">
        <v>9</v>
      </c>
      <c r="Y117" s="17">
        <v>26</v>
      </c>
      <c r="Z117" s="17">
        <f t="shared" si="2"/>
        <v>138</v>
      </c>
      <c r="AA117" s="17">
        <f t="shared" si="3"/>
        <v>3.7380443527088632E-4</v>
      </c>
    </row>
    <row r="118" spans="1:27">
      <c r="A118" s="45">
        <v>38</v>
      </c>
      <c r="B118" s="17" t="s">
        <v>452</v>
      </c>
      <c r="C118" s="17">
        <v>1</v>
      </c>
      <c r="D118" s="17">
        <v>1</v>
      </c>
      <c r="E118" s="17">
        <v>8</v>
      </c>
      <c r="F118" s="17">
        <v>1</v>
      </c>
      <c r="G118" s="17">
        <v>2</v>
      </c>
      <c r="H118" s="17">
        <v>2</v>
      </c>
      <c r="I118" s="17">
        <v>46</v>
      </c>
      <c r="J118" s="17">
        <v>2</v>
      </c>
      <c r="K118" s="17">
        <v>1</v>
      </c>
      <c r="L118" s="17">
        <v>4</v>
      </c>
      <c r="M118" s="17">
        <v>4</v>
      </c>
      <c r="N118" s="17"/>
      <c r="O118" s="17">
        <v>3</v>
      </c>
      <c r="P118" s="17">
        <v>6</v>
      </c>
      <c r="Q118" s="17"/>
      <c r="R118" s="17"/>
      <c r="S118" s="17"/>
      <c r="T118" s="17"/>
      <c r="U118" s="17">
        <v>4</v>
      </c>
      <c r="V118" s="17">
        <v>5</v>
      </c>
      <c r="W118" s="17">
        <v>21</v>
      </c>
      <c r="X118" s="17">
        <v>14</v>
      </c>
      <c r="Y118" s="17">
        <v>13</v>
      </c>
      <c r="Z118" s="17">
        <f t="shared" si="2"/>
        <v>138</v>
      </c>
      <c r="AA118" s="17">
        <f t="shared" si="3"/>
        <v>3.7380443527088632E-4</v>
      </c>
    </row>
    <row r="119" spans="1:27">
      <c r="A119" s="45">
        <v>69</v>
      </c>
      <c r="B119" s="17" t="s">
        <v>453</v>
      </c>
      <c r="C119" s="17"/>
      <c r="D119" s="17">
        <v>1</v>
      </c>
      <c r="E119" s="17">
        <v>3</v>
      </c>
      <c r="F119" s="17">
        <v>1</v>
      </c>
      <c r="G119" s="17">
        <v>2</v>
      </c>
      <c r="H119" s="17">
        <v>5</v>
      </c>
      <c r="I119" s="17">
        <v>46</v>
      </c>
      <c r="J119" s="17">
        <v>1</v>
      </c>
      <c r="K119" s="17">
        <v>2</v>
      </c>
      <c r="L119" s="17">
        <v>5</v>
      </c>
      <c r="M119" s="17">
        <v>2</v>
      </c>
      <c r="N119" s="17">
        <v>1</v>
      </c>
      <c r="O119" s="17">
        <v>6</v>
      </c>
      <c r="P119" s="17"/>
      <c r="Q119" s="17"/>
      <c r="R119" s="17"/>
      <c r="S119" s="17"/>
      <c r="T119" s="17"/>
      <c r="U119" s="17">
        <v>7</v>
      </c>
      <c r="V119" s="17">
        <v>4</v>
      </c>
      <c r="W119" s="17">
        <v>14</v>
      </c>
      <c r="X119" s="17">
        <v>12</v>
      </c>
      <c r="Y119" s="17">
        <v>26</v>
      </c>
      <c r="Z119" s="17">
        <f t="shared" si="2"/>
        <v>138</v>
      </c>
      <c r="AA119" s="17">
        <f t="shared" si="3"/>
        <v>3.7380443527088632E-4</v>
      </c>
    </row>
    <row r="120" spans="1:27">
      <c r="A120" s="45">
        <v>81</v>
      </c>
      <c r="B120" s="17" t="s">
        <v>454</v>
      </c>
      <c r="C120" s="17">
        <v>1</v>
      </c>
      <c r="D120" s="17">
        <v>1</v>
      </c>
      <c r="E120" s="17">
        <v>10</v>
      </c>
      <c r="F120" s="17">
        <v>2</v>
      </c>
      <c r="G120" s="17">
        <v>3</v>
      </c>
      <c r="H120" s="17">
        <v>3</v>
      </c>
      <c r="I120" s="17">
        <v>40</v>
      </c>
      <c r="J120" s="17">
        <v>1</v>
      </c>
      <c r="K120" s="17">
        <v>1</v>
      </c>
      <c r="L120" s="17">
        <v>1</v>
      </c>
      <c r="M120" s="17">
        <v>2</v>
      </c>
      <c r="N120" s="17">
        <v>2</v>
      </c>
      <c r="O120" s="17">
        <v>7</v>
      </c>
      <c r="P120" s="17"/>
      <c r="Q120" s="17"/>
      <c r="R120" s="17"/>
      <c r="S120" s="17"/>
      <c r="T120" s="17"/>
      <c r="U120" s="17">
        <v>2</v>
      </c>
      <c r="V120" s="17">
        <v>3</v>
      </c>
      <c r="W120" s="17">
        <v>14</v>
      </c>
      <c r="X120" s="17">
        <v>17</v>
      </c>
      <c r="Y120" s="17">
        <v>20</v>
      </c>
      <c r="Z120" s="17">
        <f t="shared" si="2"/>
        <v>130</v>
      </c>
      <c r="AA120" s="17">
        <f t="shared" si="3"/>
        <v>3.5213461293634218E-4</v>
      </c>
    </row>
    <row r="121" spans="1:27">
      <c r="A121" s="45">
        <v>28</v>
      </c>
      <c r="B121" s="17" t="s">
        <v>455</v>
      </c>
      <c r="C121" s="17"/>
      <c r="D121" s="17">
        <v>1</v>
      </c>
      <c r="E121" s="17">
        <v>7</v>
      </c>
      <c r="F121" s="17">
        <v>7</v>
      </c>
      <c r="G121" s="17">
        <v>2</v>
      </c>
      <c r="H121" s="17">
        <v>42</v>
      </c>
      <c r="I121" s="17"/>
      <c r="J121" s="17">
        <v>1</v>
      </c>
      <c r="K121" s="17">
        <v>2</v>
      </c>
      <c r="L121" s="17"/>
      <c r="M121" s="17">
        <v>1</v>
      </c>
      <c r="N121" s="17">
        <v>8</v>
      </c>
      <c r="O121" s="17"/>
      <c r="P121" s="17"/>
      <c r="Q121" s="17"/>
      <c r="R121" s="17"/>
      <c r="S121" s="17"/>
      <c r="T121" s="17"/>
      <c r="U121" s="17">
        <v>7</v>
      </c>
      <c r="V121" s="17">
        <v>5</v>
      </c>
      <c r="W121" s="17">
        <v>13</v>
      </c>
      <c r="X121" s="17">
        <v>11</v>
      </c>
      <c r="Y121" s="17">
        <v>10</v>
      </c>
      <c r="Z121" s="17">
        <f t="shared" si="2"/>
        <v>117</v>
      </c>
      <c r="AA121" s="17">
        <f t="shared" si="3"/>
        <v>3.1692115164270795E-4</v>
      </c>
    </row>
    <row r="122" spans="1:27">
      <c r="A122" s="45">
        <v>49</v>
      </c>
      <c r="B122" s="17" t="s">
        <v>456</v>
      </c>
      <c r="C122" s="17"/>
      <c r="D122" s="17">
        <v>1</v>
      </c>
      <c r="E122" s="17">
        <v>4</v>
      </c>
      <c r="F122" s="17">
        <v>2</v>
      </c>
      <c r="G122" s="17">
        <v>4</v>
      </c>
      <c r="H122" s="17">
        <v>51</v>
      </c>
      <c r="I122" s="17"/>
      <c r="J122" s="17">
        <v>1</v>
      </c>
      <c r="K122" s="17">
        <v>2</v>
      </c>
      <c r="L122" s="17"/>
      <c r="M122" s="17">
        <v>1</v>
      </c>
      <c r="N122" s="17">
        <v>5</v>
      </c>
      <c r="O122" s="17"/>
      <c r="P122" s="17"/>
      <c r="Q122" s="17"/>
      <c r="R122" s="17"/>
      <c r="S122" s="17"/>
      <c r="T122" s="17"/>
      <c r="U122" s="17">
        <v>3</v>
      </c>
      <c r="V122" s="17">
        <v>4</v>
      </c>
      <c r="W122" s="17">
        <v>10</v>
      </c>
      <c r="X122" s="17">
        <v>10</v>
      </c>
      <c r="Y122" s="17">
        <v>13</v>
      </c>
      <c r="Z122" s="17">
        <f t="shared" si="2"/>
        <v>111</v>
      </c>
      <c r="AA122" s="17">
        <f t="shared" si="3"/>
        <v>3.0066878489179986E-4</v>
      </c>
    </row>
    <row r="123" spans="1:27">
      <c r="A123" s="45">
        <v>89</v>
      </c>
      <c r="B123" s="17" t="s">
        <v>457</v>
      </c>
      <c r="C123" s="17"/>
      <c r="D123" s="17">
        <v>1</v>
      </c>
      <c r="E123" s="17">
        <v>4</v>
      </c>
      <c r="F123" s="17">
        <v>3</v>
      </c>
      <c r="G123" s="17">
        <v>4</v>
      </c>
      <c r="H123" s="17">
        <v>46</v>
      </c>
      <c r="I123" s="17">
        <v>1</v>
      </c>
      <c r="J123" s="17">
        <v>1</v>
      </c>
      <c r="K123" s="17">
        <v>2</v>
      </c>
      <c r="L123" s="17">
        <v>1</v>
      </c>
      <c r="M123" s="17"/>
      <c r="N123" s="17">
        <v>1</v>
      </c>
      <c r="O123" s="17">
        <v>8</v>
      </c>
      <c r="P123" s="17"/>
      <c r="Q123" s="17"/>
      <c r="R123" s="17"/>
      <c r="S123" s="17"/>
      <c r="T123" s="17"/>
      <c r="U123" s="17">
        <v>1</v>
      </c>
      <c r="V123" s="17">
        <v>2</v>
      </c>
      <c r="W123" s="17">
        <v>11</v>
      </c>
      <c r="X123" s="17">
        <v>8</v>
      </c>
      <c r="Y123" s="17">
        <v>16</v>
      </c>
      <c r="Z123" s="17">
        <f t="shared" si="2"/>
        <v>110</v>
      </c>
      <c r="AA123" s="17">
        <f t="shared" si="3"/>
        <v>2.9796005709998186E-4</v>
      </c>
    </row>
    <row r="124" spans="1:27">
      <c r="A124" s="45">
        <v>80</v>
      </c>
      <c r="B124" s="17" t="s">
        <v>458</v>
      </c>
      <c r="C124" s="17">
        <v>1</v>
      </c>
      <c r="D124" s="17">
        <v>2</v>
      </c>
      <c r="E124" s="17">
        <v>4</v>
      </c>
      <c r="F124" s="17">
        <v>1</v>
      </c>
      <c r="G124" s="17">
        <v>1</v>
      </c>
      <c r="H124" s="17">
        <v>1</v>
      </c>
      <c r="I124" s="17">
        <v>30</v>
      </c>
      <c r="J124" s="17"/>
      <c r="K124" s="17">
        <v>1</v>
      </c>
      <c r="L124" s="17">
        <v>1</v>
      </c>
      <c r="M124" s="17">
        <v>2</v>
      </c>
      <c r="N124" s="17">
        <v>1</v>
      </c>
      <c r="O124" s="17">
        <v>4</v>
      </c>
      <c r="P124" s="17"/>
      <c r="Q124" s="17"/>
      <c r="R124" s="17"/>
      <c r="S124" s="17"/>
      <c r="T124" s="17"/>
      <c r="U124" s="17">
        <v>2</v>
      </c>
      <c r="V124" s="17">
        <v>2</v>
      </c>
      <c r="W124" s="17">
        <v>28</v>
      </c>
      <c r="X124" s="17">
        <v>5</v>
      </c>
      <c r="Y124" s="17">
        <v>18</v>
      </c>
      <c r="Z124" s="17">
        <f t="shared" si="2"/>
        <v>104</v>
      </c>
      <c r="AA124" s="17">
        <f t="shared" si="3"/>
        <v>2.8170769034907377E-4</v>
      </c>
    </row>
    <row r="125" spans="1:27">
      <c r="A125" s="45">
        <v>34</v>
      </c>
      <c r="B125" s="17" t="s">
        <v>459</v>
      </c>
      <c r="C125" s="17"/>
      <c r="D125" s="17">
        <v>1</v>
      </c>
      <c r="E125" s="17">
        <v>4</v>
      </c>
      <c r="F125" s="17">
        <v>3</v>
      </c>
      <c r="G125" s="17">
        <v>1</v>
      </c>
      <c r="H125" s="17">
        <v>34</v>
      </c>
      <c r="I125" s="17">
        <v>1</v>
      </c>
      <c r="J125" s="17">
        <v>1</v>
      </c>
      <c r="K125" s="17">
        <v>3</v>
      </c>
      <c r="L125" s="17"/>
      <c r="M125" s="17">
        <v>1</v>
      </c>
      <c r="N125" s="17">
        <v>5</v>
      </c>
      <c r="O125" s="17"/>
      <c r="P125" s="17"/>
      <c r="Q125" s="17"/>
      <c r="R125" s="17"/>
      <c r="S125" s="17"/>
      <c r="T125" s="17"/>
      <c r="U125" s="17">
        <v>3</v>
      </c>
      <c r="V125" s="17">
        <v>3</v>
      </c>
      <c r="W125" s="17">
        <v>6</v>
      </c>
      <c r="X125" s="17">
        <v>11</v>
      </c>
      <c r="Y125" s="17">
        <v>11</v>
      </c>
      <c r="Z125" s="17">
        <f t="shared" si="2"/>
        <v>88</v>
      </c>
      <c r="AA125" s="17">
        <f t="shared" si="3"/>
        <v>2.3836804567998549E-4</v>
      </c>
    </row>
    <row r="126" spans="1:27">
      <c r="A126" s="45">
        <v>71</v>
      </c>
      <c r="B126" s="17" t="s">
        <v>460</v>
      </c>
      <c r="C126" s="17"/>
      <c r="D126" s="17">
        <v>1</v>
      </c>
      <c r="E126" s="17">
        <v>2</v>
      </c>
      <c r="F126" s="17"/>
      <c r="G126" s="17">
        <v>2</v>
      </c>
      <c r="H126" s="17">
        <v>28</v>
      </c>
      <c r="I126" s="17">
        <v>1</v>
      </c>
      <c r="J126" s="17">
        <v>1</v>
      </c>
      <c r="K126" s="17">
        <v>2</v>
      </c>
      <c r="L126" s="17">
        <v>1</v>
      </c>
      <c r="M126" s="17">
        <v>1</v>
      </c>
      <c r="N126" s="17"/>
      <c r="O126" s="17">
        <v>5</v>
      </c>
      <c r="P126" s="17"/>
      <c r="Q126" s="17"/>
      <c r="R126" s="17"/>
      <c r="S126" s="17"/>
      <c r="T126" s="17"/>
      <c r="U126" s="17">
        <v>4</v>
      </c>
      <c r="V126" s="17">
        <v>1</v>
      </c>
      <c r="W126" s="17">
        <v>3</v>
      </c>
      <c r="X126" s="17">
        <v>7</v>
      </c>
      <c r="Y126" s="17">
        <v>15</v>
      </c>
      <c r="Z126" s="17">
        <f t="shared" si="2"/>
        <v>74</v>
      </c>
      <c r="AA126" s="17">
        <f t="shared" si="3"/>
        <v>2.0044585659453326E-4</v>
      </c>
    </row>
    <row r="127" spans="1:27">
      <c r="A127" s="45">
        <v>56</v>
      </c>
      <c r="B127" s="17" t="s">
        <v>461</v>
      </c>
      <c r="C127" s="17"/>
      <c r="D127" s="17">
        <v>1</v>
      </c>
      <c r="E127" s="17">
        <v>4</v>
      </c>
      <c r="F127" s="17">
        <v>1</v>
      </c>
      <c r="G127" s="17">
        <v>4</v>
      </c>
      <c r="H127" s="17">
        <v>23</v>
      </c>
      <c r="I127" s="17">
        <v>1</v>
      </c>
      <c r="J127" s="17">
        <v>1</v>
      </c>
      <c r="K127" s="17">
        <v>1</v>
      </c>
      <c r="L127" s="17"/>
      <c r="M127" s="17">
        <v>1</v>
      </c>
      <c r="N127" s="17">
        <v>4</v>
      </c>
      <c r="O127" s="17"/>
      <c r="P127" s="17"/>
      <c r="Q127" s="17"/>
      <c r="R127" s="17"/>
      <c r="S127" s="17"/>
      <c r="T127" s="17"/>
      <c r="U127" s="17">
        <v>2</v>
      </c>
      <c r="V127" s="17">
        <v>1</v>
      </c>
      <c r="W127" s="17">
        <v>8</v>
      </c>
      <c r="X127" s="17">
        <v>4</v>
      </c>
      <c r="Y127" s="17">
        <v>14</v>
      </c>
      <c r="Z127" s="17">
        <f t="shared" si="2"/>
        <v>70</v>
      </c>
      <c r="AA127" s="17">
        <f t="shared" si="3"/>
        <v>1.8961094542726119E-4</v>
      </c>
    </row>
    <row r="128" spans="1:27">
      <c r="A128" s="45">
        <v>31</v>
      </c>
      <c r="B128" s="17" t="s">
        <v>462</v>
      </c>
      <c r="C128" s="17"/>
      <c r="D128" s="17">
        <v>1</v>
      </c>
      <c r="E128" s="17">
        <v>1</v>
      </c>
      <c r="F128" s="17"/>
      <c r="G128" s="17">
        <v>21</v>
      </c>
      <c r="H128" s="17">
        <v>1</v>
      </c>
      <c r="I128" s="17">
        <v>1</v>
      </c>
      <c r="J128" s="17">
        <v>1</v>
      </c>
      <c r="K128" s="17"/>
      <c r="L128" s="17"/>
      <c r="M128" s="17">
        <v>4</v>
      </c>
      <c r="N128" s="17"/>
      <c r="O128" s="17"/>
      <c r="P128" s="17"/>
      <c r="Q128" s="17"/>
      <c r="R128" s="17"/>
      <c r="S128" s="17"/>
      <c r="T128" s="17"/>
      <c r="U128" s="17">
        <v>4</v>
      </c>
      <c r="V128" s="17">
        <v>2</v>
      </c>
      <c r="W128" s="17">
        <v>6</v>
      </c>
      <c r="X128" s="17">
        <v>9</v>
      </c>
      <c r="Y128" s="17">
        <v>19</v>
      </c>
      <c r="Z128" s="17">
        <f t="shared" si="2"/>
        <v>70</v>
      </c>
      <c r="AA128" s="17">
        <f t="shared" si="3"/>
        <v>1.8961094542726119E-4</v>
      </c>
    </row>
    <row r="129" spans="2:27">
      <c r="B129" s="17"/>
      <c r="C129" s="17">
        <f t="shared" ref="C129:X129" si="4">SUM(C4:C128)</f>
        <v>291</v>
      </c>
      <c r="D129" s="17">
        <f t="shared" si="4"/>
        <v>279</v>
      </c>
      <c r="E129" s="17">
        <f t="shared" si="4"/>
        <v>1569</v>
      </c>
      <c r="F129" s="17">
        <f t="shared" si="4"/>
        <v>6318</v>
      </c>
      <c r="G129" s="17">
        <f t="shared" si="4"/>
        <v>13725</v>
      </c>
      <c r="H129" s="17">
        <f t="shared" si="4"/>
        <v>10325</v>
      </c>
      <c r="I129" s="17">
        <f t="shared" si="4"/>
        <v>18408</v>
      </c>
      <c r="J129" s="17">
        <f t="shared" si="4"/>
        <v>44997</v>
      </c>
      <c r="K129" s="17">
        <f t="shared" si="4"/>
        <v>110797</v>
      </c>
      <c r="L129" s="17">
        <f t="shared" si="4"/>
        <v>1816</v>
      </c>
      <c r="M129" s="17">
        <f t="shared" si="4"/>
        <v>1153</v>
      </c>
      <c r="N129" s="17">
        <f t="shared" si="4"/>
        <v>2117</v>
      </c>
      <c r="O129" s="17">
        <f t="shared" si="4"/>
        <v>5886</v>
      </c>
      <c r="P129" s="17">
        <f t="shared" si="4"/>
        <v>5942</v>
      </c>
      <c r="Q129" s="17">
        <f t="shared" si="4"/>
        <v>8202</v>
      </c>
      <c r="R129" s="17">
        <f t="shared" si="4"/>
        <v>3827</v>
      </c>
      <c r="S129" s="17">
        <f t="shared" si="4"/>
        <v>6744</v>
      </c>
      <c r="T129" s="17">
        <f t="shared" si="4"/>
        <v>4639</v>
      </c>
      <c r="U129" s="17">
        <f t="shared" si="4"/>
        <v>15272</v>
      </c>
      <c r="V129" s="17">
        <f t="shared" si="4"/>
        <v>5347</v>
      </c>
      <c r="W129" s="17">
        <f t="shared" si="4"/>
        <v>43422</v>
      </c>
      <c r="X129" s="17">
        <f t="shared" si="4"/>
        <v>52496</v>
      </c>
      <c r="Y129" s="17">
        <f>SUM(Y4:Y128)</f>
        <v>5605</v>
      </c>
      <c r="Z129" s="17">
        <f>SUM(Z4:Z128)</f>
        <v>369177</v>
      </c>
      <c r="AA129" s="17">
        <f t="shared" si="3"/>
        <v>1</v>
      </c>
    </row>
  </sheetData>
  <mergeCells count="7">
    <mergeCell ref="AA1:AA2"/>
    <mergeCell ref="A1:A2"/>
    <mergeCell ref="B1:B2"/>
    <mergeCell ref="G1:I1"/>
    <mergeCell ref="J1:K1"/>
    <mergeCell ref="L1:M1"/>
    <mergeCell ref="Z1:Z2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B26"/>
  <sheetViews>
    <sheetView workbookViewId="0">
      <selection activeCell="M37" sqref="M37"/>
    </sheetView>
  </sheetViews>
  <sheetFormatPr baseColWidth="10" defaultRowHeight="15"/>
  <sheetData>
    <row r="1" spans="1:2">
      <c r="A1" s="34" t="s">
        <v>463</v>
      </c>
    </row>
    <row r="2" spans="1:2">
      <c r="A2" s="35" t="s">
        <v>318</v>
      </c>
    </row>
    <row r="4" spans="1:2">
      <c r="A4" s="17" t="s">
        <v>338</v>
      </c>
      <c r="B4" s="17">
        <v>103865</v>
      </c>
    </row>
    <row r="5" spans="1:2">
      <c r="A5" s="17" t="s">
        <v>339</v>
      </c>
      <c r="B5" s="17">
        <v>51308</v>
      </c>
    </row>
    <row r="6" spans="1:2">
      <c r="A6" s="17" t="s">
        <v>340</v>
      </c>
      <c r="B6" s="17">
        <v>22711</v>
      </c>
    </row>
    <row r="7" spans="1:2">
      <c r="A7" s="17" t="s">
        <v>341</v>
      </c>
      <c r="B7" s="17">
        <v>18859</v>
      </c>
    </row>
    <row r="8" spans="1:2">
      <c r="A8" s="17" t="s">
        <v>342</v>
      </c>
      <c r="B8" s="17">
        <v>14847</v>
      </c>
    </row>
    <row r="9" spans="1:2">
      <c r="A9" s="17" t="s">
        <v>343</v>
      </c>
      <c r="B9" s="17">
        <v>13805</v>
      </c>
    </row>
    <row r="10" spans="1:2">
      <c r="A10" s="17" t="s">
        <v>344</v>
      </c>
      <c r="B10" s="17">
        <v>7953</v>
      </c>
    </row>
    <row r="11" spans="1:2">
      <c r="A11" s="17" t="s">
        <v>345</v>
      </c>
      <c r="B11" s="17">
        <v>6700</v>
      </c>
    </row>
    <row r="12" spans="1:2">
      <c r="A12" s="17" t="s">
        <v>346</v>
      </c>
      <c r="B12" s="17">
        <v>6669</v>
      </c>
    </row>
    <row r="13" spans="1:2">
      <c r="A13" s="17" t="s">
        <v>347</v>
      </c>
      <c r="B13" s="17">
        <v>6663</v>
      </c>
    </row>
    <row r="14" spans="1:2">
      <c r="A14" s="17" t="s">
        <v>348</v>
      </c>
      <c r="B14" s="17">
        <v>5847</v>
      </c>
    </row>
    <row r="15" spans="1:2">
      <c r="A15" s="17" t="s">
        <v>349</v>
      </c>
      <c r="B15" s="17">
        <v>4251</v>
      </c>
    </row>
    <row r="16" spans="1:2">
      <c r="A16" s="17" t="s">
        <v>350</v>
      </c>
      <c r="B16" s="17">
        <v>4106</v>
      </c>
    </row>
    <row r="17" spans="1:2">
      <c r="A17" s="17" t="s">
        <v>351</v>
      </c>
      <c r="B17" s="17">
        <v>3754</v>
      </c>
    </row>
    <row r="18" spans="1:2">
      <c r="A18" s="17" t="s">
        <v>352</v>
      </c>
      <c r="B18" s="17">
        <v>3352</v>
      </c>
    </row>
    <row r="19" spans="1:2">
      <c r="A19" s="17" t="s">
        <v>353</v>
      </c>
      <c r="B19" s="17">
        <v>3263</v>
      </c>
    </row>
    <row r="20" spans="1:2">
      <c r="A20" s="17" t="s">
        <v>354</v>
      </c>
      <c r="B20" s="17">
        <v>3236</v>
      </c>
    </row>
    <row r="21" spans="1:2">
      <c r="A21" s="17" t="s">
        <v>355</v>
      </c>
      <c r="B21" s="17">
        <v>3233</v>
      </c>
    </row>
    <row r="22" spans="1:2">
      <c r="A22" s="17" t="s">
        <v>356</v>
      </c>
      <c r="B22" s="17">
        <v>2900</v>
      </c>
    </row>
    <row r="23" spans="1:2">
      <c r="A23" s="17" t="s">
        <v>357</v>
      </c>
      <c r="B23" s="17">
        <v>2770</v>
      </c>
    </row>
    <row r="24" spans="1:2">
      <c r="A24" s="17" t="s">
        <v>358</v>
      </c>
      <c r="B24" s="17">
        <v>2669</v>
      </c>
    </row>
    <row r="25" spans="1:2">
      <c r="A25" s="17" t="s">
        <v>359</v>
      </c>
      <c r="B25" s="17">
        <v>2577</v>
      </c>
    </row>
    <row r="26" spans="1:2">
      <c r="A26" s="17" t="s">
        <v>360</v>
      </c>
      <c r="B26" s="17">
        <v>2230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M37" sqref="M37"/>
    </sheetView>
  </sheetViews>
  <sheetFormatPr baseColWidth="10" defaultRowHeight="15"/>
  <sheetData>
    <row r="1" spans="1:2">
      <c r="A1" t="s">
        <v>464</v>
      </c>
    </row>
    <row r="2" spans="1:2">
      <c r="A2" s="35" t="s">
        <v>318</v>
      </c>
    </row>
    <row r="4" spans="1:2">
      <c r="A4" s="17" t="s">
        <v>437</v>
      </c>
      <c r="B4" s="17">
        <v>228</v>
      </c>
    </row>
    <row r="5" spans="1:2">
      <c r="A5" s="17" t="s">
        <v>438</v>
      </c>
      <c r="B5" s="17">
        <v>227</v>
      </c>
    </row>
    <row r="6" spans="1:2">
      <c r="A6" s="17" t="s">
        <v>439</v>
      </c>
      <c r="B6" s="17">
        <v>226</v>
      </c>
    </row>
    <row r="7" spans="1:2">
      <c r="A7" s="17" t="s">
        <v>440</v>
      </c>
      <c r="B7" s="17">
        <v>215</v>
      </c>
    </row>
    <row r="8" spans="1:2">
      <c r="A8" s="17" t="s">
        <v>441</v>
      </c>
      <c r="B8" s="17">
        <v>210</v>
      </c>
    </row>
    <row r="9" spans="1:2">
      <c r="A9" s="17" t="s">
        <v>442</v>
      </c>
      <c r="B9" s="17">
        <v>200</v>
      </c>
    </row>
    <row r="10" spans="1:2">
      <c r="A10" s="17" t="s">
        <v>443</v>
      </c>
      <c r="B10" s="17">
        <v>180</v>
      </c>
    </row>
    <row r="11" spans="1:2">
      <c r="A11" s="17" t="s">
        <v>444</v>
      </c>
      <c r="B11" s="17">
        <v>179</v>
      </c>
    </row>
    <row r="12" spans="1:2">
      <c r="A12" s="17" t="s">
        <v>445</v>
      </c>
      <c r="B12" s="17">
        <v>177</v>
      </c>
    </row>
    <row r="13" spans="1:2">
      <c r="A13" s="17" t="s">
        <v>446</v>
      </c>
      <c r="B13" s="17">
        <v>176</v>
      </c>
    </row>
    <row r="14" spans="1:2">
      <c r="A14" s="17" t="s">
        <v>447</v>
      </c>
      <c r="B14" s="17">
        <v>153</v>
      </c>
    </row>
    <row r="15" spans="1:2">
      <c r="A15" s="17" t="s">
        <v>448</v>
      </c>
      <c r="B15" s="17">
        <v>151</v>
      </c>
    </row>
    <row r="16" spans="1:2">
      <c r="A16" s="17" t="s">
        <v>449</v>
      </c>
      <c r="B16" s="17">
        <v>146</v>
      </c>
    </row>
    <row r="17" spans="1:2">
      <c r="A17" s="17" t="s">
        <v>450</v>
      </c>
      <c r="B17" s="17">
        <v>141</v>
      </c>
    </row>
    <row r="18" spans="1:2">
      <c r="A18" s="17" t="s">
        <v>451</v>
      </c>
      <c r="B18" s="17">
        <v>138</v>
      </c>
    </row>
    <row r="19" spans="1:2">
      <c r="A19" s="17" t="s">
        <v>452</v>
      </c>
      <c r="B19" s="17">
        <v>138</v>
      </c>
    </row>
    <row r="20" spans="1:2">
      <c r="A20" s="17" t="s">
        <v>453</v>
      </c>
      <c r="B20" s="17">
        <v>138</v>
      </c>
    </row>
    <row r="21" spans="1:2">
      <c r="A21" s="17" t="s">
        <v>454</v>
      </c>
      <c r="B21" s="17">
        <v>130</v>
      </c>
    </row>
    <row r="22" spans="1:2">
      <c r="A22" s="17" t="s">
        <v>455</v>
      </c>
      <c r="B22" s="17">
        <v>117</v>
      </c>
    </row>
    <row r="23" spans="1:2">
      <c r="A23" s="17" t="s">
        <v>456</v>
      </c>
      <c r="B23" s="17">
        <v>111</v>
      </c>
    </row>
    <row r="24" spans="1:2">
      <c r="A24" s="17" t="s">
        <v>457</v>
      </c>
      <c r="B24" s="17">
        <v>110</v>
      </c>
    </row>
    <row r="25" spans="1:2">
      <c r="A25" s="17" t="s">
        <v>458</v>
      </c>
      <c r="B25" s="17">
        <v>104</v>
      </c>
    </row>
    <row r="26" spans="1:2">
      <c r="A26" s="17" t="s">
        <v>459</v>
      </c>
      <c r="B26" s="17">
        <v>88</v>
      </c>
    </row>
    <row r="27" spans="1:2">
      <c r="A27" s="17" t="s">
        <v>460</v>
      </c>
      <c r="B27" s="17">
        <v>74</v>
      </c>
    </row>
    <row r="28" spans="1:2">
      <c r="A28" s="17" t="s">
        <v>461</v>
      </c>
      <c r="B28" s="17">
        <v>70</v>
      </c>
    </row>
    <row r="29" spans="1:2">
      <c r="A29" s="17" t="s">
        <v>462</v>
      </c>
      <c r="B29" s="17">
        <v>70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M37" sqref="M37"/>
    </sheetView>
  </sheetViews>
  <sheetFormatPr baseColWidth="10" defaultRowHeight="15"/>
  <sheetData>
    <row r="1" spans="1:18">
      <c r="A1" s="48" t="s">
        <v>465</v>
      </c>
    </row>
    <row r="2" spans="1:18">
      <c r="A2" s="35" t="s">
        <v>318</v>
      </c>
    </row>
    <row r="4" spans="1:18">
      <c r="A4" s="49" t="s">
        <v>466</v>
      </c>
      <c r="B4" s="49" t="s">
        <v>467</v>
      </c>
      <c r="C4" s="49" t="s">
        <v>468</v>
      </c>
      <c r="D4" s="29" t="s">
        <v>469</v>
      </c>
      <c r="E4" s="29" t="s">
        <v>470</v>
      </c>
    </row>
    <row r="5" spans="1:18">
      <c r="A5" s="50" t="s">
        <v>31</v>
      </c>
      <c r="B5" s="51">
        <v>155794</v>
      </c>
      <c r="C5" s="52">
        <f t="shared" ref="C5:C23" si="0">B5/SUM($B$5:$B$23)</f>
        <v>0.42200353759849613</v>
      </c>
      <c r="D5" s="20" t="s">
        <v>471</v>
      </c>
      <c r="E5" s="53">
        <f>SUM(B5,B6,B8:B10,B12:B17,B19)</f>
        <v>310928</v>
      </c>
    </row>
    <row r="6" spans="1:18">
      <c r="A6" s="54" t="s">
        <v>58</v>
      </c>
      <c r="B6" s="51">
        <v>52496</v>
      </c>
      <c r="C6" s="52">
        <f t="shared" si="0"/>
        <v>0.14219737415927861</v>
      </c>
      <c r="D6" s="20" t="s">
        <v>31</v>
      </c>
      <c r="E6" s="53">
        <v>155794</v>
      </c>
    </row>
    <row r="7" spans="1:18">
      <c r="A7" s="54" t="s">
        <v>57</v>
      </c>
      <c r="B7" s="51">
        <v>43422</v>
      </c>
      <c r="C7" s="52">
        <f t="shared" si="0"/>
        <v>0.11761837817632192</v>
      </c>
      <c r="D7" s="55" t="s">
        <v>13</v>
      </c>
      <c r="E7" s="53">
        <v>42458</v>
      </c>
    </row>
    <row r="8" spans="1:18">
      <c r="A8" s="56" t="s">
        <v>13</v>
      </c>
      <c r="B8" s="51">
        <v>42458</v>
      </c>
      <c r="C8" s="52">
        <f t="shared" si="0"/>
        <v>0.11500716458500936</v>
      </c>
      <c r="D8" s="57" t="s">
        <v>12</v>
      </c>
      <c r="E8" s="53">
        <v>6318</v>
      </c>
    </row>
    <row r="9" spans="1:18">
      <c r="A9" s="54" t="s">
        <v>55</v>
      </c>
      <c r="B9" s="51">
        <v>15272</v>
      </c>
      <c r="C9" s="52">
        <f t="shared" si="0"/>
        <v>4.1367690836644752E-2</v>
      </c>
      <c r="D9" s="20" t="s">
        <v>48</v>
      </c>
      <c r="E9" s="53">
        <v>2969</v>
      </c>
    </row>
    <row r="10" spans="1:18">
      <c r="A10" s="54" t="s">
        <v>52</v>
      </c>
      <c r="B10" s="51">
        <v>8202</v>
      </c>
      <c r="C10" s="52">
        <f t="shared" si="0"/>
        <v>2.2216985348491373E-2</v>
      </c>
      <c r="D10" s="57" t="s">
        <v>11</v>
      </c>
      <c r="E10" s="53">
        <v>1569</v>
      </c>
    </row>
    <row r="11" spans="1:18">
      <c r="A11" s="54" t="s">
        <v>53</v>
      </c>
      <c r="B11" s="51">
        <v>6744</v>
      </c>
      <c r="C11" s="52">
        <f t="shared" si="0"/>
        <v>1.8267660228020705E-2</v>
      </c>
      <c r="D11" s="57" t="s">
        <v>5</v>
      </c>
      <c r="E11" s="53">
        <v>291</v>
      </c>
    </row>
    <row r="12" spans="1:18">
      <c r="A12" s="54" t="s">
        <v>12</v>
      </c>
      <c r="B12" s="51">
        <v>6318</v>
      </c>
      <c r="C12" s="52">
        <f t="shared" si="0"/>
        <v>1.7113742188706229E-2</v>
      </c>
      <c r="D12" s="57" t="s">
        <v>10</v>
      </c>
      <c r="E12" s="53">
        <v>279</v>
      </c>
      <c r="R12" t="s">
        <v>507</v>
      </c>
    </row>
    <row r="13" spans="1:18">
      <c r="A13" s="54" t="s">
        <v>51</v>
      </c>
      <c r="B13" s="51">
        <v>5942</v>
      </c>
      <c r="C13" s="52">
        <f t="shared" si="0"/>
        <v>1.6095260538982657E-2</v>
      </c>
      <c r="D13" s="58"/>
      <c r="E13" s="58"/>
    </row>
    <row r="14" spans="1:18">
      <c r="A14" s="54" t="s">
        <v>50</v>
      </c>
      <c r="B14" s="51">
        <v>5886</v>
      </c>
      <c r="C14" s="52">
        <f t="shared" si="0"/>
        <v>1.5943571782640848E-2</v>
      </c>
      <c r="D14" s="58"/>
      <c r="E14" s="58"/>
    </row>
    <row r="15" spans="1:18">
      <c r="A15" s="54" t="s">
        <v>336</v>
      </c>
      <c r="B15" s="51">
        <v>5605</v>
      </c>
      <c r="C15" s="52">
        <f t="shared" si="0"/>
        <v>1.5182419273139984E-2</v>
      </c>
      <c r="D15" s="58"/>
      <c r="E15" s="58"/>
    </row>
    <row r="16" spans="1:18">
      <c r="A16" s="54" t="s">
        <v>56</v>
      </c>
      <c r="B16" s="51">
        <v>5347</v>
      </c>
      <c r="C16" s="52">
        <f t="shared" si="0"/>
        <v>1.4483567502850936E-2</v>
      </c>
      <c r="D16" s="58"/>
      <c r="E16" s="58"/>
    </row>
    <row r="17" spans="1:5">
      <c r="A17" s="54" t="s">
        <v>54</v>
      </c>
      <c r="B17" s="51">
        <v>4639</v>
      </c>
      <c r="C17" s="52">
        <f t="shared" si="0"/>
        <v>1.256578822624378E-2</v>
      </c>
      <c r="D17" s="58"/>
      <c r="E17" s="58"/>
    </row>
    <row r="18" spans="1:5">
      <c r="A18" s="54" t="s">
        <v>335</v>
      </c>
      <c r="B18" s="51">
        <v>3827</v>
      </c>
      <c r="C18" s="52">
        <f t="shared" si="0"/>
        <v>1.0366301259287551E-2</v>
      </c>
      <c r="D18" s="58"/>
      <c r="E18" s="58"/>
    </row>
    <row r="19" spans="1:5">
      <c r="A19" s="50" t="s">
        <v>48</v>
      </c>
      <c r="B19" s="51">
        <v>2969</v>
      </c>
      <c r="C19" s="52">
        <f t="shared" si="0"/>
        <v>8.0422128139076912E-3</v>
      </c>
      <c r="D19" s="58"/>
      <c r="E19" s="58"/>
    </row>
    <row r="20" spans="1:5">
      <c r="A20" s="54" t="s">
        <v>49</v>
      </c>
      <c r="B20" s="51">
        <v>2117</v>
      </c>
      <c r="C20" s="52">
        <f t="shared" si="0"/>
        <v>5.7343767352787418E-3</v>
      </c>
    </row>
    <row r="21" spans="1:5">
      <c r="A21" s="54" t="s">
        <v>11</v>
      </c>
      <c r="B21" s="51">
        <v>1569</v>
      </c>
      <c r="C21" s="52">
        <f t="shared" si="0"/>
        <v>4.2499939053624687E-3</v>
      </c>
    </row>
    <row r="22" spans="1:5">
      <c r="A22" s="54" t="s">
        <v>5</v>
      </c>
      <c r="B22" s="51">
        <v>291</v>
      </c>
      <c r="C22" s="52">
        <f t="shared" si="0"/>
        <v>7.8823978741904288E-4</v>
      </c>
    </row>
    <row r="23" spans="1:5">
      <c r="A23" s="54" t="s">
        <v>10</v>
      </c>
      <c r="B23" s="51">
        <v>279</v>
      </c>
      <c r="C23" s="52">
        <f t="shared" si="0"/>
        <v>7.557350539172267E-4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M37" sqref="M37"/>
    </sheetView>
  </sheetViews>
  <sheetFormatPr baseColWidth="10" defaultRowHeight="15"/>
  <sheetData>
    <row r="1" spans="1:2">
      <c r="A1" s="34" t="s">
        <v>472</v>
      </c>
    </row>
    <row r="2" spans="1:2">
      <c r="A2" s="35" t="s">
        <v>318</v>
      </c>
    </row>
    <row r="4" spans="1:2">
      <c r="A4" s="138" t="s">
        <v>473</v>
      </c>
      <c r="B4" s="138"/>
    </row>
    <row r="5" spans="1:2">
      <c r="A5" s="44" t="s">
        <v>313</v>
      </c>
      <c r="B5" s="44" t="s">
        <v>467</v>
      </c>
    </row>
    <row r="6" spans="1:2">
      <c r="A6" s="17" t="s">
        <v>474</v>
      </c>
      <c r="B6" s="17">
        <v>618392</v>
      </c>
    </row>
    <row r="7" spans="1:2">
      <c r="A7" s="17" t="s">
        <v>475</v>
      </c>
      <c r="B7" s="17">
        <v>471957</v>
      </c>
    </row>
    <row r="8" spans="1:2">
      <c r="A8" s="17" t="s">
        <v>476</v>
      </c>
      <c r="B8" s="17">
        <v>369177</v>
      </c>
    </row>
    <row r="9" spans="1:2">
      <c r="A9" s="17" t="s">
        <v>477</v>
      </c>
      <c r="B9" s="17">
        <v>305169</v>
      </c>
    </row>
    <row r="10" spans="1:2">
      <c r="A10" s="17" t="s">
        <v>478</v>
      </c>
      <c r="B10" s="17">
        <v>300129</v>
      </c>
    </row>
    <row r="11" spans="1:2">
      <c r="A11" s="17" t="s">
        <v>479</v>
      </c>
      <c r="B11" s="17">
        <v>261005</v>
      </c>
    </row>
    <row r="12" spans="1:2">
      <c r="A12" s="17" t="s">
        <v>480</v>
      </c>
      <c r="B12" s="17">
        <v>229253</v>
      </c>
    </row>
    <row r="13" spans="1:2">
      <c r="A13" s="17" t="s">
        <v>481</v>
      </c>
      <c r="B13" s="17">
        <v>208439</v>
      </c>
    </row>
    <row r="14" spans="1:2">
      <c r="A14" s="17" t="s">
        <v>482</v>
      </c>
      <c r="B14" s="17">
        <v>190273</v>
      </c>
    </row>
    <row r="15" spans="1:2">
      <c r="A15" s="17" t="s">
        <v>483</v>
      </c>
      <c r="B15" s="17">
        <v>169476</v>
      </c>
    </row>
    <row r="16" spans="1:2">
      <c r="A16" s="17" t="s">
        <v>484</v>
      </c>
      <c r="B16" s="59">
        <v>158787.25</v>
      </c>
    </row>
    <row r="17" spans="1:2">
      <c r="A17" s="17" t="s">
        <v>485</v>
      </c>
      <c r="B17" s="17">
        <v>158391</v>
      </c>
    </row>
    <row r="18" spans="1:2">
      <c r="A18" s="17" t="s">
        <v>486</v>
      </c>
      <c r="B18" s="17">
        <v>130220</v>
      </c>
    </row>
    <row r="19" spans="1:2">
      <c r="A19" s="17" t="s">
        <v>487</v>
      </c>
      <c r="B19" s="17">
        <v>123093</v>
      </c>
    </row>
    <row r="20" spans="1:2">
      <c r="A20" s="17" t="s">
        <v>488</v>
      </c>
      <c r="B20" s="17">
        <v>120714</v>
      </c>
    </row>
    <row r="21" spans="1:2">
      <c r="A21" s="17" t="s">
        <v>489</v>
      </c>
      <c r="B21" s="17">
        <v>120049</v>
      </c>
    </row>
    <row r="22" spans="1:2">
      <c r="A22" s="17" t="s">
        <v>490</v>
      </c>
      <c r="B22" s="17">
        <v>117793</v>
      </c>
    </row>
    <row r="23" spans="1:2">
      <c r="A23" s="17" t="s">
        <v>491</v>
      </c>
      <c r="B23" s="17">
        <v>111729</v>
      </c>
    </row>
    <row r="24" spans="1:2">
      <c r="A24" s="17" t="s">
        <v>492</v>
      </c>
      <c r="B24" s="17">
        <v>111376</v>
      </c>
    </row>
    <row r="25" spans="1:2">
      <c r="A25" s="17" t="s">
        <v>493</v>
      </c>
      <c r="B25" s="17">
        <v>107232</v>
      </c>
    </row>
    <row r="26" spans="1:2">
      <c r="A26" s="17" t="s">
        <v>494</v>
      </c>
      <c r="B26" s="17">
        <v>106712</v>
      </c>
    </row>
    <row r="27" spans="1:2">
      <c r="A27" s="17" t="s">
        <v>495</v>
      </c>
      <c r="B27" s="17">
        <v>102415</v>
      </c>
    </row>
    <row r="28" spans="1:2">
      <c r="A28" s="17" t="s">
        <v>496</v>
      </c>
      <c r="B28" s="17">
        <v>84765</v>
      </c>
    </row>
    <row r="29" spans="1:2">
      <c r="A29" s="17" t="s">
        <v>497</v>
      </c>
      <c r="B29" s="17">
        <v>74435</v>
      </c>
    </row>
    <row r="30" spans="1:2">
      <c r="A30" s="17" t="s">
        <v>498</v>
      </c>
      <c r="B30" s="17">
        <v>73151</v>
      </c>
    </row>
    <row r="31" spans="1:2">
      <c r="A31" s="17" t="s">
        <v>499</v>
      </c>
      <c r="B31" s="17">
        <v>64441</v>
      </c>
    </row>
    <row r="32" spans="1:2">
      <c r="A32" s="17" t="s">
        <v>500</v>
      </c>
      <c r="B32" s="17">
        <v>62613</v>
      </c>
    </row>
    <row r="33" spans="1:2">
      <c r="A33" s="17" t="s">
        <v>501</v>
      </c>
      <c r="B33" s="17">
        <v>62236</v>
      </c>
    </row>
    <row r="34" spans="1:2">
      <c r="A34" s="17" t="s">
        <v>502</v>
      </c>
      <c r="B34" s="17">
        <v>57577</v>
      </c>
    </row>
    <row r="35" spans="1:2">
      <c r="A35" s="17" t="s">
        <v>503</v>
      </c>
      <c r="B35" s="17">
        <v>57389</v>
      </c>
    </row>
    <row r="36" spans="1:2">
      <c r="A36" s="17" t="s">
        <v>504</v>
      </c>
      <c r="B36" s="17">
        <v>40616</v>
      </c>
    </row>
    <row r="37" spans="1:2">
      <c r="A37" s="17" t="s">
        <v>505</v>
      </c>
      <c r="B37" s="17">
        <v>35969</v>
      </c>
    </row>
    <row r="38" spans="1:2">
      <c r="A38" s="17" t="s">
        <v>506</v>
      </c>
      <c r="B38" s="17">
        <v>35006</v>
      </c>
    </row>
  </sheetData>
  <mergeCells count="1">
    <mergeCell ref="A4:B4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9" sqref="F9"/>
    </sheetView>
  </sheetViews>
  <sheetFormatPr baseColWidth="10" defaultRowHeight="12.75"/>
  <cols>
    <col min="1" max="16384" width="11.42578125" style="78"/>
  </cols>
  <sheetData>
    <row r="1" spans="1:3">
      <c r="A1" s="78" t="s">
        <v>591</v>
      </c>
    </row>
    <row r="2" spans="1:3">
      <c r="A2" s="78" t="s">
        <v>509</v>
      </c>
    </row>
    <row r="3" spans="1:3">
      <c r="A3" s="78" t="s">
        <v>592</v>
      </c>
    </row>
    <row r="6" spans="1:3">
      <c r="A6" s="82" t="s">
        <v>593</v>
      </c>
    </row>
    <row r="7" spans="1:3">
      <c r="A7" s="82" t="s">
        <v>476</v>
      </c>
    </row>
    <row r="9" spans="1:3">
      <c r="C9" s="78" t="s">
        <v>594</v>
      </c>
    </row>
    <row r="10" spans="1:3" ht="15">
      <c r="B10" s="78">
        <v>2013</v>
      </c>
      <c r="C10" s="81">
        <v>2.3402929432748909E-2</v>
      </c>
    </row>
    <row r="11" spans="1:3" ht="15">
      <c r="B11" s="78">
        <v>2014</v>
      </c>
      <c r="C11" s="81">
        <v>4.2711646112551849E-2</v>
      </c>
    </row>
    <row r="12" spans="1:3" ht="15">
      <c r="B12" s="78">
        <v>2015</v>
      </c>
      <c r="C12" s="81">
        <v>4.2932781792158536E-2</v>
      </c>
    </row>
    <row r="13" spans="1:3" ht="15">
      <c r="B13" s="78">
        <v>2016</v>
      </c>
      <c r="C13" s="81">
        <v>4.9014796337931266E-2</v>
      </c>
    </row>
    <row r="14" spans="1:3" ht="15">
      <c r="B14" s="78">
        <v>2017</v>
      </c>
      <c r="C14" s="81">
        <v>2.6266457032974033E-2</v>
      </c>
    </row>
  </sheetData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C3" sqref="C3"/>
    </sheetView>
  </sheetViews>
  <sheetFormatPr baseColWidth="10" defaultRowHeight="12.75"/>
  <cols>
    <col min="1" max="1" width="11.42578125" style="78"/>
    <col min="2" max="2" width="24" style="78" customWidth="1"/>
    <col min="3" max="257" width="11.42578125" style="78"/>
    <col min="258" max="258" width="24" style="78" customWidth="1"/>
    <col min="259" max="513" width="11.42578125" style="78"/>
    <col min="514" max="514" width="24" style="78" customWidth="1"/>
    <col min="515" max="769" width="11.42578125" style="78"/>
    <col min="770" max="770" width="24" style="78" customWidth="1"/>
    <col min="771" max="1025" width="11.42578125" style="78"/>
    <col min="1026" max="1026" width="24" style="78" customWidth="1"/>
    <col min="1027" max="1281" width="11.42578125" style="78"/>
    <col min="1282" max="1282" width="24" style="78" customWidth="1"/>
    <col min="1283" max="1537" width="11.42578125" style="78"/>
    <col min="1538" max="1538" width="24" style="78" customWidth="1"/>
    <col min="1539" max="1793" width="11.42578125" style="78"/>
    <col min="1794" max="1794" width="24" style="78" customWidth="1"/>
    <col min="1795" max="2049" width="11.42578125" style="78"/>
    <col min="2050" max="2050" width="24" style="78" customWidth="1"/>
    <col min="2051" max="2305" width="11.42578125" style="78"/>
    <col min="2306" max="2306" width="24" style="78" customWidth="1"/>
    <col min="2307" max="2561" width="11.42578125" style="78"/>
    <col min="2562" max="2562" width="24" style="78" customWidth="1"/>
    <col min="2563" max="2817" width="11.42578125" style="78"/>
    <col min="2818" max="2818" width="24" style="78" customWidth="1"/>
    <col min="2819" max="3073" width="11.42578125" style="78"/>
    <col min="3074" max="3074" width="24" style="78" customWidth="1"/>
    <col min="3075" max="3329" width="11.42578125" style="78"/>
    <col min="3330" max="3330" width="24" style="78" customWidth="1"/>
    <col min="3331" max="3585" width="11.42578125" style="78"/>
    <col min="3586" max="3586" width="24" style="78" customWidth="1"/>
    <col min="3587" max="3841" width="11.42578125" style="78"/>
    <col min="3842" max="3842" width="24" style="78" customWidth="1"/>
    <col min="3843" max="4097" width="11.42578125" style="78"/>
    <col min="4098" max="4098" width="24" style="78" customWidth="1"/>
    <col min="4099" max="4353" width="11.42578125" style="78"/>
    <col min="4354" max="4354" width="24" style="78" customWidth="1"/>
    <col min="4355" max="4609" width="11.42578125" style="78"/>
    <col min="4610" max="4610" width="24" style="78" customWidth="1"/>
    <col min="4611" max="4865" width="11.42578125" style="78"/>
    <col min="4866" max="4866" width="24" style="78" customWidth="1"/>
    <col min="4867" max="5121" width="11.42578125" style="78"/>
    <col min="5122" max="5122" width="24" style="78" customWidth="1"/>
    <col min="5123" max="5377" width="11.42578125" style="78"/>
    <col min="5378" max="5378" width="24" style="78" customWidth="1"/>
    <col min="5379" max="5633" width="11.42578125" style="78"/>
    <col min="5634" max="5634" width="24" style="78" customWidth="1"/>
    <col min="5635" max="5889" width="11.42578125" style="78"/>
    <col min="5890" max="5890" width="24" style="78" customWidth="1"/>
    <col min="5891" max="6145" width="11.42578125" style="78"/>
    <col min="6146" max="6146" width="24" style="78" customWidth="1"/>
    <col min="6147" max="6401" width="11.42578125" style="78"/>
    <col min="6402" max="6402" width="24" style="78" customWidth="1"/>
    <col min="6403" max="6657" width="11.42578125" style="78"/>
    <col min="6658" max="6658" width="24" style="78" customWidth="1"/>
    <col min="6659" max="6913" width="11.42578125" style="78"/>
    <col min="6914" max="6914" width="24" style="78" customWidth="1"/>
    <col min="6915" max="7169" width="11.42578125" style="78"/>
    <col min="7170" max="7170" width="24" style="78" customWidth="1"/>
    <col min="7171" max="7425" width="11.42578125" style="78"/>
    <col min="7426" max="7426" width="24" style="78" customWidth="1"/>
    <col min="7427" max="7681" width="11.42578125" style="78"/>
    <col min="7682" max="7682" width="24" style="78" customWidth="1"/>
    <col min="7683" max="7937" width="11.42578125" style="78"/>
    <col min="7938" max="7938" width="24" style="78" customWidth="1"/>
    <col min="7939" max="8193" width="11.42578125" style="78"/>
    <col min="8194" max="8194" width="24" style="78" customWidth="1"/>
    <col min="8195" max="8449" width="11.42578125" style="78"/>
    <col min="8450" max="8450" width="24" style="78" customWidth="1"/>
    <col min="8451" max="8705" width="11.42578125" style="78"/>
    <col min="8706" max="8706" width="24" style="78" customWidth="1"/>
    <col min="8707" max="8961" width="11.42578125" style="78"/>
    <col min="8962" max="8962" width="24" style="78" customWidth="1"/>
    <col min="8963" max="9217" width="11.42578125" style="78"/>
    <col min="9218" max="9218" width="24" style="78" customWidth="1"/>
    <col min="9219" max="9473" width="11.42578125" style="78"/>
    <col min="9474" max="9474" width="24" style="78" customWidth="1"/>
    <col min="9475" max="9729" width="11.42578125" style="78"/>
    <col min="9730" max="9730" width="24" style="78" customWidth="1"/>
    <col min="9731" max="9985" width="11.42578125" style="78"/>
    <col min="9986" max="9986" width="24" style="78" customWidth="1"/>
    <col min="9987" max="10241" width="11.42578125" style="78"/>
    <col min="10242" max="10242" width="24" style="78" customWidth="1"/>
    <col min="10243" max="10497" width="11.42578125" style="78"/>
    <col min="10498" max="10498" width="24" style="78" customWidth="1"/>
    <col min="10499" max="10753" width="11.42578125" style="78"/>
    <col min="10754" max="10754" width="24" style="78" customWidth="1"/>
    <col min="10755" max="11009" width="11.42578125" style="78"/>
    <col min="11010" max="11010" width="24" style="78" customWidth="1"/>
    <col min="11011" max="11265" width="11.42578125" style="78"/>
    <col min="11266" max="11266" width="24" style="78" customWidth="1"/>
    <col min="11267" max="11521" width="11.42578125" style="78"/>
    <col min="11522" max="11522" width="24" style="78" customWidth="1"/>
    <col min="11523" max="11777" width="11.42578125" style="78"/>
    <col min="11778" max="11778" width="24" style="78" customWidth="1"/>
    <col min="11779" max="12033" width="11.42578125" style="78"/>
    <col min="12034" max="12034" width="24" style="78" customWidth="1"/>
    <col min="12035" max="12289" width="11.42578125" style="78"/>
    <col min="12290" max="12290" width="24" style="78" customWidth="1"/>
    <col min="12291" max="12545" width="11.42578125" style="78"/>
    <col min="12546" max="12546" width="24" style="78" customWidth="1"/>
    <col min="12547" max="12801" width="11.42578125" style="78"/>
    <col min="12802" max="12802" width="24" style="78" customWidth="1"/>
    <col min="12803" max="13057" width="11.42578125" style="78"/>
    <col min="13058" max="13058" width="24" style="78" customWidth="1"/>
    <col min="13059" max="13313" width="11.42578125" style="78"/>
    <col min="13314" max="13314" width="24" style="78" customWidth="1"/>
    <col min="13315" max="13569" width="11.42578125" style="78"/>
    <col min="13570" max="13570" width="24" style="78" customWidth="1"/>
    <col min="13571" max="13825" width="11.42578125" style="78"/>
    <col min="13826" max="13826" width="24" style="78" customWidth="1"/>
    <col min="13827" max="14081" width="11.42578125" style="78"/>
    <col min="14082" max="14082" width="24" style="78" customWidth="1"/>
    <col min="14083" max="14337" width="11.42578125" style="78"/>
    <col min="14338" max="14338" width="24" style="78" customWidth="1"/>
    <col min="14339" max="14593" width="11.42578125" style="78"/>
    <col min="14594" max="14594" width="24" style="78" customWidth="1"/>
    <col min="14595" max="14849" width="11.42578125" style="78"/>
    <col min="14850" max="14850" width="24" style="78" customWidth="1"/>
    <col min="14851" max="15105" width="11.42578125" style="78"/>
    <col min="15106" max="15106" width="24" style="78" customWidth="1"/>
    <col min="15107" max="15361" width="11.42578125" style="78"/>
    <col min="15362" max="15362" width="24" style="78" customWidth="1"/>
    <col min="15363" max="15617" width="11.42578125" style="78"/>
    <col min="15618" max="15618" width="24" style="78" customWidth="1"/>
    <col min="15619" max="15873" width="11.42578125" style="78"/>
    <col min="15874" max="15874" width="24" style="78" customWidth="1"/>
    <col min="15875" max="16129" width="11.42578125" style="78"/>
    <col min="16130" max="16130" width="24" style="78" customWidth="1"/>
    <col min="16131" max="16384" width="11.42578125" style="78"/>
  </cols>
  <sheetData>
    <row r="1" spans="1:7">
      <c r="A1" s="78" t="s">
        <v>595</v>
      </c>
    </row>
    <row r="2" spans="1:7">
      <c r="A2" s="78" t="s">
        <v>509</v>
      </c>
    </row>
    <row r="3" spans="1:7">
      <c r="A3" s="78" t="s">
        <v>592</v>
      </c>
    </row>
    <row r="8" spans="1:7">
      <c r="C8" s="78" t="s">
        <v>596</v>
      </c>
      <c r="D8" s="78" t="s">
        <v>597</v>
      </c>
      <c r="E8" s="78" t="s">
        <v>598</v>
      </c>
      <c r="F8" s="78" t="s">
        <v>599</v>
      </c>
      <c r="G8" s="78" t="s">
        <v>597</v>
      </c>
    </row>
    <row r="9" spans="1:7" ht="15">
      <c r="B9" s="83" t="s">
        <v>292</v>
      </c>
      <c r="C9" s="81">
        <v>3.1767576057725622E-2</v>
      </c>
      <c r="D9" s="84">
        <f>G9*100</f>
        <v>11.430580206652596</v>
      </c>
      <c r="E9" s="78">
        <v>18</v>
      </c>
      <c r="F9" s="78">
        <v>1</v>
      </c>
      <c r="G9" s="85">
        <v>0.11430580206652596</v>
      </c>
    </row>
    <row r="10" spans="1:7" ht="15">
      <c r="B10" s="83" t="s">
        <v>477</v>
      </c>
      <c r="C10" s="81">
        <v>2.5507493228527078E-2</v>
      </c>
      <c r="D10" s="84">
        <f t="shared" ref="D10:D41" si="0">G10*100</f>
        <v>6.1524613868271461</v>
      </c>
      <c r="E10" s="78">
        <v>21</v>
      </c>
      <c r="F10" s="78">
        <v>2</v>
      </c>
      <c r="G10" s="85">
        <v>6.1524613868271461E-2</v>
      </c>
    </row>
    <row r="11" spans="1:7" ht="15">
      <c r="B11" s="83" t="s">
        <v>600</v>
      </c>
      <c r="C11" s="81">
        <v>3.1424938533223923E-2</v>
      </c>
      <c r="D11" s="84">
        <f t="shared" si="0"/>
        <v>5.0453891325778377</v>
      </c>
      <c r="E11" s="78">
        <v>19</v>
      </c>
      <c r="F11" s="78">
        <v>3</v>
      </c>
      <c r="G11" s="85">
        <v>5.0453891325778377E-2</v>
      </c>
    </row>
    <row r="12" spans="1:7" ht="15">
      <c r="B12" s="83" t="s">
        <v>521</v>
      </c>
      <c r="C12" s="81">
        <v>1.6532370612178937E-2</v>
      </c>
      <c r="D12" s="84">
        <f t="shared" si="0"/>
        <v>5.029532405761139</v>
      </c>
      <c r="E12" s="78">
        <v>23</v>
      </c>
      <c r="F12" s="78">
        <v>4</v>
      </c>
      <c r="G12" s="85">
        <v>5.029532405761139E-2</v>
      </c>
    </row>
    <row r="13" spans="1:7" ht="15">
      <c r="B13" s="83" t="s">
        <v>479</v>
      </c>
      <c r="C13" s="81">
        <v>4.2706137825938351E-2</v>
      </c>
      <c r="D13" s="84">
        <f t="shared" si="0"/>
        <v>4.8723295654708787</v>
      </c>
      <c r="E13" s="78">
        <v>12</v>
      </c>
      <c r="F13" s="78">
        <v>5</v>
      </c>
      <c r="G13" s="85">
        <v>4.8723295654708787E-2</v>
      </c>
    </row>
    <row r="14" spans="1:7" ht="15">
      <c r="B14" s="83" t="s">
        <v>522</v>
      </c>
      <c r="C14" s="81">
        <v>3.0247905600329084E-2</v>
      </c>
      <c r="D14" s="84">
        <f t="shared" si="0"/>
        <v>4.572138358811495</v>
      </c>
      <c r="E14" s="78">
        <v>20</v>
      </c>
      <c r="F14" s="78">
        <v>6</v>
      </c>
      <c r="G14" s="85">
        <v>4.572138358811495E-2</v>
      </c>
    </row>
    <row r="15" spans="1:7" ht="15">
      <c r="B15" s="83" t="s">
        <v>505</v>
      </c>
      <c r="C15" s="81">
        <v>6.1130409491122029E-2</v>
      </c>
      <c r="D15" s="84">
        <f t="shared" si="0"/>
        <v>4.5302211391714087</v>
      </c>
      <c r="E15" s="78">
        <v>3</v>
      </c>
      <c r="F15" s="78">
        <v>7</v>
      </c>
      <c r="G15" s="85">
        <v>4.5302211391714087E-2</v>
      </c>
    </row>
    <row r="16" spans="1:7" ht="15">
      <c r="B16" s="83" t="s">
        <v>501</v>
      </c>
      <c r="C16" s="81">
        <v>7.2831763707130515E-2</v>
      </c>
      <c r="D16" s="84">
        <f t="shared" si="0"/>
        <v>4.4383145001521518</v>
      </c>
      <c r="E16" s="78">
        <v>2</v>
      </c>
      <c r="F16" s="78">
        <v>8</v>
      </c>
      <c r="G16" s="85">
        <v>4.4383145001521518E-2</v>
      </c>
    </row>
    <row r="17" spans="2:7" ht="15">
      <c r="B17" s="83" t="s">
        <v>494</v>
      </c>
      <c r="C17" s="81">
        <v>3.7807085383810168E-2</v>
      </c>
      <c r="D17" s="84">
        <f t="shared" si="0"/>
        <v>4.3876205103522636</v>
      </c>
      <c r="E17" s="78">
        <v>16</v>
      </c>
      <c r="F17" s="78">
        <v>9</v>
      </c>
      <c r="G17" s="85">
        <v>4.3876205103522636E-2</v>
      </c>
    </row>
    <row r="18" spans="2:7" ht="15">
      <c r="B18" s="83" t="s">
        <v>496</v>
      </c>
      <c r="C18" s="81">
        <v>4.37456904010185E-2</v>
      </c>
      <c r="D18" s="84">
        <f t="shared" si="0"/>
        <v>3.9216999290428101</v>
      </c>
      <c r="E18" s="78">
        <v>10</v>
      </c>
      <c r="F18" s="78">
        <v>10</v>
      </c>
      <c r="G18" s="85">
        <v>3.9216999290428101E-2</v>
      </c>
    </row>
    <row r="19" spans="2:7" ht="15">
      <c r="B19" s="83" t="s">
        <v>503</v>
      </c>
      <c r="C19" s="81">
        <v>9.1604040955740373E-2</v>
      </c>
      <c r="D19" s="84">
        <f t="shared" si="0"/>
        <v>3.7196643509691762</v>
      </c>
      <c r="E19" s="78">
        <v>1</v>
      </c>
      <c r="F19" s="78">
        <v>11</v>
      </c>
      <c r="G19" s="85">
        <v>3.7196643509691762E-2</v>
      </c>
    </row>
    <row r="20" spans="2:7" ht="15">
      <c r="B20" s="83" t="s">
        <v>488</v>
      </c>
      <c r="C20" s="81">
        <v>4.3646164096458939E-2</v>
      </c>
      <c r="D20" s="84">
        <f t="shared" si="0"/>
        <v>3.1485220836233729</v>
      </c>
      <c r="E20" s="78">
        <v>11</v>
      </c>
      <c r="F20" s="78">
        <v>12</v>
      </c>
      <c r="G20" s="85">
        <v>3.1485220836233729E-2</v>
      </c>
    </row>
    <row r="21" spans="2:7" ht="15">
      <c r="B21" s="83" t="s">
        <v>520</v>
      </c>
      <c r="C21" s="81">
        <v>4.2384530052997915E-2</v>
      </c>
      <c r="D21" s="84">
        <f t="shared" si="0"/>
        <v>3.1151287360896784</v>
      </c>
      <c r="E21" s="78">
        <v>13</v>
      </c>
      <c r="F21" s="78">
        <v>13</v>
      </c>
      <c r="G21" s="85">
        <v>3.1151287360896784E-2</v>
      </c>
    </row>
    <row r="22" spans="2:7" ht="15">
      <c r="B22" s="83" t="s">
        <v>483</v>
      </c>
      <c r="C22" s="81">
        <v>1.6108234960815926E-2</v>
      </c>
      <c r="D22" s="84">
        <f t="shared" si="0"/>
        <v>3.0022587965918834</v>
      </c>
      <c r="E22" s="78">
        <v>24</v>
      </c>
      <c r="F22" s="78">
        <v>14</v>
      </c>
      <c r="G22" s="85">
        <v>3.0022587965918834E-2</v>
      </c>
    </row>
    <row r="23" spans="2:7" ht="15">
      <c r="B23" s="83" t="s">
        <v>487</v>
      </c>
      <c r="C23" s="81">
        <v>4.9170168907399781E-2</v>
      </c>
      <c r="D23" s="84">
        <f t="shared" si="0"/>
        <v>2.9681762844809834</v>
      </c>
      <c r="E23" s="78">
        <v>6</v>
      </c>
      <c r="F23" s="78">
        <v>15</v>
      </c>
      <c r="G23" s="85">
        <v>2.9681762844809834E-2</v>
      </c>
    </row>
    <row r="24" spans="2:7" ht="15">
      <c r="B24" s="83" t="s">
        <v>490</v>
      </c>
      <c r="C24" s="81">
        <v>4.4007282247758184E-2</v>
      </c>
      <c r="D24" s="84">
        <f t="shared" si="0"/>
        <v>2.9586606456669218</v>
      </c>
      <c r="E24" s="78">
        <v>8</v>
      </c>
      <c r="F24" s="78">
        <v>16</v>
      </c>
      <c r="G24" s="85">
        <v>2.9586606456669218E-2</v>
      </c>
    </row>
    <row r="25" spans="2:7" ht="15">
      <c r="B25" s="83" t="s">
        <v>475</v>
      </c>
      <c r="C25" s="81">
        <v>4.3908441599650461E-2</v>
      </c>
      <c r="D25" s="84">
        <f t="shared" si="0"/>
        <v>2.8273620750914219</v>
      </c>
      <c r="E25" s="78">
        <v>9</v>
      </c>
      <c r="F25" s="78">
        <v>17</v>
      </c>
      <c r="G25" s="85">
        <v>2.8273620750914219E-2</v>
      </c>
    </row>
    <row r="26" spans="2:7" ht="15">
      <c r="B26" s="83" t="s">
        <v>476</v>
      </c>
      <c r="C26" s="81">
        <v>4.9014796337931266E-2</v>
      </c>
      <c r="D26" s="84">
        <f t="shared" si="0"/>
        <v>2.6266457032974033</v>
      </c>
      <c r="E26" s="78">
        <v>7</v>
      </c>
      <c r="F26" s="78">
        <v>18</v>
      </c>
      <c r="G26" s="85">
        <v>2.6266457032974033E-2</v>
      </c>
    </row>
    <row r="27" spans="2:7" ht="15">
      <c r="B27" s="78" t="s">
        <v>511</v>
      </c>
      <c r="D27" s="84">
        <f t="shared" si="0"/>
        <v>1.9924531006701551</v>
      </c>
      <c r="G27" s="85">
        <v>1.9924531006701551E-2</v>
      </c>
    </row>
    <row r="28" spans="2:7" ht="15">
      <c r="B28" s="83" t="s">
        <v>601</v>
      </c>
      <c r="C28" s="81">
        <v>4.2045354859621797E-2</v>
      </c>
      <c r="D28" s="84">
        <f t="shared" si="0"/>
        <v>1.7376617457319776</v>
      </c>
      <c r="E28" s="78">
        <v>14</v>
      </c>
      <c r="F28" s="78">
        <v>19</v>
      </c>
      <c r="G28" s="85">
        <v>1.7376617457319776E-2</v>
      </c>
    </row>
    <row r="29" spans="2:7" ht="15">
      <c r="B29" s="83" t="s">
        <v>492</v>
      </c>
      <c r="C29" s="81">
        <v>5.6242852492232265E-2</v>
      </c>
      <c r="D29" s="84">
        <f t="shared" si="0"/>
        <v>0.81973329382805105</v>
      </c>
      <c r="E29" s="78">
        <v>4</v>
      </c>
      <c r="F29" s="78">
        <v>20</v>
      </c>
      <c r="G29" s="85">
        <v>8.1973329382805105E-3</v>
      </c>
    </row>
    <row r="30" spans="2:7" ht="15">
      <c r="B30" s="83" t="s">
        <v>491</v>
      </c>
      <c r="C30" s="81">
        <v>5.4840974648898921E-2</v>
      </c>
      <c r="D30" s="84">
        <f t="shared" si="0"/>
        <v>0.731839970044601</v>
      </c>
      <c r="E30" s="78">
        <v>5</v>
      </c>
      <c r="F30" s="78">
        <v>21</v>
      </c>
      <c r="G30" s="85">
        <v>7.31839970044601E-3</v>
      </c>
    </row>
    <row r="31" spans="2:7" ht="15">
      <c r="B31" s="83" t="s">
        <v>489</v>
      </c>
      <c r="C31" s="81">
        <v>4.1682748110735579E-2</v>
      </c>
      <c r="D31" s="84">
        <f t="shared" si="0"/>
        <v>0.40770000470071732</v>
      </c>
      <c r="E31" s="78">
        <v>15</v>
      </c>
      <c r="F31" s="78">
        <v>22</v>
      </c>
      <c r="G31" s="85">
        <v>4.0770000470071732E-3</v>
      </c>
    </row>
    <row r="32" spans="2:7" ht="15">
      <c r="B32" s="83" t="s">
        <v>485</v>
      </c>
      <c r="C32" s="81">
        <v>2.1485670122856071E-2</v>
      </c>
      <c r="D32" s="84">
        <f t="shared" si="0"/>
        <v>2.4226875141808435E-3</v>
      </c>
      <c r="E32" s="78">
        <v>22</v>
      </c>
      <c r="F32" s="78">
        <v>23</v>
      </c>
      <c r="G32" s="85">
        <v>2.4226875141808435E-5</v>
      </c>
    </row>
    <row r="33" spans="2:7" ht="15">
      <c r="B33" s="83" t="s">
        <v>486</v>
      </c>
      <c r="C33" s="81">
        <v>8.530355444436033E-5</v>
      </c>
      <c r="D33" s="84">
        <f t="shared" si="0"/>
        <v>-1.4635757917191849E-2</v>
      </c>
      <c r="E33" s="78">
        <v>27</v>
      </c>
      <c r="F33" s="78">
        <v>24</v>
      </c>
      <c r="G33" s="85">
        <v>-1.4635757917191849E-4</v>
      </c>
    </row>
    <row r="34" spans="2:7" ht="15">
      <c r="B34" s="83" t="s">
        <v>499</v>
      </c>
      <c r="C34" s="81">
        <v>-1.6532093139912218E-2</v>
      </c>
      <c r="D34" s="84">
        <f t="shared" si="0"/>
        <v>-0.44872166195866203</v>
      </c>
      <c r="E34" s="78">
        <v>30</v>
      </c>
      <c r="F34" s="78">
        <v>25</v>
      </c>
      <c r="G34" s="85">
        <v>-4.4872166195866203E-3</v>
      </c>
    </row>
    <row r="35" spans="2:7" ht="15">
      <c r="B35" s="83" t="s">
        <v>602</v>
      </c>
      <c r="C35" s="81">
        <v>3.7668334037157747E-2</v>
      </c>
      <c r="D35" s="84">
        <f t="shared" si="0"/>
        <v>-1.0008644847982806</v>
      </c>
      <c r="E35" s="78">
        <v>17</v>
      </c>
      <c r="F35" s="78">
        <v>26</v>
      </c>
      <c r="G35" s="85">
        <v>-1.0008644847982806E-2</v>
      </c>
    </row>
    <row r="36" spans="2:7" ht="15">
      <c r="B36" s="83" t="s">
        <v>523</v>
      </c>
      <c r="C36" s="81">
        <v>-6.8435749847051142E-4</v>
      </c>
      <c r="D36" s="84">
        <f t="shared" si="0"/>
        <v>-1.0545252774055602</v>
      </c>
      <c r="E36" s="78">
        <v>28</v>
      </c>
      <c r="F36" s="78">
        <v>27</v>
      </c>
      <c r="G36" s="85">
        <v>-1.0545252774055602E-2</v>
      </c>
    </row>
    <row r="37" spans="2:7" ht="15">
      <c r="B37" s="83" t="s">
        <v>498</v>
      </c>
      <c r="C37" s="81">
        <v>6.9135223580185645E-3</v>
      </c>
      <c r="D37" s="84">
        <f t="shared" si="0"/>
        <v>-1.4358905288428758</v>
      </c>
      <c r="E37" s="78">
        <v>25</v>
      </c>
      <c r="F37" s="78">
        <v>28</v>
      </c>
      <c r="G37" s="85">
        <v>-1.4358905288428758E-2</v>
      </c>
    </row>
    <row r="38" spans="2:7" ht="15">
      <c r="B38" s="83" t="s">
        <v>482</v>
      </c>
      <c r="C38" s="81">
        <v>8.8345661085109661E-4</v>
      </c>
      <c r="D38" s="84">
        <f t="shared" si="0"/>
        <v>-3.0570920786227029</v>
      </c>
      <c r="E38" s="78">
        <v>26</v>
      </c>
      <c r="F38" s="78">
        <v>29</v>
      </c>
      <c r="G38" s="85">
        <v>-3.0570920786227029E-2</v>
      </c>
    </row>
    <row r="39" spans="2:7" ht="15">
      <c r="B39" s="83" t="s">
        <v>481</v>
      </c>
      <c r="C39" s="81">
        <v>-1.5380568196296407E-2</v>
      </c>
      <c r="D39" s="84">
        <f t="shared" si="0"/>
        <v>-3.5123245060452835</v>
      </c>
      <c r="E39" s="78">
        <v>29</v>
      </c>
      <c r="F39" s="78">
        <v>30</v>
      </c>
      <c r="G39" s="85">
        <v>-3.5123245060452835E-2</v>
      </c>
    </row>
    <row r="40" spans="2:7" ht="15">
      <c r="B40" s="83" t="s">
        <v>497</v>
      </c>
      <c r="C40" s="81">
        <v>-5.2057578880690292E-2</v>
      </c>
      <c r="D40" s="84">
        <f t="shared" si="0"/>
        <v>-4.957347632089137</v>
      </c>
      <c r="E40" s="78">
        <v>31</v>
      </c>
      <c r="F40" s="78">
        <v>31</v>
      </c>
      <c r="G40" s="85">
        <v>-4.9573476320891374E-2</v>
      </c>
    </row>
    <row r="41" spans="2:7" ht="15">
      <c r="B41" s="83" t="s">
        <v>504</v>
      </c>
      <c r="C41" s="81">
        <v>-5.8751256885024694E-2</v>
      </c>
      <c r="D41" s="84">
        <f t="shared" si="0"/>
        <v>-10.451235383619117</v>
      </c>
      <c r="E41" s="78">
        <v>32</v>
      </c>
      <c r="F41" s="78">
        <v>32</v>
      </c>
      <c r="G41" s="85">
        <v>-0.10451235383619117</v>
      </c>
    </row>
  </sheetData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3" ht="14.25">
      <c r="A1" s="86" t="s">
        <v>603</v>
      </c>
    </row>
    <row r="2" spans="1:3">
      <c r="A2" s="78" t="s">
        <v>509</v>
      </c>
    </row>
    <row r="3" spans="1:3">
      <c r="A3" s="78" t="s">
        <v>592</v>
      </c>
    </row>
    <row r="6" spans="1:3">
      <c r="A6" s="82" t="s">
        <v>604</v>
      </c>
    </row>
    <row r="7" spans="1:3">
      <c r="A7" s="82" t="s">
        <v>476</v>
      </c>
    </row>
    <row r="9" spans="1:3">
      <c r="C9" s="83" t="s">
        <v>605</v>
      </c>
    </row>
    <row r="10" spans="1:3">
      <c r="B10" s="78">
        <v>2011</v>
      </c>
      <c r="C10" s="83">
        <v>22</v>
      </c>
    </row>
    <row r="11" spans="1:3">
      <c r="B11" s="78">
        <v>2012</v>
      </c>
      <c r="C11" s="83">
        <v>10</v>
      </c>
    </row>
    <row r="12" spans="1:3">
      <c r="B12" s="78">
        <v>2013</v>
      </c>
      <c r="C12" s="78">
        <v>12</v>
      </c>
    </row>
    <row r="13" spans="1:3">
      <c r="B13" s="78">
        <v>2014</v>
      </c>
      <c r="C13" s="78">
        <v>12</v>
      </c>
    </row>
    <row r="14" spans="1:3">
      <c r="B14" s="78">
        <v>2015</v>
      </c>
      <c r="C14" s="78">
        <v>12</v>
      </c>
    </row>
    <row r="15" spans="1:3">
      <c r="B15" s="78">
        <v>2016</v>
      </c>
      <c r="C15" s="78">
        <v>7</v>
      </c>
    </row>
    <row r="16" spans="1:3">
      <c r="B16" s="78">
        <v>2017</v>
      </c>
      <c r="C16" s="78">
        <v>18</v>
      </c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3">
      <c r="A1" s="78" t="s">
        <v>606</v>
      </c>
    </row>
    <row r="2" spans="1:3">
      <c r="A2" s="78" t="s">
        <v>509</v>
      </c>
    </row>
    <row r="3" spans="1:3">
      <c r="A3" s="78" t="s">
        <v>592</v>
      </c>
    </row>
    <row r="6" spans="1:3">
      <c r="C6" s="78" t="s">
        <v>607</v>
      </c>
    </row>
    <row r="7" spans="1:3" ht="15">
      <c r="B7" s="83" t="s">
        <v>475</v>
      </c>
      <c r="C7" s="81">
        <v>0.17535525539630795</v>
      </c>
    </row>
    <row r="8" spans="1:3" ht="15">
      <c r="B8" s="83" t="s">
        <v>522</v>
      </c>
      <c r="C8" s="81">
        <v>8.9255077630201476E-2</v>
      </c>
    </row>
    <row r="9" spans="1:3" ht="15">
      <c r="B9" s="83" t="s">
        <v>483</v>
      </c>
      <c r="C9" s="81">
        <v>7.3493907700098435E-2</v>
      </c>
    </row>
    <row r="10" spans="1:3" ht="15">
      <c r="B10" s="83" t="s">
        <v>476</v>
      </c>
      <c r="C10" s="81">
        <v>6.8677673226689329E-2</v>
      </c>
    </row>
    <row r="11" spans="1:3" ht="15">
      <c r="B11" s="83" t="s">
        <v>523</v>
      </c>
      <c r="C11" s="81">
        <v>4.5783014141748256E-2</v>
      </c>
    </row>
    <row r="12" spans="1:3" ht="15">
      <c r="B12" s="83" t="s">
        <v>479</v>
      </c>
      <c r="C12" s="81">
        <v>4.164170806032777E-2</v>
      </c>
    </row>
    <row r="13" spans="1:3" ht="15">
      <c r="B13" s="83" t="s">
        <v>608</v>
      </c>
      <c r="C13" s="81">
        <v>0.5057933638446267</v>
      </c>
    </row>
    <row r="14" spans="1:3" ht="15">
      <c r="B14" s="83"/>
      <c r="C14" s="81"/>
    </row>
    <row r="15" spans="1:3" ht="15">
      <c r="B15" s="83" t="s">
        <v>521</v>
      </c>
      <c r="C15" s="81">
        <v>3.5284974966214813E-2</v>
      </c>
    </row>
    <row r="16" spans="1:3" ht="15">
      <c r="B16" s="78" t="s">
        <v>580</v>
      </c>
      <c r="C16" s="81">
        <v>3.3820234855743703E-2</v>
      </c>
    </row>
    <row r="17" spans="2:3" ht="15">
      <c r="B17" s="78" t="s">
        <v>585</v>
      </c>
      <c r="C17" s="81">
        <v>3.2964359530163197E-2</v>
      </c>
    </row>
    <row r="18" spans="2:3" ht="15">
      <c r="B18" s="78" t="s">
        <v>572</v>
      </c>
      <c r="C18" s="81">
        <v>3.2053322101083796E-2</v>
      </c>
    </row>
    <row r="19" spans="2:3" ht="15">
      <c r="B19" s="78" t="s">
        <v>567</v>
      </c>
      <c r="C19" s="81">
        <v>3.1366930918296107E-2</v>
      </c>
    </row>
    <row r="20" spans="2:3" ht="15">
      <c r="B20" s="78" t="s">
        <v>569</v>
      </c>
      <c r="C20" s="81">
        <v>3.1006118274782706E-2</v>
      </c>
    </row>
    <row r="21" spans="2:3" ht="15">
      <c r="B21" s="78" t="s">
        <v>586</v>
      </c>
      <c r="C21" s="81">
        <v>2.9008404983714823E-2</v>
      </c>
    </row>
    <row r="22" spans="2:3" ht="15">
      <c r="B22" s="78" t="s">
        <v>587</v>
      </c>
      <c r="C22" s="81">
        <v>2.8253413228669602E-2</v>
      </c>
    </row>
    <row r="23" spans="2:3" ht="15">
      <c r="B23" s="78" t="s">
        <v>576</v>
      </c>
      <c r="C23" s="81">
        <v>2.4245242731810814E-2</v>
      </c>
    </row>
    <row r="24" spans="2:3" ht="15">
      <c r="B24" s="78" t="s">
        <v>581</v>
      </c>
      <c r="C24" s="81">
        <v>2.3103009285182254E-2</v>
      </c>
    </row>
    <row r="25" spans="2:3" ht="15">
      <c r="B25" s="78" t="s">
        <v>584</v>
      </c>
      <c r="C25" s="81">
        <v>2.214656604832593E-2</v>
      </c>
    </row>
    <row r="26" spans="2:3" ht="15">
      <c r="B26" s="78" t="s">
        <v>583</v>
      </c>
      <c r="C26" s="81">
        <v>2.0599317986477267E-2</v>
      </c>
    </row>
    <row r="27" spans="2:3" ht="15">
      <c r="B27" s="78" t="s">
        <v>571</v>
      </c>
      <c r="C27" s="81">
        <v>1.6231177295228903E-2</v>
      </c>
    </row>
    <row r="28" spans="2:3" ht="15">
      <c r="B28" s="78" t="s">
        <v>582</v>
      </c>
      <c r="C28" s="81">
        <v>1.5842489191986771E-2</v>
      </c>
    </row>
    <row r="29" spans="2:3" ht="15">
      <c r="B29" s="78" t="s">
        <v>575</v>
      </c>
      <c r="C29" s="81">
        <v>1.5274920597387623E-2</v>
      </c>
    </row>
    <row r="30" spans="2:3" ht="15">
      <c r="B30" s="78" t="s">
        <v>589</v>
      </c>
      <c r="C30" s="81">
        <v>1.4375631382805521E-2</v>
      </c>
    </row>
    <row r="31" spans="2:3" ht="15">
      <c r="B31" s="78" t="s">
        <v>579</v>
      </c>
      <c r="C31" s="81">
        <v>1.4253426385573295E-2</v>
      </c>
    </row>
    <row r="32" spans="2:3" ht="15">
      <c r="B32" s="78" t="s">
        <v>574</v>
      </c>
      <c r="C32" s="81">
        <v>1.3650075069675038E-2</v>
      </c>
    </row>
    <row r="33" spans="2:3" ht="15">
      <c r="B33" s="78" t="s">
        <v>566</v>
      </c>
      <c r="C33" s="81">
        <v>1.2922147712626881E-2</v>
      </c>
    </row>
    <row r="34" spans="2:3" ht="15">
      <c r="B34" s="78" t="s">
        <v>577</v>
      </c>
      <c r="C34" s="81">
        <v>1.163556935102816E-2</v>
      </c>
    </row>
    <row r="35" spans="2:3" ht="15">
      <c r="B35" s="78" t="s">
        <v>573</v>
      </c>
      <c r="C35" s="81">
        <v>1.1536121652898877E-2</v>
      </c>
    </row>
    <row r="36" spans="2:3" ht="15">
      <c r="B36" s="78" t="s">
        <v>590</v>
      </c>
      <c r="C36" s="81">
        <v>8.9780710768356982E-3</v>
      </c>
    </row>
    <row r="37" spans="2:3" ht="15">
      <c r="B37" s="78" t="s">
        <v>568</v>
      </c>
      <c r="C37" s="81">
        <v>8.6141192333741672E-3</v>
      </c>
    </row>
    <row r="38" spans="2:3" ht="15">
      <c r="B38" s="78" t="s">
        <v>578</v>
      </c>
      <c r="C38" s="81">
        <v>7.0143162948713327E-3</v>
      </c>
    </row>
    <row r="39" spans="2:3" ht="15">
      <c r="B39" s="78" t="s">
        <v>570</v>
      </c>
      <c r="C39" s="81">
        <v>6.0915152167605085E-3</v>
      </c>
    </row>
    <row r="40" spans="2:3" ht="15">
      <c r="B40" s="78" t="s">
        <v>588</v>
      </c>
      <c r="C40" s="81">
        <v>5.5218884731089929E-3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" sqref="A3"/>
    </sheetView>
  </sheetViews>
  <sheetFormatPr baseColWidth="10" defaultRowHeight="15"/>
  <sheetData>
    <row r="1" spans="1:2">
      <c r="A1" t="s">
        <v>748</v>
      </c>
    </row>
    <row r="2" spans="1:2">
      <c r="A2" s="96" t="s">
        <v>735</v>
      </c>
    </row>
    <row r="5" spans="1:2">
      <c r="A5" t="s">
        <v>535</v>
      </c>
      <c r="B5" t="s">
        <v>749</v>
      </c>
    </row>
    <row r="6" spans="1:2">
      <c r="A6">
        <v>2013</v>
      </c>
      <c r="B6" s="72">
        <v>70246</v>
      </c>
    </row>
    <row r="7" spans="1:2">
      <c r="A7">
        <v>2014</v>
      </c>
      <c r="B7" s="72">
        <v>77509</v>
      </c>
    </row>
    <row r="8" spans="1:2">
      <c r="A8">
        <v>2015</v>
      </c>
      <c r="B8" s="72">
        <v>82606</v>
      </c>
    </row>
    <row r="9" spans="1:2">
      <c r="A9">
        <v>2016</v>
      </c>
      <c r="B9" s="72">
        <v>89558</v>
      </c>
    </row>
    <row r="10" spans="1:2">
      <c r="A10">
        <v>2017</v>
      </c>
      <c r="B10" s="72">
        <v>96726</v>
      </c>
    </row>
    <row r="11" spans="1:2">
      <c r="A11">
        <v>2018</v>
      </c>
      <c r="B11" s="72">
        <v>104065</v>
      </c>
    </row>
  </sheetData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4" ht="14.25">
      <c r="A1" s="86" t="s">
        <v>609</v>
      </c>
    </row>
    <row r="2" spans="1:4">
      <c r="A2" s="78" t="s">
        <v>509</v>
      </c>
    </row>
    <row r="3" spans="1:4">
      <c r="A3" s="78" t="s">
        <v>592</v>
      </c>
    </row>
    <row r="6" spans="1:4">
      <c r="A6" s="82" t="s">
        <v>610</v>
      </c>
    </row>
    <row r="7" spans="1:4">
      <c r="A7" s="82" t="s">
        <v>476</v>
      </c>
    </row>
    <row r="9" spans="1:4">
      <c r="C9" s="83" t="s">
        <v>476</v>
      </c>
      <c r="D9" s="83" t="s">
        <v>511</v>
      </c>
    </row>
    <row r="10" spans="1:4" ht="15">
      <c r="B10" s="83" t="s">
        <v>611</v>
      </c>
      <c r="C10" s="81">
        <v>2.6266457032974033E-2</v>
      </c>
      <c r="D10" s="81">
        <v>1.9924531006701551E-2</v>
      </c>
    </row>
    <row r="11" spans="1:4" ht="15">
      <c r="B11" s="83" t="s">
        <v>526</v>
      </c>
      <c r="C11" s="81">
        <v>6.7796656027745428E-2</v>
      </c>
      <c r="D11" s="81">
        <v>3.1683837730597686E-2</v>
      </c>
    </row>
    <row r="12" spans="1:4" ht="15">
      <c r="B12" s="83" t="s">
        <v>612</v>
      </c>
      <c r="C12" s="81">
        <v>2.6078484457707996E-2</v>
      </c>
      <c r="D12" s="81">
        <v>-3.2502368587764563E-3</v>
      </c>
    </row>
    <row r="13" spans="1:4" ht="15">
      <c r="B13" s="83" t="s">
        <v>613</v>
      </c>
      <c r="C13" s="81">
        <v>2.2767765862806932E-2</v>
      </c>
      <c r="D13" s="81">
        <v>3.0660525982765918E-2</v>
      </c>
    </row>
    <row r="16" spans="1:4">
      <c r="B16" s="83" t="s">
        <v>511</v>
      </c>
    </row>
    <row r="17" spans="2:3">
      <c r="C17" s="78" t="s">
        <v>594</v>
      </c>
    </row>
    <row r="18" spans="2:3" ht="15">
      <c r="B18" s="83" t="s">
        <v>614</v>
      </c>
      <c r="C18" s="81">
        <v>1.9924531006701551E-2</v>
      </c>
    </row>
    <row r="19" spans="2:3" ht="15">
      <c r="B19" s="83" t="s">
        <v>526</v>
      </c>
      <c r="C19" s="81">
        <v>3.1683837730597686E-2</v>
      </c>
    </row>
    <row r="20" spans="2:3" ht="15">
      <c r="B20" s="83" t="s">
        <v>612</v>
      </c>
      <c r="C20" s="81">
        <v>-3.2502368587764563E-3</v>
      </c>
    </row>
    <row r="21" spans="2:3" ht="15">
      <c r="B21" s="83" t="s">
        <v>613</v>
      </c>
      <c r="C21" s="81">
        <v>3.0660525982765918E-2</v>
      </c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3" workbookViewId="0">
      <selection activeCell="B7" sqref="B7"/>
    </sheetView>
  </sheetViews>
  <sheetFormatPr baseColWidth="10" defaultColWidth="8.85546875" defaultRowHeight="12.75"/>
  <cols>
    <col min="1" max="1" width="15.7109375" style="78" customWidth="1"/>
    <col min="2" max="5" width="58.5703125" style="78" customWidth="1"/>
    <col min="6" max="256" width="8.85546875" style="78"/>
    <col min="257" max="257" width="15.7109375" style="78" customWidth="1"/>
    <col min="258" max="261" width="58.5703125" style="78" customWidth="1"/>
    <col min="262" max="512" width="8.85546875" style="78"/>
    <col min="513" max="513" width="15.7109375" style="78" customWidth="1"/>
    <col min="514" max="517" width="58.5703125" style="78" customWidth="1"/>
    <col min="518" max="768" width="8.85546875" style="78"/>
    <col min="769" max="769" width="15.7109375" style="78" customWidth="1"/>
    <col min="770" max="773" width="58.5703125" style="78" customWidth="1"/>
    <col min="774" max="1024" width="8.85546875" style="78"/>
    <col min="1025" max="1025" width="15.7109375" style="78" customWidth="1"/>
    <col min="1026" max="1029" width="58.5703125" style="78" customWidth="1"/>
    <col min="1030" max="1280" width="8.85546875" style="78"/>
    <col min="1281" max="1281" width="15.7109375" style="78" customWidth="1"/>
    <col min="1282" max="1285" width="58.5703125" style="78" customWidth="1"/>
    <col min="1286" max="1536" width="8.85546875" style="78"/>
    <col min="1537" max="1537" width="15.7109375" style="78" customWidth="1"/>
    <col min="1538" max="1541" width="58.5703125" style="78" customWidth="1"/>
    <col min="1542" max="1792" width="8.85546875" style="78"/>
    <col min="1793" max="1793" width="15.7109375" style="78" customWidth="1"/>
    <col min="1794" max="1797" width="58.5703125" style="78" customWidth="1"/>
    <col min="1798" max="2048" width="8.85546875" style="78"/>
    <col min="2049" max="2049" width="15.7109375" style="78" customWidth="1"/>
    <col min="2050" max="2053" width="58.5703125" style="78" customWidth="1"/>
    <col min="2054" max="2304" width="8.85546875" style="78"/>
    <col min="2305" max="2305" width="15.7109375" style="78" customWidth="1"/>
    <col min="2306" max="2309" width="58.5703125" style="78" customWidth="1"/>
    <col min="2310" max="2560" width="8.85546875" style="78"/>
    <col min="2561" max="2561" width="15.7109375" style="78" customWidth="1"/>
    <col min="2562" max="2565" width="58.5703125" style="78" customWidth="1"/>
    <col min="2566" max="2816" width="8.85546875" style="78"/>
    <col min="2817" max="2817" width="15.7109375" style="78" customWidth="1"/>
    <col min="2818" max="2821" width="58.5703125" style="78" customWidth="1"/>
    <col min="2822" max="3072" width="8.85546875" style="78"/>
    <col min="3073" max="3073" width="15.7109375" style="78" customWidth="1"/>
    <col min="3074" max="3077" width="58.5703125" style="78" customWidth="1"/>
    <col min="3078" max="3328" width="8.85546875" style="78"/>
    <col min="3329" max="3329" width="15.7109375" style="78" customWidth="1"/>
    <col min="3330" max="3333" width="58.5703125" style="78" customWidth="1"/>
    <col min="3334" max="3584" width="8.85546875" style="78"/>
    <col min="3585" max="3585" width="15.7109375" style="78" customWidth="1"/>
    <col min="3586" max="3589" width="58.5703125" style="78" customWidth="1"/>
    <col min="3590" max="3840" width="8.85546875" style="78"/>
    <col min="3841" max="3841" width="15.7109375" style="78" customWidth="1"/>
    <col min="3842" max="3845" width="58.5703125" style="78" customWidth="1"/>
    <col min="3846" max="4096" width="8.85546875" style="78"/>
    <col min="4097" max="4097" width="15.7109375" style="78" customWidth="1"/>
    <col min="4098" max="4101" width="58.5703125" style="78" customWidth="1"/>
    <col min="4102" max="4352" width="8.85546875" style="78"/>
    <col min="4353" max="4353" width="15.7109375" style="78" customWidth="1"/>
    <col min="4354" max="4357" width="58.5703125" style="78" customWidth="1"/>
    <col min="4358" max="4608" width="8.85546875" style="78"/>
    <col min="4609" max="4609" width="15.7109375" style="78" customWidth="1"/>
    <col min="4610" max="4613" width="58.5703125" style="78" customWidth="1"/>
    <col min="4614" max="4864" width="8.85546875" style="78"/>
    <col min="4865" max="4865" width="15.7109375" style="78" customWidth="1"/>
    <col min="4866" max="4869" width="58.5703125" style="78" customWidth="1"/>
    <col min="4870" max="5120" width="8.85546875" style="78"/>
    <col min="5121" max="5121" width="15.7109375" style="78" customWidth="1"/>
    <col min="5122" max="5125" width="58.5703125" style="78" customWidth="1"/>
    <col min="5126" max="5376" width="8.85546875" style="78"/>
    <col min="5377" max="5377" width="15.7109375" style="78" customWidth="1"/>
    <col min="5378" max="5381" width="58.5703125" style="78" customWidth="1"/>
    <col min="5382" max="5632" width="8.85546875" style="78"/>
    <col min="5633" max="5633" width="15.7109375" style="78" customWidth="1"/>
    <col min="5634" max="5637" width="58.5703125" style="78" customWidth="1"/>
    <col min="5638" max="5888" width="8.85546875" style="78"/>
    <col min="5889" max="5889" width="15.7109375" style="78" customWidth="1"/>
    <col min="5890" max="5893" width="58.5703125" style="78" customWidth="1"/>
    <col min="5894" max="6144" width="8.85546875" style="78"/>
    <col min="6145" max="6145" width="15.7109375" style="78" customWidth="1"/>
    <col min="6146" max="6149" width="58.5703125" style="78" customWidth="1"/>
    <col min="6150" max="6400" width="8.85546875" style="78"/>
    <col min="6401" max="6401" width="15.7109375" style="78" customWidth="1"/>
    <col min="6402" max="6405" width="58.5703125" style="78" customWidth="1"/>
    <col min="6406" max="6656" width="8.85546875" style="78"/>
    <col min="6657" max="6657" width="15.7109375" style="78" customWidth="1"/>
    <col min="6658" max="6661" width="58.5703125" style="78" customWidth="1"/>
    <col min="6662" max="6912" width="8.85546875" style="78"/>
    <col min="6913" max="6913" width="15.7109375" style="78" customWidth="1"/>
    <col min="6914" max="6917" width="58.5703125" style="78" customWidth="1"/>
    <col min="6918" max="7168" width="8.85546875" style="78"/>
    <col min="7169" max="7169" width="15.7109375" style="78" customWidth="1"/>
    <col min="7170" max="7173" width="58.5703125" style="78" customWidth="1"/>
    <col min="7174" max="7424" width="8.85546875" style="78"/>
    <col min="7425" max="7425" width="15.7109375" style="78" customWidth="1"/>
    <col min="7426" max="7429" width="58.5703125" style="78" customWidth="1"/>
    <col min="7430" max="7680" width="8.85546875" style="78"/>
    <col min="7681" max="7681" width="15.7109375" style="78" customWidth="1"/>
    <col min="7682" max="7685" width="58.5703125" style="78" customWidth="1"/>
    <col min="7686" max="7936" width="8.85546875" style="78"/>
    <col min="7937" max="7937" width="15.7109375" style="78" customWidth="1"/>
    <col min="7938" max="7941" width="58.5703125" style="78" customWidth="1"/>
    <col min="7942" max="8192" width="8.85546875" style="78"/>
    <col min="8193" max="8193" width="15.7109375" style="78" customWidth="1"/>
    <col min="8194" max="8197" width="58.5703125" style="78" customWidth="1"/>
    <col min="8198" max="8448" width="8.85546875" style="78"/>
    <col min="8449" max="8449" width="15.7109375" style="78" customWidth="1"/>
    <col min="8450" max="8453" width="58.5703125" style="78" customWidth="1"/>
    <col min="8454" max="8704" width="8.85546875" style="78"/>
    <col min="8705" max="8705" width="15.7109375" style="78" customWidth="1"/>
    <col min="8706" max="8709" width="58.5703125" style="78" customWidth="1"/>
    <col min="8710" max="8960" width="8.85546875" style="78"/>
    <col min="8961" max="8961" width="15.7109375" style="78" customWidth="1"/>
    <col min="8962" max="8965" width="58.5703125" style="78" customWidth="1"/>
    <col min="8966" max="9216" width="8.85546875" style="78"/>
    <col min="9217" max="9217" width="15.7109375" style="78" customWidth="1"/>
    <col min="9218" max="9221" width="58.5703125" style="78" customWidth="1"/>
    <col min="9222" max="9472" width="8.85546875" style="78"/>
    <col min="9473" max="9473" width="15.7109375" style="78" customWidth="1"/>
    <col min="9474" max="9477" width="58.5703125" style="78" customWidth="1"/>
    <col min="9478" max="9728" width="8.85546875" style="78"/>
    <col min="9729" max="9729" width="15.7109375" style="78" customWidth="1"/>
    <col min="9730" max="9733" width="58.5703125" style="78" customWidth="1"/>
    <col min="9734" max="9984" width="8.85546875" style="78"/>
    <col min="9985" max="9985" width="15.7109375" style="78" customWidth="1"/>
    <col min="9986" max="9989" width="58.5703125" style="78" customWidth="1"/>
    <col min="9990" max="10240" width="8.85546875" style="78"/>
    <col min="10241" max="10241" width="15.7109375" style="78" customWidth="1"/>
    <col min="10242" max="10245" width="58.5703125" style="78" customWidth="1"/>
    <col min="10246" max="10496" width="8.85546875" style="78"/>
    <col min="10497" max="10497" width="15.7109375" style="78" customWidth="1"/>
    <col min="10498" max="10501" width="58.5703125" style="78" customWidth="1"/>
    <col min="10502" max="10752" width="8.85546875" style="78"/>
    <col min="10753" max="10753" width="15.7109375" style="78" customWidth="1"/>
    <col min="10754" max="10757" width="58.5703125" style="78" customWidth="1"/>
    <col min="10758" max="11008" width="8.85546875" style="78"/>
    <col min="11009" max="11009" width="15.7109375" style="78" customWidth="1"/>
    <col min="11010" max="11013" width="58.5703125" style="78" customWidth="1"/>
    <col min="11014" max="11264" width="8.85546875" style="78"/>
    <col min="11265" max="11265" width="15.7109375" style="78" customWidth="1"/>
    <col min="11266" max="11269" width="58.5703125" style="78" customWidth="1"/>
    <col min="11270" max="11520" width="8.85546875" style="78"/>
    <col min="11521" max="11521" width="15.7109375" style="78" customWidth="1"/>
    <col min="11522" max="11525" width="58.5703125" style="78" customWidth="1"/>
    <col min="11526" max="11776" width="8.85546875" style="78"/>
    <col min="11777" max="11777" width="15.7109375" style="78" customWidth="1"/>
    <col min="11778" max="11781" width="58.5703125" style="78" customWidth="1"/>
    <col min="11782" max="12032" width="8.85546875" style="78"/>
    <col min="12033" max="12033" width="15.7109375" style="78" customWidth="1"/>
    <col min="12034" max="12037" width="58.5703125" style="78" customWidth="1"/>
    <col min="12038" max="12288" width="8.85546875" style="78"/>
    <col min="12289" max="12289" width="15.7109375" style="78" customWidth="1"/>
    <col min="12290" max="12293" width="58.5703125" style="78" customWidth="1"/>
    <col min="12294" max="12544" width="8.85546875" style="78"/>
    <col min="12545" max="12545" width="15.7109375" style="78" customWidth="1"/>
    <col min="12546" max="12549" width="58.5703125" style="78" customWidth="1"/>
    <col min="12550" max="12800" width="8.85546875" style="78"/>
    <col min="12801" max="12801" width="15.7109375" style="78" customWidth="1"/>
    <col min="12802" max="12805" width="58.5703125" style="78" customWidth="1"/>
    <col min="12806" max="13056" width="8.85546875" style="78"/>
    <col min="13057" max="13057" width="15.7109375" style="78" customWidth="1"/>
    <col min="13058" max="13061" width="58.5703125" style="78" customWidth="1"/>
    <col min="13062" max="13312" width="8.85546875" style="78"/>
    <col min="13313" max="13313" width="15.7109375" style="78" customWidth="1"/>
    <col min="13314" max="13317" width="58.5703125" style="78" customWidth="1"/>
    <col min="13318" max="13568" width="8.85546875" style="78"/>
    <col min="13569" max="13569" width="15.7109375" style="78" customWidth="1"/>
    <col min="13570" max="13573" width="58.5703125" style="78" customWidth="1"/>
    <col min="13574" max="13824" width="8.85546875" style="78"/>
    <col min="13825" max="13825" width="15.7109375" style="78" customWidth="1"/>
    <col min="13826" max="13829" width="58.5703125" style="78" customWidth="1"/>
    <col min="13830" max="14080" width="8.85546875" style="78"/>
    <col min="14081" max="14081" width="15.7109375" style="78" customWidth="1"/>
    <col min="14082" max="14085" width="58.5703125" style="78" customWidth="1"/>
    <col min="14086" max="14336" width="8.85546875" style="78"/>
    <col min="14337" max="14337" width="15.7109375" style="78" customWidth="1"/>
    <col min="14338" max="14341" width="58.5703125" style="78" customWidth="1"/>
    <col min="14342" max="14592" width="8.85546875" style="78"/>
    <col min="14593" max="14593" width="15.7109375" style="78" customWidth="1"/>
    <col min="14594" max="14597" width="58.5703125" style="78" customWidth="1"/>
    <col min="14598" max="14848" width="8.85546875" style="78"/>
    <col min="14849" max="14849" width="15.7109375" style="78" customWidth="1"/>
    <col min="14850" max="14853" width="58.5703125" style="78" customWidth="1"/>
    <col min="14854" max="15104" width="8.85546875" style="78"/>
    <col min="15105" max="15105" width="15.7109375" style="78" customWidth="1"/>
    <col min="15106" max="15109" width="58.5703125" style="78" customWidth="1"/>
    <col min="15110" max="15360" width="8.85546875" style="78"/>
    <col min="15361" max="15361" width="15.7109375" style="78" customWidth="1"/>
    <col min="15362" max="15365" width="58.5703125" style="78" customWidth="1"/>
    <col min="15366" max="15616" width="8.85546875" style="78"/>
    <col min="15617" max="15617" width="15.7109375" style="78" customWidth="1"/>
    <col min="15618" max="15621" width="58.5703125" style="78" customWidth="1"/>
    <col min="15622" max="15872" width="8.85546875" style="78"/>
    <col min="15873" max="15873" width="15.7109375" style="78" customWidth="1"/>
    <col min="15874" max="15877" width="58.5703125" style="78" customWidth="1"/>
    <col min="15878" max="16128" width="8.85546875" style="78"/>
    <col min="16129" max="16129" width="15.7109375" style="78" customWidth="1"/>
    <col min="16130" max="16133" width="58.5703125" style="78" customWidth="1"/>
    <col min="16134" max="16384" width="8.85546875" style="78"/>
  </cols>
  <sheetData>
    <row r="1" spans="1:5">
      <c r="A1" s="78" t="s">
        <v>615</v>
      </c>
    </row>
    <row r="2" spans="1:5">
      <c r="A2" s="78" t="s">
        <v>509</v>
      </c>
    </row>
    <row r="3" spans="1:5">
      <c r="A3" s="78" t="s">
        <v>592</v>
      </c>
    </row>
    <row r="5" spans="1:5">
      <c r="A5" s="78" t="s">
        <v>564</v>
      </c>
    </row>
    <row r="6" spans="1:5">
      <c r="A6" s="78" t="s">
        <v>565</v>
      </c>
    </row>
    <row r="7" spans="1:5" ht="51">
      <c r="A7" s="79" t="s">
        <v>272</v>
      </c>
      <c r="B7" s="79" t="s">
        <v>616</v>
      </c>
      <c r="C7" s="79" t="s">
        <v>617</v>
      </c>
      <c r="D7" s="79" t="s">
        <v>618</v>
      </c>
      <c r="E7" s="79" t="s">
        <v>619</v>
      </c>
    </row>
    <row r="8" spans="1:5" ht="15">
      <c r="A8" s="79">
        <v>2003</v>
      </c>
      <c r="B8" s="80">
        <v>794957.32200000004</v>
      </c>
      <c r="C8" s="80">
        <v>45266.923000000003</v>
      </c>
      <c r="D8" s="80">
        <v>256279.69099999999</v>
      </c>
      <c r="E8" s="80">
        <v>493410.70799999998</v>
      </c>
    </row>
    <row r="9" spans="1:5" ht="15">
      <c r="A9" s="79">
        <v>2004</v>
      </c>
      <c r="B9" s="80">
        <v>819238.31</v>
      </c>
      <c r="C9" s="80">
        <v>48731.224999999999</v>
      </c>
      <c r="D9" s="80">
        <v>257616.37299999999</v>
      </c>
      <c r="E9" s="80">
        <v>512890.712</v>
      </c>
    </row>
    <row r="10" spans="1:5" ht="15">
      <c r="A10" s="79">
        <v>2005</v>
      </c>
      <c r="B10" s="80">
        <v>842128.81299999997</v>
      </c>
      <c r="C10" s="80">
        <v>46693.767</v>
      </c>
      <c r="D10" s="80">
        <v>270439.66499999998</v>
      </c>
      <c r="E10" s="80">
        <v>524995.38100000005</v>
      </c>
    </row>
    <row r="11" spans="1:5" ht="15">
      <c r="A11" s="79">
        <v>2006</v>
      </c>
      <c r="B11" s="80">
        <v>886009.72600000002</v>
      </c>
      <c r="C11" s="80">
        <v>50078.720000000001</v>
      </c>
      <c r="D11" s="80">
        <v>289305.50799999997</v>
      </c>
      <c r="E11" s="80">
        <v>546625.49800000002</v>
      </c>
    </row>
    <row r="12" spans="1:5" ht="15">
      <c r="A12" s="79">
        <v>2007</v>
      </c>
      <c r="B12" s="80">
        <v>913139.83400000003</v>
      </c>
      <c r="C12" s="80">
        <v>53074.536999999997</v>
      </c>
      <c r="D12" s="80">
        <v>297560.38500000001</v>
      </c>
      <c r="E12" s="80">
        <v>562504.91200000001</v>
      </c>
    </row>
    <row r="13" spans="1:5" ht="15">
      <c r="A13" s="79">
        <v>2008</v>
      </c>
      <c r="B13" s="80">
        <v>918573.45600000001</v>
      </c>
      <c r="C13" s="80">
        <v>53142.478000000003</v>
      </c>
      <c r="D13" s="80">
        <v>287315.60499999998</v>
      </c>
      <c r="E13" s="80">
        <v>578115.37300000002</v>
      </c>
    </row>
    <row r="14" spans="1:5" ht="15">
      <c r="A14" s="79">
        <v>2009</v>
      </c>
      <c r="B14" s="80">
        <v>870319.1</v>
      </c>
      <c r="C14" s="80">
        <v>50839.069000000003</v>
      </c>
      <c r="D14" s="80">
        <v>264119.71799999999</v>
      </c>
      <c r="E14" s="80">
        <v>555360.31299999997</v>
      </c>
    </row>
    <row r="15" spans="1:5" ht="15">
      <c r="A15" s="79">
        <v>2010</v>
      </c>
      <c r="B15" s="80">
        <v>925371.83700000006</v>
      </c>
      <c r="C15" s="80">
        <v>55802.036999999997</v>
      </c>
      <c r="D15" s="80">
        <v>283245.13900000002</v>
      </c>
      <c r="E15" s="80">
        <v>586324.66099999996</v>
      </c>
    </row>
    <row r="16" spans="1:5" ht="15">
      <c r="A16" s="79">
        <v>2011</v>
      </c>
      <c r="B16" s="80">
        <v>953148.05599999998</v>
      </c>
      <c r="C16" s="80">
        <v>52703.563000000002</v>
      </c>
      <c r="D16" s="80">
        <v>289495.55200000003</v>
      </c>
      <c r="E16" s="80">
        <v>610948.94099999999</v>
      </c>
    </row>
    <row r="17" spans="1:5" ht="15">
      <c r="A17" s="79">
        <v>2012</v>
      </c>
      <c r="B17" s="80">
        <v>995285.99899999995</v>
      </c>
      <c r="C17" s="80">
        <v>57514.461000000003</v>
      </c>
      <c r="D17" s="80">
        <v>301333.24599999998</v>
      </c>
      <c r="E17" s="80">
        <v>636438.29200000002</v>
      </c>
    </row>
    <row r="18" spans="1:5" ht="15">
      <c r="A18" s="79">
        <v>2013</v>
      </c>
      <c r="B18" s="80">
        <v>1018578.607</v>
      </c>
      <c r="C18" s="80">
        <v>57476.853000000003</v>
      </c>
      <c r="D18" s="80">
        <v>310653.50699999998</v>
      </c>
      <c r="E18" s="80">
        <v>650448.24699999997</v>
      </c>
    </row>
    <row r="19" spans="1:5" ht="15">
      <c r="A19" s="79">
        <v>2014</v>
      </c>
      <c r="B19" s="80">
        <v>1062083.7760000001</v>
      </c>
      <c r="C19" s="80">
        <v>61028.815999999999</v>
      </c>
      <c r="D19" s="80">
        <v>333448.43300000002</v>
      </c>
      <c r="E19" s="80">
        <v>667606.527</v>
      </c>
    </row>
    <row r="20" spans="1:5" ht="15">
      <c r="A20" s="79">
        <v>2015</v>
      </c>
      <c r="B20" s="80">
        <v>1107681.987</v>
      </c>
      <c r="C20" s="80">
        <v>62317.326999999997</v>
      </c>
      <c r="D20" s="80">
        <v>355037.6</v>
      </c>
      <c r="E20" s="80">
        <v>690327.06</v>
      </c>
    </row>
    <row r="21" spans="1:5" ht="15">
      <c r="A21" s="79">
        <v>2016</v>
      </c>
      <c r="B21" s="80">
        <v>1161974.794</v>
      </c>
      <c r="C21" s="80">
        <v>63570.982000000004</v>
      </c>
      <c r="D21" s="80">
        <v>363322.99200000003</v>
      </c>
      <c r="E21" s="80">
        <v>735080.82</v>
      </c>
    </row>
    <row r="22" spans="1:5" ht="15">
      <c r="A22" s="79">
        <v>2017</v>
      </c>
      <c r="B22" s="80">
        <v>1192495.7549999999</v>
      </c>
      <c r="C22" s="80">
        <v>67880.881999999998</v>
      </c>
      <c r="D22" s="80">
        <v>372797.90500000003</v>
      </c>
      <c r="E22" s="80">
        <v>751816.96799999999</v>
      </c>
    </row>
    <row r="23" spans="1:5" ht="15">
      <c r="B23" s="81">
        <f>B22/$B$22</f>
        <v>1</v>
      </c>
      <c r="C23" s="81">
        <f>C22/$B$22</f>
        <v>5.6923374121361128E-2</v>
      </c>
      <c r="D23" s="81">
        <f>D22/$B$22</f>
        <v>0.31261990110815957</v>
      </c>
      <c r="E23" s="81">
        <f>E22/$B$22</f>
        <v>0.63045672477047943</v>
      </c>
    </row>
    <row r="24" spans="1:5">
      <c r="A24" s="78" t="s">
        <v>620</v>
      </c>
    </row>
    <row r="25" spans="1:5">
      <c r="A25" s="78" t="s">
        <v>621</v>
      </c>
    </row>
    <row r="27" spans="1:5">
      <c r="A27" s="78" t="s">
        <v>622</v>
      </c>
    </row>
  </sheetData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K43" sqref="K43"/>
    </sheetView>
  </sheetViews>
  <sheetFormatPr baseColWidth="10" defaultColWidth="8.85546875" defaultRowHeight="12.75"/>
  <cols>
    <col min="1" max="1" width="15.7109375" style="78" customWidth="1"/>
    <col min="2" max="2" width="58.5703125" style="78" customWidth="1"/>
    <col min="3" max="256" width="8.85546875" style="78"/>
    <col min="257" max="257" width="15.7109375" style="78" customWidth="1"/>
    <col min="258" max="258" width="58.5703125" style="78" customWidth="1"/>
    <col min="259" max="512" width="8.85546875" style="78"/>
    <col min="513" max="513" width="15.7109375" style="78" customWidth="1"/>
    <col min="514" max="514" width="58.5703125" style="78" customWidth="1"/>
    <col min="515" max="768" width="8.85546875" style="78"/>
    <col min="769" max="769" width="15.7109375" style="78" customWidth="1"/>
    <col min="770" max="770" width="58.5703125" style="78" customWidth="1"/>
    <col min="771" max="1024" width="8.85546875" style="78"/>
    <col min="1025" max="1025" width="15.7109375" style="78" customWidth="1"/>
    <col min="1026" max="1026" width="58.5703125" style="78" customWidth="1"/>
    <col min="1027" max="1280" width="8.85546875" style="78"/>
    <col min="1281" max="1281" width="15.7109375" style="78" customWidth="1"/>
    <col min="1282" max="1282" width="58.5703125" style="78" customWidth="1"/>
    <col min="1283" max="1536" width="8.85546875" style="78"/>
    <col min="1537" max="1537" width="15.7109375" style="78" customWidth="1"/>
    <col min="1538" max="1538" width="58.5703125" style="78" customWidth="1"/>
    <col min="1539" max="1792" width="8.85546875" style="78"/>
    <col min="1793" max="1793" width="15.7109375" style="78" customWidth="1"/>
    <col min="1794" max="1794" width="58.5703125" style="78" customWidth="1"/>
    <col min="1795" max="2048" width="8.85546875" style="78"/>
    <col min="2049" max="2049" width="15.7109375" style="78" customWidth="1"/>
    <col min="2050" max="2050" width="58.5703125" style="78" customWidth="1"/>
    <col min="2051" max="2304" width="8.85546875" style="78"/>
    <col min="2305" max="2305" width="15.7109375" style="78" customWidth="1"/>
    <col min="2306" max="2306" width="58.5703125" style="78" customWidth="1"/>
    <col min="2307" max="2560" width="8.85546875" style="78"/>
    <col min="2561" max="2561" width="15.7109375" style="78" customWidth="1"/>
    <col min="2562" max="2562" width="58.5703125" style="78" customWidth="1"/>
    <col min="2563" max="2816" width="8.85546875" style="78"/>
    <col min="2817" max="2817" width="15.7109375" style="78" customWidth="1"/>
    <col min="2818" max="2818" width="58.5703125" style="78" customWidth="1"/>
    <col min="2819" max="3072" width="8.85546875" style="78"/>
    <col min="3073" max="3073" width="15.7109375" style="78" customWidth="1"/>
    <col min="3074" max="3074" width="58.5703125" style="78" customWidth="1"/>
    <col min="3075" max="3328" width="8.85546875" style="78"/>
    <col min="3329" max="3329" width="15.7109375" style="78" customWidth="1"/>
    <col min="3330" max="3330" width="58.5703125" style="78" customWidth="1"/>
    <col min="3331" max="3584" width="8.85546875" style="78"/>
    <col min="3585" max="3585" width="15.7109375" style="78" customWidth="1"/>
    <col min="3586" max="3586" width="58.5703125" style="78" customWidth="1"/>
    <col min="3587" max="3840" width="8.85546875" style="78"/>
    <col min="3841" max="3841" width="15.7109375" style="78" customWidth="1"/>
    <col min="3842" max="3842" width="58.5703125" style="78" customWidth="1"/>
    <col min="3843" max="4096" width="8.85546875" style="78"/>
    <col min="4097" max="4097" width="15.7109375" style="78" customWidth="1"/>
    <col min="4098" max="4098" width="58.5703125" style="78" customWidth="1"/>
    <col min="4099" max="4352" width="8.85546875" style="78"/>
    <col min="4353" max="4353" width="15.7109375" style="78" customWidth="1"/>
    <col min="4354" max="4354" width="58.5703125" style="78" customWidth="1"/>
    <col min="4355" max="4608" width="8.85546875" style="78"/>
    <col min="4609" max="4609" width="15.7109375" style="78" customWidth="1"/>
    <col min="4610" max="4610" width="58.5703125" style="78" customWidth="1"/>
    <col min="4611" max="4864" width="8.85546875" style="78"/>
    <col min="4865" max="4865" width="15.7109375" style="78" customWidth="1"/>
    <col min="4866" max="4866" width="58.5703125" style="78" customWidth="1"/>
    <col min="4867" max="5120" width="8.85546875" style="78"/>
    <col min="5121" max="5121" width="15.7109375" style="78" customWidth="1"/>
    <col min="5122" max="5122" width="58.5703125" style="78" customWidth="1"/>
    <col min="5123" max="5376" width="8.85546875" style="78"/>
    <col min="5377" max="5377" width="15.7109375" style="78" customWidth="1"/>
    <col min="5378" max="5378" width="58.5703125" style="78" customWidth="1"/>
    <col min="5379" max="5632" width="8.85546875" style="78"/>
    <col min="5633" max="5633" width="15.7109375" style="78" customWidth="1"/>
    <col min="5634" max="5634" width="58.5703125" style="78" customWidth="1"/>
    <col min="5635" max="5888" width="8.85546875" style="78"/>
    <col min="5889" max="5889" width="15.7109375" style="78" customWidth="1"/>
    <col min="5890" max="5890" width="58.5703125" style="78" customWidth="1"/>
    <col min="5891" max="6144" width="8.85546875" style="78"/>
    <col min="6145" max="6145" width="15.7109375" style="78" customWidth="1"/>
    <col min="6146" max="6146" width="58.5703125" style="78" customWidth="1"/>
    <col min="6147" max="6400" width="8.85546875" style="78"/>
    <col min="6401" max="6401" width="15.7109375" style="78" customWidth="1"/>
    <col min="6402" max="6402" width="58.5703125" style="78" customWidth="1"/>
    <col min="6403" max="6656" width="8.85546875" style="78"/>
    <col min="6657" max="6657" width="15.7109375" style="78" customWidth="1"/>
    <col min="6658" max="6658" width="58.5703125" style="78" customWidth="1"/>
    <col min="6659" max="6912" width="8.85546875" style="78"/>
    <col min="6913" max="6913" width="15.7109375" style="78" customWidth="1"/>
    <col min="6914" max="6914" width="58.5703125" style="78" customWidth="1"/>
    <col min="6915" max="7168" width="8.85546875" style="78"/>
    <col min="7169" max="7169" width="15.7109375" style="78" customWidth="1"/>
    <col min="7170" max="7170" width="58.5703125" style="78" customWidth="1"/>
    <col min="7171" max="7424" width="8.85546875" style="78"/>
    <col min="7425" max="7425" width="15.7109375" style="78" customWidth="1"/>
    <col min="7426" max="7426" width="58.5703125" style="78" customWidth="1"/>
    <col min="7427" max="7680" width="8.85546875" style="78"/>
    <col min="7681" max="7681" width="15.7109375" style="78" customWidth="1"/>
    <col min="7682" max="7682" width="58.5703125" style="78" customWidth="1"/>
    <col min="7683" max="7936" width="8.85546875" style="78"/>
    <col min="7937" max="7937" width="15.7109375" style="78" customWidth="1"/>
    <col min="7938" max="7938" width="58.5703125" style="78" customWidth="1"/>
    <col min="7939" max="8192" width="8.85546875" style="78"/>
    <col min="8193" max="8193" width="15.7109375" style="78" customWidth="1"/>
    <col min="8194" max="8194" width="58.5703125" style="78" customWidth="1"/>
    <col min="8195" max="8448" width="8.85546875" style="78"/>
    <col min="8449" max="8449" width="15.7109375" style="78" customWidth="1"/>
    <col min="8450" max="8450" width="58.5703125" style="78" customWidth="1"/>
    <col min="8451" max="8704" width="8.85546875" style="78"/>
    <col min="8705" max="8705" width="15.7109375" style="78" customWidth="1"/>
    <col min="8706" max="8706" width="58.5703125" style="78" customWidth="1"/>
    <col min="8707" max="8960" width="8.85546875" style="78"/>
    <col min="8961" max="8961" width="15.7109375" style="78" customWidth="1"/>
    <col min="8962" max="8962" width="58.5703125" style="78" customWidth="1"/>
    <col min="8963" max="9216" width="8.85546875" style="78"/>
    <col min="9217" max="9217" width="15.7109375" style="78" customWidth="1"/>
    <col min="9218" max="9218" width="58.5703125" style="78" customWidth="1"/>
    <col min="9219" max="9472" width="8.85546875" style="78"/>
    <col min="9473" max="9473" width="15.7109375" style="78" customWidth="1"/>
    <col min="9474" max="9474" width="58.5703125" style="78" customWidth="1"/>
    <col min="9475" max="9728" width="8.85546875" style="78"/>
    <col min="9729" max="9729" width="15.7109375" style="78" customWidth="1"/>
    <col min="9730" max="9730" width="58.5703125" style="78" customWidth="1"/>
    <col min="9731" max="9984" width="8.85546875" style="78"/>
    <col min="9985" max="9985" width="15.7109375" style="78" customWidth="1"/>
    <col min="9986" max="9986" width="58.5703125" style="78" customWidth="1"/>
    <col min="9987" max="10240" width="8.85546875" style="78"/>
    <col min="10241" max="10241" width="15.7109375" style="78" customWidth="1"/>
    <col min="10242" max="10242" width="58.5703125" style="78" customWidth="1"/>
    <col min="10243" max="10496" width="8.85546875" style="78"/>
    <col min="10497" max="10497" width="15.7109375" style="78" customWidth="1"/>
    <col min="10498" max="10498" width="58.5703125" style="78" customWidth="1"/>
    <col min="10499" max="10752" width="8.85546875" style="78"/>
    <col min="10753" max="10753" width="15.7109375" style="78" customWidth="1"/>
    <col min="10754" max="10754" width="58.5703125" style="78" customWidth="1"/>
    <col min="10755" max="11008" width="8.85546875" style="78"/>
    <col min="11009" max="11009" width="15.7109375" style="78" customWidth="1"/>
    <col min="11010" max="11010" width="58.5703125" style="78" customWidth="1"/>
    <col min="11011" max="11264" width="8.85546875" style="78"/>
    <col min="11265" max="11265" width="15.7109375" style="78" customWidth="1"/>
    <col min="11266" max="11266" width="58.5703125" style="78" customWidth="1"/>
    <col min="11267" max="11520" width="8.85546875" style="78"/>
    <col min="11521" max="11521" width="15.7109375" style="78" customWidth="1"/>
    <col min="11522" max="11522" width="58.5703125" style="78" customWidth="1"/>
    <col min="11523" max="11776" width="8.85546875" style="78"/>
    <col min="11777" max="11777" width="15.7109375" style="78" customWidth="1"/>
    <col min="11778" max="11778" width="58.5703125" style="78" customWidth="1"/>
    <col min="11779" max="12032" width="8.85546875" style="78"/>
    <col min="12033" max="12033" width="15.7109375" style="78" customWidth="1"/>
    <col min="12034" max="12034" width="58.5703125" style="78" customWidth="1"/>
    <col min="12035" max="12288" width="8.85546875" style="78"/>
    <col min="12289" max="12289" width="15.7109375" style="78" customWidth="1"/>
    <col min="12290" max="12290" width="58.5703125" style="78" customWidth="1"/>
    <col min="12291" max="12544" width="8.85546875" style="78"/>
    <col min="12545" max="12545" width="15.7109375" style="78" customWidth="1"/>
    <col min="12546" max="12546" width="58.5703125" style="78" customWidth="1"/>
    <col min="12547" max="12800" width="8.85546875" style="78"/>
    <col min="12801" max="12801" width="15.7109375" style="78" customWidth="1"/>
    <col min="12802" max="12802" width="58.5703125" style="78" customWidth="1"/>
    <col min="12803" max="13056" width="8.85546875" style="78"/>
    <col min="13057" max="13057" width="15.7109375" style="78" customWidth="1"/>
    <col min="13058" max="13058" width="58.5703125" style="78" customWidth="1"/>
    <col min="13059" max="13312" width="8.85546875" style="78"/>
    <col min="13313" max="13313" width="15.7109375" style="78" customWidth="1"/>
    <col min="13314" max="13314" width="58.5703125" style="78" customWidth="1"/>
    <col min="13315" max="13568" width="8.85546875" style="78"/>
    <col min="13569" max="13569" width="15.7109375" style="78" customWidth="1"/>
    <col min="13570" max="13570" width="58.5703125" style="78" customWidth="1"/>
    <col min="13571" max="13824" width="8.85546875" style="78"/>
    <col min="13825" max="13825" width="15.7109375" style="78" customWidth="1"/>
    <col min="13826" max="13826" width="58.5703125" style="78" customWidth="1"/>
    <col min="13827" max="14080" width="8.85546875" style="78"/>
    <col min="14081" max="14081" width="15.7109375" style="78" customWidth="1"/>
    <col min="14082" max="14082" width="58.5703125" style="78" customWidth="1"/>
    <col min="14083" max="14336" width="8.85546875" style="78"/>
    <col min="14337" max="14337" width="15.7109375" style="78" customWidth="1"/>
    <col min="14338" max="14338" width="58.5703125" style="78" customWidth="1"/>
    <col min="14339" max="14592" width="8.85546875" style="78"/>
    <col min="14593" max="14593" width="15.7109375" style="78" customWidth="1"/>
    <col min="14594" max="14594" width="58.5703125" style="78" customWidth="1"/>
    <col min="14595" max="14848" width="8.85546875" style="78"/>
    <col min="14849" max="14849" width="15.7109375" style="78" customWidth="1"/>
    <col min="14850" max="14850" width="58.5703125" style="78" customWidth="1"/>
    <col min="14851" max="15104" width="8.85546875" style="78"/>
    <col min="15105" max="15105" width="15.7109375" style="78" customWidth="1"/>
    <col min="15106" max="15106" width="58.5703125" style="78" customWidth="1"/>
    <col min="15107" max="15360" width="8.85546875" style="78"/>
    <col min="15361" max="15361" width="15.7109375" style="78" customWidth="1"/>
    <col min="15362" max="15362" width="58.5703125" style="78" customWidth="1"/>
    <col min="15363" max="15616" width="8.85546875" style="78"/>
    <col min="15617" max="15617" width="15.7109375" style="78" customWidth="1"/>
    <col min="15618" max="15618" width="58.5703125" style="78" customWidth="1"/>
    <col min="15619" max="15872" width="8.85546875" style="78"/>
    <col min="15873" max="15873" width="15.7109375" style="78" customWidth="1"/>
    <col min="15874" max="15874" width="58.5703125" style="78" customWidth="1"/>
    <col min="15875" max="16128" width="8.85546875" style="78"/>
    <col min="16129" max="16129" width="15.7109375" style="78" customWidth="1"/>
    <col min="16130" max="16130" width="58.5703125" style="78" customWidth="1"/>
    <col min="16131" max="16384" width="8.85546875" style="78"/>
  </cols>
  <sheetData>
    <row r="1" spans="1:3">
      <c r="A1" s="78" t="s">
        <v>623</v>
      </c>
    </row>
    <row r="2" spans="1:3">
      <c r="A2" s="78" t="s">
        <v>509</v>
      </c>
    </row>
    <row r="3" spans="1:3">
      <c r="A3" s="78" t="s">
        <v>592</v>
      </c>
    </row>
    <row r="5" spans="1:3">
      <c r="A5" s="78" t="s">
        <v>624</v>
      </c>
    </row>
    <row r="6" spans="1:3">
      <c r="A6" s="78" t="s">
        <v>564</v>
      </c>
    </row>
    <row r="7" spans="1:3">
      <c r="A7" s="78" t="s">
        <v>565</v>
      </c>
    </row>
    <row r="8" spans="1:3">
      <c r="A8" s="79"/>
      <c r="B8" s="79" t="s">
        <v>625</v>
      </c>
      <c r="C8" s="78" t="s">
        <v>626</v>
      </c>
    </row>
    <row r="9" spans="1:3" ht="15">
      <c r="A9" s="79">
        <v>2003</v>
      </c>
      <c r="B9" s="80">
        <v>45266.923000000003</v>
      </c>
    </row>
    <row r="10" spans="1:3" ht="15">
      <c r="A10" s="79">
        <v>2004</v>
      </c>
      <c r="B10" s="80">
        <v>48731.224999999999</v>
      </c>
      <c r="C10" s="81">
        <f>(B10/B9)-1</f>
        <v>7.6530538645182444E-2</v>
      </c>
    </row>
    <row r="11" spans="1:3" ht="15">
      <c r="A11" s="79">
        <v>2005</v>
      </c>
      <c r="B11" s="80">
        <v>46693.767</v>
      </c>
      <c r="C11" s="81">
        <f>(B11/B10)-1</f>
        <v>-4.1810112509997444E-2</v>
      </c>
    </row>
    <row r="12" spans="1:3" ht="15">
      <c r="A12" s="79">
        <v>2006</v>
      </c>
      <c r="B12" s="80">
        <v>50078.720000000001</v>
      </c>
      <c r="C12" s="81">
        <f t="shared" ref="C12:C22" si="0">(B12/B11)-1</f>
        <v>7.2492609131321606E-2</v>
      </c>
    </row>
    <row r="13" spans="1:3" ht="15">
      <c r="A13" s="79">
        <v>2007</v>
      </c>
      <c r="B13" s="80">
        <v>53074.536999999997</v>
      </c>
      <c r="C13" s="81">
        <f t="shared" si="0"/>
        <v>5.9822155997597326E-2</v>
      </c>
    </row>
    <row r="14" spans="1:3" ht="15">
      <c r="A14" s="79">
        <v>2008</v>
      </c>
      <c r="B14" s="80">
        <v>53142.478000000003</v>
      </c>
      <c r="C14" s="81">
        <f t="shared" si="0"/>
        <v>1.2801053733169088E-3</v>
      </c>
    </row>
    <row r="15" spans="1:3" ht="15">
      <c r="A15" s="79">
        <v>2009</v>
      </c>
      <c r="B15" s="80">
        <v>50839.069000000003</v>
      </c>
      <c r="C15" s="81">
        <f t="shared" si="0"/>
        <v>-4.3344026975934424E-2</v>
      </c>
    </row>
    <row r="16" spans="1:3" ht="15">
      <c r="A16" s="79">
        <v>2010</v>
      </c>
      <c r="B16" s="80">
        <v>55802.036999999997</v>
      </c>
      <c r="C16" s="81">
        <f t="shared" si="0"/>
        <v>9.7621142511480574E-2</v>
      </c>
    </row>
    <row r="17" spans="1:3" ht="15">
      <c r="A17" s="79">
        <v>2011</v>
      </c>
      <c r="B17" s="80">
        <v>52703.563000000002</v>
      </c>
      <c r="C17" s="81">
        <f t="shared" si="0"/>
        <v>-5.5526180881174558E-2</v>
      </c>
    </row>
    <row r="18" spans="1:3" ht="15">
      <c r="A18" s="79">
        <v>2012</v>
      </c>
      <c r="B18" s="80">
        <v>57514.461000000003</v>
      </c>
      <c r="C18" s="81">
        <f t="shared" si="0"/>
        <v>9.1282215587587423E-2</v>
      </c>
    </row>
    <row r="19" spans="1:3" ht="15">
      <c r="A19" s="79">
        <v>2013</v>
      </c>
      <c r="B19" s="80">
        <v>57476.853000000003</v>
      </c>
      <c r="C19" s="81">
        <f t="shared" si="0"/>
        <v>-6.5388772399344042E-4</v>
      </c>
    </row>
    <row r="20" spans="1:3" ht="15">
      <c r="A20" s="79">
        <v>2014</v>
      </c>
      <c r="B20" s="80">
        <v>61028.815999999999</v>
      </c>
      <c r="C20" s="81">
        <f t="shared" si="0"/>
        <v>6.1798146812247934E-2</v>
      </c>
    </row>
    <row r="21" spans="1:3" ht="15">
      <c r="A21" s="79">
        <v>2015</v>
      </c>
      <c r="B21" s="80">
        <v>62317.326999999997</v>
      </c>
      <c r="C21" s="81">
        <f t="shared" si="0"/>
        <v>2.1113157430417751E-2</v>
      </c>
    </row>
    <row r="22" spans="1:3" ht="15">
      <c r="A22" s="79">
        <v>2016</v>
      </c>
      <c r="B22" s="80">
        <v>63570.982000000004</v>
      </c>
      <c r="C22" s="81">
        <f t="shared" si="0"/>
        <v>2.0117278136785322E-2</v>
      </c>
    </row>
    <row r="23" spans="1:3" ht="15">
      <c r="A23" s="79">
        <v>2017</v>
      </c>
      <c r="B23" s="80">
        <v>67880.881999999998</v>
      </c>
      <c r="C23" s="81">
        <f t="shared" ref="C23" si="1">B23/B22-1</f>
        <v>6.7796656027745428E-2</v>
      </c>
    </row>
    <row r="25" spans="1:3">
      <c r="A25" s="78" t="s">
        <v>627</v>
      </c>
    </row>
    <row r="26" spans="1:3">
      <c r="A26" s="78" t="s">
        <v>621</v>
      </c>
    </row>
    <row r="28" spans="1:3">
      <c r="A28" s="78" t="s">
        <v>628</v>
      </c>
    </row>
  </sheetData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3" sqref="C3"/>
    </sheetView>
  </sheetViews>
  <sheetFormatPr baseColWidth="10" defaultRowHeight="12.75"/>
  <cols>
    <col min="1" max="1" width="11.42578125" style="78"/>
    <col min="2" max="2" width="24" style="78" customWidth="1"/>
    <col min="3" max="257" width="11.42578125" style="78"/>
    <col min="258" max="258" width="24" style="78" customWidth="1"/>
    <col min="259" max="513" width="11.42578125" style="78"/>
    <col min="514" max="514" width="24" style="78" customWidth="1"/>
    <col min="515" max="769" width="11.42578125" style="78"/>
    <col min="770" max="770" width="24" style="78" customWidth="1"/>
    <col min="771" max="1025" width="11.42578125" style="78"/>
    <col min="1026" max="1026" width="24" style="78" customWidth="1"/>
    <col min="1027" max="1281" width="11.42578125" style="78"/>
    <col min="1282" max="1282" width="24" style="78" customWidth="1"/>
    <col min="1283" max="1537" width="11.42578125" style="78"/>
    <col min="1538" max="1538" width="24" style="78" customWidth="1"/>
    <col min="1539" max="1793" width="11.42578125" style="78"/>
    <col min="1794" max="1794" width="24" style="78" customWidth="1"/>
    <col min="1795" max="2049" width="11.42578125" style="78"/>
    <col min="2050" max="2050" width="24" style="78" customWidth="1"/>
    <col min="2051" max="2305" width="11.42578125" style="78"/>
    <col min="2306" max="2306" width="24" style="78" customWidth="1"/>
    <col min="2307" max="2561" width="11.42578125" style="78"/>
    <col min="2562" max="2562" width="24" style="78" customWidth="1"/>
    <col min="2563" max="2817" width="11.42578125" style="78"/>
    <col min="2818" max="2818" width="24" style="78" customWidth="1"/>
    <col min="2819" max="3073" width="11.42578125" style="78"/>
    <col min="3074" max="3074" width="24" style="78" customWidth="1"/>
    <col min="3075" max="3329" width="11.42578125" style="78"/>
    <col min="3330" max="3330" width="24" style="78" customWidth="1"/>
    <col min="3331" max="3585" width="11.42578125" style="78"/>
    <col min="3586" max="3586" width="24" style="78" customWidth="1"/>
    <col min="3587" max="3841" width="11.42578125" style="78"/>
    <col min="3842" max="3842" width="24" style="78" customWidth="1"/>
    <col min="3843" max="4097" width="11.42578125" style="78"/>
    <col min="4098" max="4098" width="24" style="78" customWidth="1"/>
    <col min="4099" max="4353" width="11.42578125" style="78"/>
    <col min="4354" max="4354" width="24" style="78" customWidth="1"/>
    <col min="4355" max="4609" width="11.42578125" style="78"/>
    <col min="4610" max="4610" width="24" style="78" customWidth="1"/>
    <col min="4611" max="4865" width="11.42578125" style="78"/>
    <col min="4866" max="4866" width="24" style="78" customWidth="1"/>
    <col min="4867" max="5121" width="11.42578125" style="78"/>
    <col min="5122" max="5122" width="24" style="78" customWidth="1"/>
    <col min="5123" max="5377" width="11.42578125" style="78"/>
    <col min="5378" max="5378" width="24" style="78" customWidth="1"/>
    <col min="5379" max="5633" width="11.42578125" style="78"/>
    <col min="5634" max="5634" width="24" style="78" customWidth="1"/>
    <col min="5635" max="5889" width="11.42578125" style="78"/>
    <col min="5890" max="5890" width="24" style="78" customWidth="1"/>
    <col min="5891" max="6145" width="11.42578125" style="78"/>
    <col min="6146" max="6146" width="24" style="78" customWidth="1"/>
    <col min="6147" max="6401" width="11.42578125" style="78"/>
    <col min="6402" max="6402" width="24" style="78" customWidth="1"/>
    <col min="6403" max="6657" width="11.42578125" style="78"/>
    <col min="6658" max="6658" width="24" style="78" customWidth="1"/>
    <col min="6659" max="6913" width="11.42578125" style="78"/>
    <col min="6914" max="6914" width="24" style="78" customWidth="1"/>
    <col min="6915" max="7169" width="11.42578125" style="78"/>
    <col min="7170" max="7170" width="24" style="78" customWidth="1"/>
    <col min="7171" max="7425" width="11.42578125" style="78"/>
    <col min="7426" max="7426" width="24" style="78" customWidth="1"/>
    <col min="7427" max="7681" width="11.42578125" style="78"/>
    <col min="7682" max="7682" width="24" style="78" customWidth="1"/>
    <col min="7683" max="7937" width="11.42578125" style="78"/>
    <col min="7938" max="7938" width="24" style="78" customWidth="1"/>
    <col min="7939" max="8193" width="11.42578125" style="78"/>
    <col min="8194" max="8194" width="24" style="78" customWidth="1"/>
    <col min="8195" max="8449" width="11.42578125" style="78"/>
    <col min="8450" max="8450" width="24" style="78" customWidth="1"/>
    <col min="8451" max="8705" width="11.42578125" style="78"/>
    <col min="8706" max="8706" width="24" style="78" customWidth="1"/>
    <col min="8707" max="8961" width="11.42578125" style="78"/>
    <col min="8962" max="8962" width="24" style="78" customWidth="1"/>
    <col min="8963" max="9217" width="11.42578125" style="78"/>
    <col min="9218" max="9218" width="24" style="78" customWidth="1"/>
    <col min="9219" max="9473" width="11.42578125" style="78"/>
    <col min="9474" max="9474" width="24" style="78" customWidth="1"/>
    <col min="9475" max="9729" width="11.42578125" style="78"/>
    <col min="9730" max="9730" width="24" style="78" customWidth="1"/>
    <col min="9731" max="9985" width="11.42578125" style="78"/>
    <col min="9986" max="9986" width="24" style="78" customWidth="1"/>
    <col min="9987" max="10241" width="11.42578125" style="78"/>
    <col min="10242" max="10242" width="24" style="78" customWidth="1"/>
    <col min="10243" max="10497" width="11.42578125" style="78"/>
    <col min="10498" max="10498" width="24" style="78" customWidth="1"/>
    <col min="10499" max="10753" width="11.42578125" style="78"/>
    <col min="10754" max="10754" width="24" style="78" customWidth="1"/>
    <col min="10755" max="11009" width="11.42578125" style="78"/>
    <col min="11010" max="11010" width="24" style="78" customWidth="1"/>
    <col min="11011" max="11265" width="11.42578125" style="78"/>
    <col min="11266" max="11266" width="24" style="78" customWidth="1"/>
    <col min="11267" max="11521" width="11.42578125" style="78"/>
    <col min="11522" max="11522" width="24" style="78" customWidth="1"/>
    <col min="11523" max="11777" width="11.42578125" style="78"/>
    <col min="11778" max="11778" width="24" style="78" customWidth="1"/>
    <col min="11779" max="12033" width="11.42578125" style="78"/>
    <col min="12034" max="12034" width="24" style="78" customWidth="1"/>
    <col min="12035" max="12289" width="11.42578125" style="78"/>
    <col min="12290" max="12290" width="24" style="78" customWidth="1"/>
    <col min="12291" max="12545" width="11.42578125" style="78"/>
    <col min="12546" max="12546" width="24" style="78" customWidth="1"/>
    <col min="12547" max="12801" width="11.42578125" style="78"/>
    <col min="12802" max="12802" width="24" style="78" customWidth="1"/>
    <col min="12803" max="13057" width="11.42578125" style="78"/>
    <col min="13058" max="13058" width="24" style="78" customWidth="1"/>
    <col min="13059" max="13313" width="11.42578125" style="78"/>
    <col min="13314" max="13314" width="24" style="78" customWidth="1"/>
    <col min="13315" max="13569" width="11.42578125" style="78"/>
    <col min="13570" max="13570" width="24" style="78" customWidth="1"/>
    <col min="13571" max="13825" width="11.42578125" style="78"/>
    <col min="13826" max="13826" width="24" style="78" customWidth="1"/>
    <col min="13827" max="14081" width="11.42578125" style="78"/>
    <col min="14082" max="14082" width="24" style="78" customWidth="1"/>
    <col min="14083" max="14337" width="11.42578125" style="78"/>
    <col min="14338" max="14338" width="24" style="78" customWidth="1"/>
    <col min="14339" max="14593" width="11.42578125" style="78"/>
    <col min="14594" max="14594" width="24" style="78" customWidth="1"/>
    <col min="14595" max="14849" width="11.42578125" style="78"/>
    <col min="14850" max="14850" width="24" style="78" customWidth="1"/>
    <col min="14851" max="15105" width="11.42578125" style="78"/>
    <col min="15106" max="15106" width="24" style="78" customWidth="1"/>
    <col min="15107" max="15361" width="11.42578125" style="78"/>
    <col min="15362" max="15362" width="24" style="78" customWidth="1"/>
    <col min="15363" max="15617" width="11.42578125" style="78"/>
    <col min="15618" max="15618" width="24" style="78" customWidth="1"/>
    <col min="15619" max="15873" width="11.42578125" style="78"/>
    <col min="15874" max="15874" width="24" style="78" customWidth="1"/>
    <col min="15875" max="16129" width="11.42578125" style="78"/>
    <col min="16130" max="16130" width="24" style="78" customWidth="1"/>
    <col min="16131" max="16384" width="11.42578125" style="78"/>
  </cols>
  <sheetData>
    <row r="1" spans="1:4">
      <c r="A1" s="78" t="s">
        <v>629</v>
      </c>
    </row>
    <row r="2" spans="1:4">
      <c r="A2" s="78" t="s">
        <v>509</v>
      </c>
    </row>
    <row r="3" spans="1:4">
      <c r="A3" s="78" t="s">
        <v>592</v>
      </c>
    </row>
    <row r="6" spans="1:4">
      <c r="A6" s="87" t="s">
        <v>526</v>
      </c>
    </row>
    <row r="7" spans="1:4">
      <c r="C7" s="83" t="s">
        <v>630</v>
      </c>
      <c r="D7" s="78" t="s">
        <v>597</v>
      </c>
    </row>
    <row r="8" spans="1:4" ht="15">
      <c r="B8" s="83" t="s">
        <v>631</v>
      </c>
      <c r="C8" s="84">
        <f>D8*100</f>
        <v>100</v>
      </c>
      <c r="D8" s="85">
        <v>1</v>
      </c>
    </row>
    <row r="9" spans="1:4" ht="15">
      <c r="B9" s="83" t="s">
        <v>476</v>
      </c>
      <c r="C9" s="84">
        <f t="shared" ref="C9:C40" si="0">D9*100</f>
        <v>11.744124600927053</v>
      </c>
      <c r="D9" s="85">
        <v>0.11744124600927053</v>
      </c>
    </row>
    <row r="10" spans="1:4" ht="15">
      <c r="B10" s="83" t="s">
        <v>520</v>
      </c>
      <c r="C10" s="84">
        <f t="shared" si="0"/>
        <v>9.2181747696910286</v>
      </c>
      <c r="D10" s="85">
        <v>9.2181747696910288E-2</v>
      </c>
    </row>
    <row r="11" spans="1:4" ht="15">
      <c r="B11" s="83" t="s">
        <v>632</v>
      </c>
      <c r="C11" s="84">
        <f t="shared" si="0"/>
        <v>7.408958442676508</v>
      </c>
      <c r="D11" s="85">
        <v>7.4089584426765082E-2</v>
      </c>
    </row>
    <row r="12" spans="1:4" ht="15">
      <c r="B12" s="83" t="s">
        <v>491</v>
      </c>
      <c r="C12" s="84">
        <f t="shared" si="0"/>
        <v>7.3195378190613187</v>
      </c>
      <c r="D12" s="85">
        <v>7.3195378190613183E-2</v>
      </c>
    </row>
    <row r="13" spans="1:4" ht="15">
      <c r="B13" s="83" t="s">
        <v>492</v>
      </c>
      <c r="C13" s="84">
        <f t="shared" si="0"/>
        <v>6.4983974971304992</v>
      </c>
      <c r="D13" s="85">
        <v>6.4983974971304995E-2</v>
      </c>
    </row>
    <row r="14" spans="1:4" ht="15">
      <c r="B14" s="83" t="s">
        <v>487</v>
      </c>
      <c r="C14" s="84">
        <f t="shared" si="0"/>
        <v>5.7623011450166821</v>
      </c>
      <c r="D14" s="85">
        <v>5.7623011450166822E-2</v>
      </c>
    </row>
    <row r="15" spans="1:4" ht="15">
      <c r="B15" s="83" t="s">
        <v>479</v>
      </c>
      <c r="C15" s="84">
        <f t="shared" si="0"/>
        <v>4.3342277477591278</v>
      </c>
      <c r="D15" s="85">
        <v>4.3342277477591278E-2</v>
      </c>
    </row>
    <row r="16" spans="1:4" ht="15">
      <c r="B16" s="83" t="s">
        <v>477</v>
      </c>
      <c r="C16" s="84">
        <f t="shared" si="0"/>
        <v>4.1780997022496518</v>
      </c>
      <c r="D16" s="85">
        <v>4.1780997022496519E-2</v>
      </c>
    </row>
    <row r="17" spans="2:4" ht="15">
      <c r="B17" s="83" t="s">
        <v>522</v>
      </c>
      <c r="C17" s="84">
        <f t="shared" si="0"/>
        <v>3.8604115916512347</v>
      </c>
      <c r="D17" s="85">
        <v>3.8604115916512347E-2</v>
      </c>
    </row>
    <row r="18" spans="2:4" ht="15">
      <c r="B18" s="83" t="s">
        <v>500</v>
      </c>
      <c r="C18" s="84">
        <f t="shared" si="0"/>
        <v>3.5509613895242063</v>
      </c>
      <c r="D18" s="85">
        <v>3.5509613895242063E-2</v>
      </c>
    </row>
    <row r="19" spans="2:4" ht="15">
      <c r="B19" s="83" t="s">
        <v>633</v>
      </c>
      <c r="C19" s="84">
        <f t="shared" si="0"/>
        <v>3.3289167544132665</v>
      </c>
      <c r="D19" s="85">
        <v>3.3289167544132664E-2</v>
      </c>
    </row>
    <row r="20" spans="2:4" ht="15">
      <c r="B20" s="83" t="s">
        <v>486</v>
      </c>
      <c r="C20" s="84">
        <f t="shared" si="0"/>
        <v>2.8593587397166478</v>
      </c>
      <c r="D20" s="85">
        <v>2.8593587397166477E-2</v>
      </c>
    </row>
    <row r="21" spans="2:4" ht="15">
      <c r="B21" s="83" t="s">
        <v>488</v>
      </c>
      <c r="C21" s="84">
        <f t="shared" si="0"/>
        <v>2.5906787018065938</v>
      </c>
      <c r="D21" s="85">
        <v>2.5906787018065938E-2</v>
      </c>
    </row>
    <row r="22" spans="2:4" ht="15">
      <c r="B22" s="83" t="s">
        <v>481</v>
      </c>
      <c r="C22" s="84">
        <f t="shared" si="0"/>
        <v>2.5902375243078635</v>
      </c>
      <c r="D22" s="85">
        <v>2.5902375243078635E-2</v>
      </c>
    </row>
    <row r="23" spans="2:4" ht="15">
      <c r="B23" s="83" t="s">
        <v>494</v>
      </c>
      <c r="C23" s="84">
        <f t="shared" si="0"/>
        <v>2.4504719736777654</v>
      </c>
      <c r="D23" s="85">
        <v>2.4504719736777654E-2</v>
      </c>
    </row>
    <row r="24" spans="2:4" ht="15">
      <c r="B24" s="83" t="s">
        <v>499</v>
      </c>
      <c r="C24" s="84">
        <f t="shared" si="0"/>
        <v>2.3755429063257694</v>
      </c>
      <c r="D24" s="85">
        <v>2.3755429063257692E-2</v>
      </c>
    </row>
    <row r="25" spans="2:4" ht="15">
      <c r="B25" s="83" t="s">
        <v>485</v>
      </c>
      <c r="C25" s="84">
        <f t="shared" si="0"/>
        <v>2.2698682655926539</v>
      </c>
      <c r="D25" s="85">
        <v>2.2698682655926537E-2</v>
      </c>
    </row>
    <row r="26" spans="2:4" ht="15">
      <c r="B26" s="83" t="s">
        <v>521</v>
      </c>
      <c r="C26" s="84">
        <f t="shared" si="0"/>
        <v>2.2495289448364852</v>
      </c>
      <c r="D26" s="85">
        <v>2.2495289448364854E-2</v>
      </c>
    </row>
    <row r="27" spans="2:4" ht="15">
      <c r="B27" s="83" t="s">
        <v>489</v>
      </c>
      <c r="C27" s="84">
        <f t="shared" si="0"/>
        <v>1.8282753679704506</v>
      </c>
      <c r="D27" s="85">
        <v>1.8282753679704507E-2</v>
      </c>
    </row>
    <row r="28" spans="2:4" ht="15">
      <c r="B28" s="83" t="s">
        <v>496</v>
      </c>
      <c r="C28" s="84">
        <f t="shared" si="0"/>
        <v>1.713689460795335</v>
      </c>
      <c r="D28" s="85">
        <v>1.7136894607953351E-2</v>
      </c>
    </row>
    <row r="29" spans="2:4" ht="15">
      <c r="B29" s="83" t="s">
        <v>490</v>
      </c>
      <c r="C29" s="84">
        <f t="shared" si="0"/>
        <v>1.5948992185627116</v>
      </c>
      <c r="D29" s="85">
        <v>1.5948992185627116E-2</v>
      </c>
    </row>
    <row r="30" spans="2:4" ht="15">
      <c r="B30" s="83" t="s">
        <v>503</v>
      </c>
      <c r="C30" s="84">
        <f t="shared" si="0"/>
        <v>1.5002273716371444</v>
      </c>
      <c r="D30" s="85">
        <v>1.5002273716371445E-2</v>
      </c>
    </row>
    <row r="31" spans="2:4" ht="15">
      <c r="B31" s="83" t="s">
        <v>601</v>
      </c>
      <c r="C31" s="84">
        <f t="shared" si="0"/>
        <v>1.4630113679520977</v>
      </c>
      <c r="D31" s="85">
        <v>1.4630113679520978E-2</v>
      </c>
    </row>
    <row r="32" spans="2:4" ht="15">
      <c r="B32" s="83" t="s">
        <v>497</v>
      </c>
      <c r="C32" s="84">
        <f t="shared" si="0"/>
        <v>1.4317995305085942</v>
      </c>
      <c r="D32" s="85">
        <v>1.4317995305085943E-2</v>
      </c>
    </row>
    <row r="33" spans="2:4" ht="15">
      <c r="B33" s="83" t="s">
        <v>483</v>
      </c>
      <c r="C33" s="84">
        <f t="shared" si="0"/>
        <v>1.0529521078312962</v>
      </c>
      <c r="D33" s="85">
        <v>1.0529521078312962E-2</v>
      </c>
    </row>
    <row r="34" spans="2:4" ht="15">
      <c r="B34" s="83" t="s">
        <v>600</v>
      </c>
      <c r="C34" s="84">
        <f t="shared" si="0"/>
        <v>1.0445771748191253</v>
      </c>
      <c r="D34" s="85">
        <v>1.0445771748191253E-2</v>
      </c>
    </row>
    <row r="35" spans="2:4" ht="15">
      <c r="B35" s="83" t="s">
        <v>634</v>
      </c>
      <c r="C35" s="84">
        <f t="shared" si="0"/>
        <v>0.92429281145746878</v>
      </c>
      <c r="D35" s="85">
        <v>9.2429281145746875E-3</v>
      </c>
    </row>
    <row r="36" spans="2:4" ht="15">
      <c r="B36" s="83" t="s">
        <v>506</v>
      </c>
      <c r="C36" s="84">
        <f t="shared" si="0"/>
        <v>0.88753753548972358</v>
      </c>
      <c r="D36" s="85">
        <v>8.8753753548972362E-3</v>
      </c>
    </row>
    <row r="37" spans="2:4" ht="15">
      <c r="B37" s="83" t="s">
        <v>505</v>
      </c>
      <c r="C37" s="84">
        <f t="shared" si="0"/>
        <v>0.85397638461278547</v>
      </c>
      <c r="D37" s="85">
        <v>8.5397638461278541E-3</v>
      </c>
    </row>
    <row r="38" spans="2:4" ht="15">
      <c r="B38" s="83" t="s">
        <v>498</v>
      </c>
      <c r="C38" s="84">
        <f t="shared" si="0"/>
        <v>0.5566639270351379</v>
      </c>
      <c r="D38" s="85">
        <v>5.5666392703513793E-3</v>
      </c>
    </row>
    <row r="39" spans="2:4" ht="15">
      <c r="B39" s="83" t="s">
        <v>501</v>
      </c>
      <c r="C39" s="84">
        <f t="shared" si="0"/>
        <v>0.36276935752651313</v>
      </c>
      <c r="D39" s="85">
        <v>3.6276935752651311E-3</v>
      </c>
    </row>
    <row r="40" spans="2:4" ht="15">
      <c r="B40" s="83" t="s">
        <v>475</v>
      </c>
      <c r="C40" s="84">
        <f t="shared" si="0"/>
        <v>0.19552986743725159</v>
      </c>
      <c r="D40" s="78">
        <v>1.955298674372516E-3</v>
      </c>
    </row>
  </sheetData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3">
      <c r="A1" s="78" t="s">
        <v>635</v>
      </c>
    </row>
    <row r="2" spans="1:3">
      <c r="A2" s="78" t="s">
        <v>509</v>
      </c>
    </row>
    <row r="3" spans="1:3">
      <c r="A3" s="78" t="s">
        <v>592</v>
      </c>
    </row>
    <row r="6" spans="1:3">
      <c r="B6" s="83" t="s">
        <v>636</v>
      </c>
    </row>
    <row r="9" spans="1:3">
      <c r="C9" s="83" t="s">
        <v>267</v>
      </c>
    </row>
    <row r="10" spans="1:3" ht="15">
      <c r="B10" s="78">
        <v>2003</v>
      </c>
      <c r="C10" s="81">
        <v>0.10161654607073334</v>
      </c>
    </row>
    <row r="11" spans="1:3" ht="15">
      <c r="B11" s="78">
        <v>2004</v>
      </c>
      <c r="C11" s="81">
        <v>0.10687359702597007</v>
      </c>
    </row>
    <row r="12" spans="1:3" ht="15">
      <c r="B12" s="78">
        <v>2005</v>
      </c>
      <c r="C12" s="81">
        <v>0.10627951967708527</v>
      </c>
    </row>
    <row r="13" spans="1:3" ht="15">
      <c r="B13" s="78">
        <v>2006</v>
      </c>
      <c r="C13" s="81">
        <v>0.10724966929721479</v>
      </c>
    </row>
    <row r="14" spans="1:3" ht="15">
      <c r="B14" s="78">
        <v>2007</v>
      </c>
      <c r="C14" s="81">
        <v>0.10905378189661141</v>
      </c>
    </row>
    <row r="15" spans="1:3" ht="15">
      <c r="B15" s="78">
        <v>2008</v>
      </c>
      <c r="C15" s="81">
        <v>0.10924214950807115</v>
      </c>
    </row>
    <row r="16" spans="1:3" ht="15">
      <c r="B16" s="78">
        <v>2009</v>
      </c>
      <c r="C16" s="81">
        <v>0.10676974991764886</v>
      </c>
    </row>
    <row r="17" spans="2:3" ht="15">
      <c r="B17" s="78">
        <v>2010</v>
      </c>
      <c r="C17" s="81">
        <v>0.11434163455399363</v>
      </c>
    </row>
    <row r="18" spans="2:3" ht="15">
      <c r="B18" s="78">
        <v>2011</v>
      </c>
      <c r="C18" s="81">
        <v>0.11221604313931838</v>
      </c>
    </row>
    <row r="19" spans="2:3" ht="15">
      <c r="B19" s="78">
        <v>2012</v>
      </c>
      <c r="C19" s="81">
        <v>0.11514048138213019</v>
      </c>
    </row>
    <row r="20" spans="2:3" ht="15">
      <c r="B20" s="78">
        <v>2013</v>
      </c>
      <c r="C20" s="81">
        <v>0.11249992579354622</v>
      </c>
    </row>
    <row r="21" spans="2:3" ht="15">
      <c r="B21" s="78">
        <v>2014</v>
      </c>
      <c r="C21" s="81">
        <v>0.11510065729842174</v>
      </c>
    </row>
    <row r="22" spans="2:3" ht="15">
      <c r="B22" s="78">
        <v>2015</v>
      </c>
      <c r="C22" s="81">
        <v>0.1151489735747122</v>
      </c>
    </row>
    <row r="23" spans="2:3" ht="15">
      <c r="B23" s="78">
        <v>2016</v>
      </c>
      <c r="C23" s="81">
        <v>0.11346939017531368</v>
      </c>
    </row>
    <row r="24" spans="2:3" ht="15">
      <c r="B24" s="78">
        <v>2017</v>
      </c>
      <c r="C24" s="81">
        <v>0.11744124600927053</v>
      </c>
    </row>
  </sheetData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B1" workbookViewId="0">
      <selection activeCell="C3" sqref="C3"/>
    </sheetView>
  </sheetViews>
  <sheetFormatPr baseColWidth="10" defaultColWidth="8.85546875" defaultRowHeight="12.75"/>
  <cols>
    <col min="1" max="1" width="15.7109375" style="78" customWidth="1"/>
    <col min="2" max="2" width="58.5703125" style="78" customWidth="1"/>
    <col min="3" max="256" width="8.85546875" style="78"/>
    <col min="257" max="257" width="15.7109375" style="78" customWidth="1"/>
    <col min="258" max="258" width="58.5703125" style="78" customWidth="1"/>
    <col min="259" max="512" width="8.85546875" style="78"/>
    <col min="513" max="513" width="15.7109375" style="78" customWidth="1"/>
    <col min="514" max="514" width="58.5703125" style="78" customWidth="1"/>
    <col min="515" max="768" width="8.85546875" style="78"/>
    <col min="769" max="769" width="15.7109375" style="78" customWidth="1"/>
    <col min="770" max="770" width="58.5703125" style="78" customWidth="1"/>
    <col min="771" max="1024" width="8.85546875" style="78"/>
    <col min="1025" max="1025" width="15.7109375" style="78" customWidth="1"/>
    <col min="1026" max="1026" width="58.5703125" style="78" customWidth="1"/>
    <col min="1027" max="1280" width="8.85546875" style="78"/>
    <col min="1281" max="1281" width="15.7109375" style="78" customWidth="1"/>
    <col min="1282" max="1282" width="58.5703125" style="78" customWidth="1"/>
    <col min="1283" max="1536" width="8.85546875" style="78"/>
    <col min="1537" max="1537" width="15.7109375" style="78" customWidth="1"/>
    <col min="1538" max="1538" width="58.5703125" style="78" customWidth="1"/>
    <col min="1539" max="1792" width="8.85546875" style="78"/>
    <col min="1793" max="1793" width="15.7109375" style="78" customWidth="1"/>
    <col min="1794" max="1794" width="58.5703125" style="78" customWidth="1"/>
    <col min="1795" max="2048" width="8.85546875" style="78"/>
    <col min="2049" max="2049" width="15.7109375" style="78" customWidth="1"/>
    <col min="2050" max="2050" width="58.5703125" style="78" customWidth="1"/>
    <col min="2051" max="2304" width="8.85546875" style="78"/>
    <col min="2305" max="2305" width="15.7109375" style="78" customWidth="1"/>
    <col min="2306" max="2306" width="58.5703125" style="78" customWidth="1"/>
    <col min="2307" max="2560" width="8.85546875" style="78"/>
    <col min="2561" max="2561" width="15.7109375" style="78" customWidth="1"/>
    <col min="2562" max="2562" width="58.5703125" style="78" customWidth="1"/>
    <col min="2563" max="2816" width="8.85546875" style="78"/>
    <col min="2817" max="2817" width="15.7109375" style="78" customWidth="1"/>
    <col min="2818" max="2818" width="58.5703125" style="78" customWidth="1"/>
    <col min="2819" max="3072" width="8.85546875" style="78"/>
    <col min="3073" max="3073" width="15.7109375" style="78" customWidth="1"/>
    <col min="3074" max="3074" width="58.5703125" style="78" customWidth="1"/>
    <col min="3075" max="3328" width="8.85546875" style="78"/>
    <col min="3329" max="3329" width="15.7109375" style="78" customWidth="1"/>
    <col min="3330" max="3330" width="58.5703125" style="78" customWidth="1"/>
    <col min="3331" max="3584" width="8.85546875" style="78"/>
    <col min="3585" max="3585" width="15.7109375" style="78" customWidth="1"/>
    <col min="3586" max="3586" width="58.5703125" style="78" customWidth="1"/>
    <col min="3587" max="3840" width="8.85546875" style="78"/>
    <col min="3841" max="3841" width="15.7109375" style="78" customWidth="1"/>
    <col min="3842" max="3842" width="58.5703125" style="78" customWidth="1"/>
    <col min="3843" max="4096" width="8.85546875" style="78"/>
    <col min="4097" max="4097" width="15.7109375" style="78" customWidth="1"/>
    <col min="4098" max="4098" width="58.5703125" style="78" customWidth="1"/>
    <col min="4099" max="4352" width="8.85546875" style="78"/>
    <col min="4353" max="4353" width="15.7109375" style="78" customWidth="1"/>
    <col min="4354" max="4354" width="58.5703125" style="78" customWidth="1"/>
    <col min="4355" max="4608" width="8.85546875" style="78"/>
    <col min="4609" max="4609" width="15.7109375" style="78" customWidth="1"/>
    <col min="4610" max="4610" width="58.5703125" style="78" customWidth="1"/>
    <col min="4611" max="4864" width="8.85546875" style="78"/>
    <col min="4865" max="4865" width="15.7109375" style="78" customWidth="1"/>
    <col min="4866" max="4866" width="58.5703125" style="78" customWidth="1"/>
    <col min="4867" max="5120" width="8.85546875" style="78"/>
    <col min="5121" max="5121" width="15.7109375" style="78" customWidth="1"/>
    <col min="5122" max="5122" width="58.5703125" style="78" customWidth="1"/>
    <col min="5123" max="5376" width="8.85546875" style="78"/>
    <col min="5377" max="5377" width="15.7109375" style="78" customWidth="1"/>
    <col min="5378" max="5378" width="58.5703125" style="78" customWidth="1"/>
    <col min="5379" max="5632" width="8.85546875" style="78"/>
    <col min="5633" max="5633" width="15.7109375" style="78" customWidth="1"/>
    <col min="5634" max="5634" width="58.5703125" style="78" customWidth="1"/>
    <col min="5635" max="5888" width="8.85546875" style="78"/>
    <col min="5889" max="5889" width="15.7109375" style="78" customWidth="1"/>
    <col min="5890" max="5890" width="58.5703125" style="78" customWidth="1"/>
    <col min="5891" max="6144" width="8.85546875" style="78"/>
    <col min="6145" max="6145" width="15.7109375" style="78" customWidth="1"/>
    <col min="6146" max="6146" width="58.5703125" style="78" customWidth="1"/>
    <col min="6147" max="6400" width="8.85546875" style="78"/>
    <col min="6401" max="6401" width="15.7109375" style="78" customWidth="1"/>
    <col min="6402" max="6402" width="58.5703125" style="78" customWidth="1"/>
    <col min="6403" max="6656" width="8.85546875" style="78"/>
    <col min="6657" max="6657" width="15.7109375" style="78" customWidth="1"/>
    <col min="6658" max="6658" width="58.5703125" style="78" customWidth="1"/>
    <col min="6659" max="6912" width="8.85546875" style="78"/>
    <col min="6913" max="6913" width="15.7109375" style="78" customWidth="1"/>
    <col min="6914" max="6914" width="58.5703125" style="78" customWidth="1"/>
    <col min="6915" max="7168" width="8.85546875" style="78"/>
    <col min="7169" max="7169" width="15.7109375" style="78" customWidth="1"/>
    <col min="7170" max="7170" width="58.5703125" style="78" customWidth="1"/>
    <col min="7171" max="7424" width="8.85546875" style="78"/>
    <col min="7425" max="7425" width="15.7109375" style="78" customWidth="1"/>
    <col min="7426" max="7426" width="58.5703125" style="78" customWidth="1"/>
    <col min="7427" max="7680" width="8.85546875" style="78"/>
    <col min="7681" max="7681" width="15.7109375" style="78" customWidth="1"/>
    <col min="7682" max="7682" width="58.5703125" style="78" customWidth="1"/>
    <col min="7683" max="7936" width="8.85546875" style="78"/>
    <col min="7937" max="7937" width="15.7109375" style="78" customWidth="1"/>
    <col min="7938" max="7938" width="58.5703125" style="78" customWidth="1"/>
    <col min="7939" max="8192" width="8.85546875" style="78"/>
    <col min="8193" max="8193" width="15.7109375" style="78" customWidth="1"/>
    <col min="8194" max="8194" width="58.5703125" style="78" customWidth="1"/>
    <col min="8195" max="8448" width="8.85546875" style="78"/>
    <col min="8449" max="8449" width="15.7109375" style="78" customWidth="1"/>
    <col min="8450" max="8450" width="58.5703125" style="78" customWidth="1"/>
    <col min="8451" max="8704" width="8.85546875" style="78"/>
    <col min="8705" max="8705" width="15.7109375" style="78" customWidth="1"/>
    <col min="8706" max="8706" width="58.5703125" style="78" customWidth="1"/>
    <col min="8707" max="8960" width="8.85546875" style="78"/>
    <col min="8961" max="8961" width="15.7109375" style="78" customWidth="1"/>
    <col min="8962" max="8962" width="58.5703125" style="78" customWidth="1"/>
    <col min="8963" max="9216" width="8.85546875" style="78"/>
    <col min="9217" max="9217" width="15.7109375" style="78" customWidth="1"/>
    <col min="9218" max="9218" width="58.5703125" style="78" customWidth="1"/>
    <col min="9219" max="9472" width="8.85546875" style="78"/>
    <col min="9473" max="9473" width="15.7109375" style="78" customWidth="1"/>
    <col min="9474" max="9474" width="58.5703125" style="78" customWidth="1"/>
    <col min="9475" max="9728" width="8.85546875" style="78"/>
    <col min="9729" max="9729" width="15.7109375" style="78" customWidth="1"/>
    <col min="9730" max="9730" width="58.5703125" style="78" customWidth="1"/>
    <col min="9731" max="9984" width="8.85546875" style="78"/>
    <col min="9985" max="9985" width="15.7109375" style="78" customWidth="1"/>
    <col min="9986" max="9986" width="58.5703125" style="78" customWidth="1"/>
    <col min="9987" max="10240" width="8.85546875" style="78"/>
    <col min="10241" max="10241" width="15.7109375" style="78" customWidth="1"/>
    <col min="10242" max="10242" width="58.5703125" style="78" customWidth="1"/>
    <col min="10243" max="10496" width="8.85546875" style="78"/>
    <col min="10497" max="10497" width="15.7109375" style="78" customWidth="1"/>
    <col min="10498" max="10498" width="58.5703125" style="78" customWidth="1"/>
    <col min="10499" max="10752" width="8.85546875" style="78"/>
    <col min="10753" max="10753" width="15.7109375" style="78" customWidth="1"/>
    <col min="10754" max="10754" width="58.5703125" style="78" customWidth="1"/>
    <col min="10755" max="11008" width="8.85546875" style="78"/>
    <col min="11009" max="11009" width="15.7109375" style="78" customWidth="1"/>
    <col min="11010" max="11010" width="58.5703125" style="78" customWidth="1"/>
    <col min="11011" max="11264" width="8.85546875" style="78"/>
    <col min="11265" max="11265" width="15.7109375" style="78" customWidth="1"/>
    <col min="11266" max="11266" width="58.5703125" style="78" customWidth="1"/>
    <col min="11267" max="11520" width="8.85546875" style="78"/>
    <col min="11521" max="11521" width="15.7109375" style="78" customWidth="1"/>
    <col min="11522" max="11522" width="58.5703125" style="78" customWidth="1"/>
    <col min="11523" max="11776" width="8.85546875" style="78"/>
    <col min="11777" max="11777" width="15.7109375" style="78" customWidth="1"/>
    <col min="11778" max="11778" width="58.5703125" style="78" customWidth="1"/>
    <col min="11779" max="12032" width="8.85546875" style="78"/>
    <col min="12033" max="12033" width="15.7109375" style="78" customWidth="1"/>
    <col min="12034" max="12034" width="58.5703125" style="78" customWidth="1"/>
    <col min="12035" max="12288" width="8.85546875" style="78"/>
    <col min="12289" max="12289" width="15.7109375" style="78" customWidth="1"/>
    <col min="12290" max="12290" width="58.5703125" style="78" customWidth="1"/>
    <col min="12291" max="12544" width="8.85546875" style="78"/>
    <col min="12545" max="12545" width="15.7109375" style="78" customWidth="1"/>
    <col min="12546" max="12546" width="58.5703125" style="78" customWidth="1"/>
    <col min="12547" max="12800" width="8.85546875" style="78"/>
    <col min="12801" max="12801" width="15.7109375" style="78" customWidth="1"/>
    <col min="12802" max="12802" width="58.5703125" style="78" customWidth="1"/>
    <col min="12803" max="13056" width="8.85546875" style="78"/>
    <col min="13057" max="13057" width="15.7109375" style="78" customWidth="1"/>
    <col min="13058" max="13058" width="58.5703125" style="78" customWidth="1"/>
    <col min="13059" max="13312" width="8.85546875" style="78"/>
    <col min="13313" max="13313" width="15.7109375" style="78" customWidth="1"/>
    <col min="13314" max="13314" width="58.5703125" style="78" customWidth="1"/>
    <col min="13315" max="13568" width="8.85546875" style="78"/>
    <col min="13569" max="13569" width="15.7109375" style="78" customWidth="1"/>
    <col min="13570" max="13570" width="58.5703125" style="78" customWidth="1"/>
    <col min="13571" max="13824" width="8.85546875" style="78"/>
    <col min="13825" max="13825" width="15.7109375" style="78" customWidth="1"/>
    <col min="13826" max="13826" width="58.5703125" style="78" customWidth="1"/>
    <col min="13827" max="14080" width="8.85546875" style="78"/>
    <col min="14081" max="14081" width="15.7109375" style="78" customWidth="1"/>
    <col min="14082" max="14082" width="58.5703125" style="78" customWidth="1"/>
    <col min="14083" max="14336" width="8.85546875" style="78"/>
    <col min="14337" max="14337" width="15.7109375" style="78" customWidth="1"/>
    <col min="14338" max="14338" width="58.5703125" style="78" customWidth="1"/>
    <col min="14339" max="14592" width="8.85546875" style="78"/>
    <col min="14593" max="14593" width="15.7109375" style="78" customWidth="1"/>
    <col min="14594" max="14594" width="58.5703125" style="78" customWidth="1"/>
    <col min="14595" max="14848" width="8.85546875" style="78"/>
    <col min="14849" max="14849" width="15.7109375" style="78" customWidth="1"/>
    <col min="14850" max="14850" width="58.5703125" style="78" customWidth="1"/>
    <col min="14851" max="15104" width="8.85546875" style="78"/>
    <col min="15105" max="15105" width="15.7109375" style="78" customWidth="1"/>
    <col min="15106" max="15106" width="58.5703125" style="78" customWidth="1"/>
    <col min="15107" max="15360" width="8.85546875" style="78"/>
    <col min="15361" max="15361" width="15.7109375" style="78" customWidth="1"/>
    <col min="15362" max="15362" width="58.5703125" style="78" customWidth="1"/>
    <col min="15363" max="15616" width="8.85546875" style="78"/>
    <col min="15617" max="15617" width="15.7109375" style="78" customWidth="1"/>
    <col min="15618" max="15618" width="58.5703125" style="78" customWidth="1"/>
    <col min="15619" max="15872" width="8.85546875" style="78"/>
    <col min="15873" max="15873" width="15.7109375" style="78" customWidth="1"/>
    <col min="15874" max="15874" width="58.5703125" style="78" customWidth="1"/>
    <col min="15875" max="16128" width="8.85546875" style="78"/>
    <col min="16129" max="16129" width="15.7109375" style="78" customWidth="1"/>
    <col min="16130" max="16130" width="58.5703125" style="78" customWidth="1"/>
    <col min="16131" max="16384" width="8.85546875" style="78"/>
  </cols>
  <sheetData>
    <row r="1" spans="1:3" ht="14.25">
      <c r="B1" s="86" t="s">
        <v>637</v>
      </c>
    </row>
    <row r="2" spans="1:3">
      <c r="B2" s="88" t="s">
        <v>509</v>
      </c>
    </row>
    <row r="3" spans="1:3">
      <c r="B3" s="88" t="s">
        <v>592</v>
      </c>
    </row>
    <row r="6" spans="1:3">
      <c r="A6" s="78" t="s">
        <v>618</v>
      </c>
    </row>
    <row r="7" spans="1:3">
      <c r="A7" s="78" t="s">
        <v>564</v>
      </c>
    </row>
    <row r="8" spans="1:3">
      <c r="A8" s="78" t="s">
        <v>565</v>
      </c>
    </row>
    <row r="9" spans="1:3">
      <c r="A9" s="79"/>
      <c r="B9" s="79" t="s">
        <v>625</v>
      </c>
      <c r="C9" s="78" t="s">
        <v>626</v>
      </c>
    </row>
    <row r="10" spans="1:3" ht="15">
      <c r="A10" s="79">
        <v>2003</v>
      </c>
      <c r="B10" s="80">
        <v>256279.69099999999</v>
      </c>
    </row>
    <row r="11" spans="1:3" ht="15">
      <c r="A11" s="79">
        <v>2004</v>
      </c>
      <c r="B11" s="80">
        <v>257616.37299999999</v>
      </c>
      <c r="C11" s="81">
        <f>B11/B10-1</f>
        <v>5.2157156690189055E-3</v>
      </c>
    </row>
    <row r="12" spans="1:3" ht="15">
      <c r="A12" s="79">
        <v>2005</v>
      </c>
      <c r="B12" s="80">
        <v>270439.66499999998</v>
      </c>
      <c r="C12" s="81">
        <f t="shared" ref="C12:C24" si="0">B12/B11-1</f>
        <v>4.977669645244176E-2</v>
      </c>
    </row>
    <row r="13" spans="1:3" ht="15">
      <c r="A13" s="79">
        <v>2006</v>
      </c>
      <c r="B13" s="80">
        <v>289305.50799999997</v>
      </c>
      <c r="C13" s="81">
        <f t="shared" si="0"/>
        <v>6.9759896352482142E-2</v>
      </c>
    </row>
    <row r="14" spans="1:3" ht="15">
      <c r="A14" s="79">
        <v>2007</v>
      </c>
      <c r="B14" s="80">
        <v>297560.38500000001</v>
      </c>
      <c r="C14" s="81">
        <f t="shared" si="0"/>
        <v>2.8533424949517494E-2</v>
      </c>
    </row>
    <row r="15" spans="1:3" ht="15">
      <c r="A15" s="79">
        <v>2008</v>
      </c>
      <c r="B15" s="80">
        <v>287315.60499999998</v>
      </c>
      <c r="C15" s="81">
        <f t="shared" si="0"/>
        <v>-3.4429247024935883E-2</v>
      </c>
    </row>
    <row r="16" spans="1:3" ht="15">
      <c r="A16" s="79">
        <v>2009</v>
      </c>
      <c r="B16" s="80">
        <v>264119.71799999999</v>
      </c>
      <c r="C16" s="81">
        <f t="shared" si="0"/>
        <v>-8.0733126208024752E-2</v>
      </c>
    </row>
    <row r="17" spans="1:3" ht="15">
      <c r="A17" s="79">
        <v>2010</v>
      </c>
      <c r="B17" s="80">
        <v>283245.13900000002</v>
      </c>
      <c r="C17" s="81">
        <f t="shared" si="0"/>
        <v>7.2411939346384013E-2</v>
      </c>
    </row>
    <row r="18" spans="1:3" ht="15">
      <c r="A18" s="79">
        <v>2011</v>
      </c>
      <c r="B18" s="80">
        <v>289495.55200000003</v>
      </c>
      <c r="C18" s="81">
        <f t="shared" si="0"/>
        <v>2.2067150109149836E-2</v>
      </c>
    </row>
    <row r="19" spans="1:3" ht="15">
      <c r="A19" s="79">
        <v>2012</v>
      </c>
      <c r="B19" s="80">
        <v>301333.24599999998</v>
      </c>
      <c r="C19" s="81">
        <f t="shared" si="0"/>
        <v>4.0890762977940254E-2</v>
      </c>
    </row>
    <row r="20" spans="1:3" ht="15">
      <c r="A20" s="79">
        <v>2013</v>
      </c>
      <c r="B20" s="80">
        <v>310653.50699999998</v>
      </c>
      <c r="C20" s="81">
        <f t="shared" si="0"/>
        <v>3.0930078654513915E-2</v>
      </c>
    </row>
    <row r="21" spans="1:3" ht="15">
      <c r="A21" s="79">
        <v>2014</v>
      </c>
      <c r="B21" s="80">
        <v>333448.43300000002</v>
      </c>
      <c r="C21" s="81">
        <f t="shared" si="0"/>
        <v>7.3377333544797363E-2</v>
      </c>
    </row>
    <row r="22" spans="1:3" ht="15">
      <c r="A22" s="79">
        <v>2015</v>
      </c>
      <c r="B22" s="80">
        <v>355037.6</v>
      </c>
      <c r="C22" s="81">
        <f t="shared" si="0"/>
        <v>6.4745144566326296E-2</v>
      </c>
    </row>
    <row r="23" spans="1:3" ht="15">
      <c r="A23" s="79">
        <v>2016</v>
      </c>
      <c r="B23" s="80">
        <v>363322.99200000003</v>
      </c>
      <c r="C23" s="81">
        <f t="shared" si="0"/>
        <v>2.3336660680446375E-2</v>
      </c>
    </row>
    <row r="24" spans="1:3" ht="15">
      <c r="A24" s="79">
        <v>2017</v>
      </c>
      <c r="B24" s="80">
        <v>372797.90500000003</v>
      </c>
      <c r="C24" s="81">
        <f t="shared" si="0"/>
        <v>2.6078484457707996E-2</v>
      </c>
    </row>
    <row r="26" spans="1:3">
      <c r="A26" s="78" t="s">
        <v>627</v>
      </c>
    </row>
    <row r="27" spans="1:3">
      <c r="A27" s="78" t="s">
        <v>621</v>
      </c>
    </row>
    <row r="29" spans="1:3">
      <c r="A29" s="78" t="s">
        <v>628</v>
      </c>
    </row>
  </sheetData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3" sqref="C3"/>
    </sheetView>
  </sheetViews>
  <sheetFormatPr baseColWidth="10" defaultRowHeight="12.75"/>
  <cols>
    <col min="1" max="1" width="11.42578125" style="78"/>
    <col min="2" max="2" width="24" style="78" customWidth="1"/>
    <col min="3" max="257" width="11.42578125" style="78"/>
    <col min="258" max="258" width="24" style="78" customWidth="1"/>
    <col min="259" max="513" width="11.42578125" style="78"/>
    <col min="514" max="514" width="24" style="78" customWidth="1"/>
    <col min="515" max="769" width="11.42578125" style="78"/>
    <col min="770" max="770" width="24" style="78" customWidth="1"/>
    <col min="771" max="1025" width="11.42578125" style="78"/>
    <col min="1026" max="1026" width="24" style="78" customWidth="1"/>
    <col min="1027" max="1281" width="11.42578125" style="78"/>
    <col min="1282" max="1282" width="24" style="78" customWidth="1"/>
    <col min="1283" max="1537" width="11.42578125" style="78"/>
    <col min="1538" max="1538" width="24" style="78" customWidth="1"/>
    <col min="1539" max="1793" width="11.42578125" style="78"/>
    <col min="1794" max="1794" width="24" style="78" customWidth="1"/>
    <col min="1795" max="2049" width="11.42578125" style="78"/>
    <col min="2050" max="2050" width="24" style="78" customWidth="1"/>
    <col min="2051" max="2305" width="11.42578125" style="78"/>
    <col min="2306" max="2306" width="24" style="78" customWidth="1"/>
    <col min="2307" max="2561" width="11.42578125" style="78"/>
    <col min="2562" max="2562" width="24" style="78" customWidth="1"/>
    <col min="2563" max="2817" width="11.42578125" style="78"/>
    <col min="2818" max="2818" width="24" style="78" customWidth="1"/>
    <col min="2819" max="3073" width="11.42578125" style="78"/>
    <col min="3074" max="3074" width="24" style="78" customWidth="1"/>
    <col min="3075" max="3329" width="11.42578125" style="78"/>
    <col min="3330" max="3330" width="24" style="78" customWidth="1"/>
    <col min="3331" max="3585" width="11.42578125" style="78"/>
    <col min="3586" max="3586" width="24" style="78" customWidth="1"/>
    <col min="3587" max="3841" width="11.42578125" style="78"/>
    <col min="3842" max="3842" width="24" style="78" customWidth="1"/>
    <col min="3843" max="4097" width="11.42578125" style="78"/>
    <col min="4098" max="4098" width="24" style="78" customWidth="1"/>
    <col min="4099" max="4353" width="11.42578125" style="78"/>
    <col min="4354" max="4354" width="24" style="78" customWidth="1"/>
    <col min="4355" max="4609" width="11.42578125" style="78"/>
    <col min="4610" max="4610" width="24" style="78" customWidth="1"/>
    <col min="4611" max="4865" width="11.42578125" style="78"/>
    <col min="4866" max="4866" width="24" style="78" customWidth="1"/>
    <col min="4867" max="5121" width="11.42578125" style="78"/>
    <col min="5122" max="5122" width="24" style="78" customWidth="1"/>
    <col min="5123" max="5377" width="11.42578125" style="78"/>
    <col min="5378" max="5378" width="24" style="78" customWidth="1"/>
    <col min="5379" max="5633" width="11.42578125" style="78"/>
    <col min="5634" max="5634" width="24" style="78" customWidth="1"/>
    <col min="5635" max="5889" width="11.42578125" style="78"/>
    <col min="5890" max="5890" width="24" style="78" customWidth="1"/>
    <col min="5891" max="6145" width="11.42578125" style="78"/>
    <col min="6146" max="6146" width="24" style="78" customWidth="1"/>
    <col min="6147" max="6401" width="11.42578125" style="78"/>
    <col min="6402" max="6402" width="24" style="78" customWidth="1"/>
    <col min="6403" max="6657" width="11.42578125" style="78"/>
    <col min="6658" max="6658" width="24" style="78" customWidth="1"/>
    <col min="6659" max="6913" width="11.42578125" style="78"/>
    <col min="6914" max="6914" width="24" style="78" customWidth="1"/>
    <col min="6915" max="7169" width="11.42578125" style="78"/>
    <col min="7170" max="7170" width="24" style="78" customWidth="1"/>
    <col min="7171" max="7425" width="11.42578125" style="78"/>
    <col min="7426" max="7426" width="24" style="78" customWidth="1"/>
    <col min="7427" max="7681" width="11.42578125" style="78"/>
    <col min="7682" max="7682" width="24" style="78" customWidth="1"/>
    <col min="7683" max="7937" width="11.42578125" style="78"/>
    <col min="7938" max="7938" width="24" style="78" customWidth="1"/>
    <col min="7939" max="8193" width="11.42578125" style="78"/>
    <col min="8194" max="8194" width="24" style="78" customWidth="1"/>
    <col min="8195" max="8449" width="11.42578125" style="78"/>
    <col min="8450" max="8450" width="24" style="78" customWidth="1"/>
    <col min="8451" max="8705" width="11.42578125" style="78"/>
    <col min="8706" max="8706" width="24" style="78" customWidth="1"/>
    <col min="8707" max="8961" width="11.42578125" style="78"/>
    <col min="8962" max="8962" width="24" style="78" customWidth="1"/>
    <col min="8963" max="9217" width="11.42578125" style="78"/>
    <col min="9218" max="9218" width="24" style="78" customWidth="1"/>
    <col min="9219" max="9473" width="11.42578125" style="78"/>
    <col min="9474" max="9474" width="24" style="78" customWidth="1"/>
    <col min="9475" max="9729" width="11.42578125" style="78"/>
    <col min="9730" max="9730" width="24" style="78" customWidth="1"/>
    <col min="9731" max="9985" width="11.42578125" style="78"/>
    <col min="9986" max="9986" width="24" style="78" customWidth="1"/>
    <col min="9987" max="10241" width="11.42578125" style="78"/>
    <col min="10242" max="10242" width="24" style="78" customWidth="1"/>
    <col min="10243" max="10497" width="11.42578125" style="78"/>
    <col min="10498" max="10498" width="24" style="78" customWidth="1"/>
    <col min="10499" max="10753" width="11.42578125" style="78"/>
    <col min="10754" max="10754" width="24" style="78" customWidth="1"/>
    <col min="10755" max="11009" width="11.42578125" style="78"/>
    <col min="11010" max="11010" width="24" style="78" customWidth="1"/>
    <col min="11011" max="11265" width="11.42578125" style="78"/>
    <col min="11266" max="11266" width="24" style="78" customWidth="1"/>
    <col min="11267" max="11521" width="11.42578125" style="78"/>
    <col min="11522" max="11522" width="24" style="78" customWidth="1"/>
    <col min="11523" max="11777" width="11.42578125" style="78"/>
    <col min="11778" max="11778" width="24" style="78" customWidth="1"/>
    <col min="11779" max="12033" width="11.42578125" style="78"/>
    <col min="12034" max="12034" width="24" style="78" customWidth="1"/>
    <col min="12035" max="12289" width="11.42578125" style="78"/>
    <col min="12290" max="12290" width="24" style="78" customWidth="1"/>
    <col min="12291" max="12545" width="11.42578125" style="78"/>
    <col min="12546" max="12546" width="24" style="78" customWidth="1"/>
    <col min="12547" max="12801" width="11.42578125" style="78"/>
    <col min="12802" max="12802" width="24" style="78" customWidth="1"/>
    <col min="12803" max="13057" width="11.42578125" style="78"/>
    <col min="13058" max="13058" width="24" style="78" customWidth="1"/>
    <col min="13059" max="13313" width="11.42578125" style="78"/>
    <col min="13314" max="13314" width="24" style="78" customWidth="1"/>
    <col min="13315" max="13569" width="11.42578125" style="78"/>
    <col min="13570" max="13570" width="24" style="78" customWidth="1"/>
    <col min="13571" max="13825" width="11.42578125" style="78"/>
    <col min="13826" max="13826" width="24" style="78" customWidth="1"/>
    <col min="13827" max="14081" width="11.42578125" style="78"/>
    <col min="14082" max="14082" width="24" style="78" customWidth="1"/>
    <col min="14083" max="14337" width="11.42578125" style="78"/>
    <col min="14338" max="14338" width="24" style="78" customWidth="1"/>
    <col min="14339" max="14593" width="11.42578125" style="78"/>
    <col min="14594" max="14594" width="24" style="78" customWidth="1"/>
    <col min="14595" max="14849" width="11.42578125" style="78"/>
    <col min="14850" max="14850" width="24" style="78" customWidth="1"/>
    <col min="14851" max="15105" width="11.42578125" style="78"/>
    <col min="15106" max="15106" width="24" style="78" customWidth="1"/>
    <col min="15107" max="15361" width="11.42578125" style="78"/>
    <col min="15362" max="15362" width="24" style="78" customWidth="1"/>
    <col min="15363" max="15617" width="11.42578125" style="78"/>
    <col min="15618" max="15618" width="24" style="78" customWidth="1"/>
    <col min="15619" max="15873" width="11.42578125" style="78"/>
    <col min="15874" max="15874" width="24" style="78" customWidth="1"/>
    <col min="15875" max="16129" width="11.42578125" style="78"/>
    <col min="16130" max="16130" width="24" style="78" customWidth="1"/>
    <col min="16131" max="16384" width="11.42578125" style="78"/>
  </cols>
  <sheetData>
    <row r="1" spans="1:4">
      <c r="A1" s="78" t="s">
        <v>638</v>
      </c>
    </row>
    <row r="2" spans="1:4">
      <c r="A2" s="78" t="s">
        <v>509</v>
      </c>
    </row>
    <row r="3" spans="1:4">
      <c r="A3" s="78" t="s">
        <v>592</v>
      </c>
    </row>
    <row r="6" spans="1:4">
      <c r="A6" s="87" t="s">
        <v>612</v>
      </c>
    </row>
    <row r="7" spans="1:4">
      <c r="C7" s="83" t="s">
        <v>630</v>
      </c>
      <c r="D7" s="78" t="s">
        <v>597</v>
      </c>
    </row>
    <row r="8" spans="1:4" ht="15">
      <c r="B8" s="83" t="s">
        <v>631</v>
      </c>
      <c r="C8" s="84">
        <f>D8*100</f>
        <v>100</v>
      </c>
      <c r="D8" s="85">
        <v>1</v>
      </c>
    </row>
    <row r="9" spans="1:4" ht="15">
      <c r="B9" s="83" t="s">
        <v>504</v>
      </c>
      <c r="C9" s="84">
        <f>D9*100</f>
        <v>8.4947179759312679</v>
      </c>
      <c r="D9" s="85">
        <v>8.494717975931268E-2</v>
      </c>
    </row>
    <row r="10" spans="1:4" ht="15">
      <c r="B10" s="83" t="s">
        <v>483</v>
      </c>
      <c r="C10" s="84">
        <f t="shared" ref="C10:C40" si="0">D10*100</f>
        <v>8.3034351571474243</v>
      </c>
      <c r="D10" s="85">
        <v>8.3034351571474235E-2</v>
      </c>
    </row>
    <row r="11" spans="1:4" ht="15">
      <c r="B11" s="83" t="s">
        <v>639</v>
      </c>
      <c r="C11" s="84">
        <f t="shared" si="0"/>
        <v>7.4921329400712642</v>
      </c>
      <c r="D11" s="85">
        <v>7.4921329400712638E-2</v>
      </c>
    </row>
    <row r="12" spans="1:4" ht="15">
      <c r="B12" s="83" t="s">
        <v>476</v>
      </c>
      <c r="C12" s="84">
        <f t="shared" si="0"/>
        <v>6.9175010277923246</v>
      </c>
      <c r="D12" s="85">
        <v>6.9175010277923249E-2</v>
      </c>
    </row>
    <row r="13" spans="1:4" ht="15">
      <c r="B13" s="83" t="s">
        <v>497</v>
      </c>
      <c r="C13" s="84">
        <f t="shared" si="0"/>
        <v>6.0582855690795103</v>
      </c>
      <c r="D13" s="85">
        <v>6.0582855690795107E-2</v>
      </c>
    </row>
    <row r="14" spans="1:4" ht="15">
      <c r="B14" s="83" t="s">
        <v>493</v>
      </c>
      <c r="C14" s="84">
        <f t="shared" si="0"/>
        <v>5.9231562330058987</v>
      </c>
      <c r="D14" s="85">
        <v>5.9231562330058989E-2</v>
      </c>
    </row>
    <row r="15" spans="1:4" ht="15">
      <c r="B15" s="83" t="s">
        <v>475</v>
      </c>
      <c r="C15" s="84">
        <f t="shared" si="0"/>
        <v>5.4700247300771148</v>
      </c>
      <c r="D15" s="85">
        <v>5.4700247300771151E-2</v>
      </c>
    </row>
    <row r="16" spans="1:4" ht="15">
      <c r="B16" s="83" t="s">
        <v>479</v>
      </c>
      <c r="C16" s="84">
        <f t="shared" si="0"/>
        <v>4.9686007640444716</v>
      </c>
      <c r="D16" s="85">
        <v>4.9686007640444715E-2</v>
      </c>
    </row>
    <row r="17" spans="2:4" ht="15">
      <c r="B17" s="83" t="s">
        <v>492</v>
      </c>
      <c r="C17" s="84">
        <f t="shared" si="0"/>
        <v>4.8042496649057291</v>
      </c>
      <c r="D17" s="85">
        <v>4.8042496649057291E-2</v>
      </c>
    </row>
    <row r="18" spans="2:4" ht="15">
      <c r="B18" s="83" t="s">
        <v>523</v>
      </c>
      <c r="C18" s="84">
        <f t="shared" si="0"/>
        <v>4.5788209933405186</v>
      </c>
      <c r="D18" s="85">
        <v>4.578820993340519E-2</v>
      </c>
    </row>
    <row r="19" spans="2:4" ht="15">
      <c r="B19" s="83" t="s">
        <v>487</v>
      </c>
      <c r="C19" s="84">
        <f t="shared" si="0"/>
        <v>4.173933411980232</v>
      </c>
      <c r="D19" s="85">
        <v>4.1739334119802324E-2</v>
      </c>
    </row>
    <row r="20" spans="2:4" ht="15">
      <c r="B20" s="83" t="s">
        <v>477</v>
      </c>
      <c r="C20" s="84">
        <f t="shared" si="0"/>
        <v>3.829537694497589</v>
      </c>
      <c r="D20" s="85">
        <v>3.8295376944975888E-2</v>
      </c>
    </row>
    <row r="21" spans="2:4" ht="15">
      <c r="B21" s="83" t="s">
        <v>488</v>
      </c>
      <c r="C21" s="84">
        <f t="shared" si="0"/>
        <v>3.8212102976168243</v>
      </c>
      <c r="D21" s="85">
        <v>3.8212102976168241E-2</v>
      </c>
    </row>
    <row r="22" spans="2:4" ht="15">
      <c r="B22" s="83" t="s">
        <v>486</v>
      </c>
      <c r="C22" s="84">
        <f t="shared" si="0"/>
        <v>3.2524812104609397</v>
      </c>
      <c r="D22" s="85">
        <v>3.2524812104609398E-2</v>
      </c>
    </row>
    <row r="23" spans="2:4" ht="15">
      <c r="B23" s="83" t="s">
        <v>496</v>
      </c>
      <c r="C23" s="84">
        <f t="shared" si="0"/>
        <v>3.0143929584289042</v>
      </c>
      <c r="D23" s="85">
        <v>3.0143929584289044E-2</v>
      </c>
    </row>
    <row r="24" spans="2:4" ht="15">
      <c r="B24" s="83" t="s">
        <v>494</v>
      </c>
      <c r="C24" s="84">
        <f t="shared" si="0"/>
        <v>2.563874830821407</v>
      </c>
      <c r="D24" s="85">
        <v>2.5638748308214072E-2</v>
      </c>
    </row>
    <row r="25" spans="2:4" ht="15">
      <c r="B25" s="83" t="s">
        <v>503</v>
      </c>
      <c r="C25" s="84">
        <f t="shared" si="0"/>
        <v>1.6851634326333547</v>
      </c>
      <c r="D25" s="85">
        <v>1.6851634326333548E-2</v>
      </c>
    </row>
    <row r="26" spans="2:4" ht="15">
      <c r="B26" s="83" t="s">
        <v>489</v>
      </c>
      <c r="C26" s="84">
        <f t="shared" si="0"/>
        <v>1.5892061507045516</v>
      </c>
      <c r="D26" s="85">
        <v>1.5892061507045516E-2</v>
      </c>
    </row>
    <row r="27" spans="2:4" ht="15">
      <c r="B27" s="83" t="s">
        <v>491</v>
      </c>
      <c r="C27" s="84">
        <f t="shared" si="0"/>
        <v>1.4062171616617645</v>
      </c>
      <c r="D27" s="85">
        <v>1.4062171616617644E-2</v>
      </c>
    </row>
    <row r="28" spans="2:4" ht="15">
      <c r="B28" s="83" t="s">
        <v>520</v>
      </c>
      <c r="C28" s="84">
        <f t="shared" si="0"/>
        <v>1.3030600529895766</v>
      </c>
      <c r="D28" s="85">
        <v>1.3030600529895766E-2</v>
      </c>
    </row>
    <row r="29" spans="2:4" ht="15">
      <c r="B29" s="83" t="s">
        <v>490</v>
      </c>
      <c r="C29" s="84">
        <f t="shared" si="0"/>
        <v>1.2601477585001473</v>
      </c>
      <c r="D29" s="85">
        <v>1.2601477585001472E-2</v>
      </c>
    </row>
    <row r="30" spans="2:4" ht="15">
      <c r="B30" s="83" t="s">
        <v>495</v>
      </c>
      <c r="C30" s="84">
        <f t="shared" si="0"/>
        <v>1.173095658745734</v>
      </c>
      <c r="D30" s="85">
        <v>1.173095658745734E-2</v>
      </c>
    </row>
    <row r="31" spans="2:4" ht="15">
      <c r="B31" s="83" t="s">
        <v>500</v>
      </c>
      <c r="C31" s="84">
        <f t="shared" si="0"/>
        <v>1.119138977400788</v>
      </c>
      <c r="D31" s="85">
        <v>1.119138977400788E-2</v>
      </c>
    </row>
    <row r="32" spans="2:4" ht="15">
      <c r="B32" s="83" t="s">
        <v>482</v>
      </c>
      <c r="C32" s="84">
        <f t="shared" si="0"/>
        <v>1.1074579467844554</v>
      </c>
      <c r="D32" s="85">
        <v>1.1074579467844554E-2</v>
      </c>
    </row>
    <row r="33" spans="2:4" ht="15">
      <c r="B33" s="83" t="s">
        <v>481</v>
      </c>
      <c r="C33" s="84">
        <f t="shared" si="0"/>
        <v>1.037375010322197</v>
      </c>
      <c r="D33" s="85">
        <v>1.037375010322197E-2</v>
      </c>
    </row>
    <row r="34" spans="2:4" ht="15">
      <c r="B34" s="83" t="s">
        <v>499</v>
      </c>
      <c r="C34" s="84">
        <f t="shared" si="0"/>
        <v>0.9922202119439314</v>
      </c>
      <c r="D34" s="85">
        <v>9.9222021194393141E-3</v>
      </c>
    </row>
    <row r="35" spans="2:4" ht="15">
      <c r="B35" s="83" t="s">
        <v>292</v>
      </c>
      <c r="C35" s="84">
        <f t="shared" si="0"/>
        <v>0.85674102796981322</v>
      </c>
      <c r="D35" s="85">
        <v>8.567410279698132E-3</v>
      </c>
    </row>
    <row r="36" spans="2:4" ht="15">
      <c r="B36" s="83" t="s">
        <v>485</v>
      </c>
      <c r="C36" s="84">
        <f t="shared" si="0"/>
        <v>0.77293043026205477</v>
      </c>
      <c r="D36" s="85">
        <v>7.7293043026205478E-3</v>
      </c>
    </row>
    <row r="37" spans="2:4" ht="15">
      <c r="B37" s="83" t="s">
        <v>498</v>
      </c>
      <c r="C37" s="84">
        <f t="shared" si="0"/>
        <v>0.58122515538661779</v>
      </c>
      <c r="D37" s="85">
        <v>5.8122515538661778E-3</v>
      </c>
    </row>
    <row r="38" spans="2:4" ht="15">
      <c r="B38" s="83" t="s">
        <v>501</v>
      </c>
      <c r="C38" s="84">
        <f t="shared" si="0"/>
        <v>0.55922116236177444</v>
      </c>
      <c r="D38" s="85">
        <v>5.592211623617744E-3</v>
      </c>
    </row>
    <row r="39" spans="2:4" ht="15">
      <c r="B39" s="83" t="s">
        <v>505</v>
      </c>
      <c r="C39" s="84">
        <f t="shared" si="0"/>
        <v>0.46367666903988192</v>
      </c>
      <c r="D39" s="85">
        <v>4.6367666903988193E-3</v>
      </c>
    </row>
    <row r="40" spans="2:4" ht="15">
      <c r="B40" s="83" t="s">
        <v>502</v>
      </c>
      <c r="C40" s="84">
        <f t="shared" si="0"/>
        <v>0.42676773409193053</v>
      </c>
      <c r="D40" s="85">
        <v>4.267677340919305E-3</v>
      </c>
    </row>
  </sheetData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3">
      <c r="A1" s="78" t="s">
        <v>640</v>
      </c>
    </row>
    <row r="2" spans="1:3">
      <c r="A2" s="78" t="s">
        <v>509</v>
      </c>
    </row>
    <row r="3" spans="1:3">
      <c r="A3" s="78" t="s">
        <v>592</v>
      </c>
    </row>
    <row r="6" spans="1:3">
      <c r="B6" s="83" t="s">
        <v>641</v>
      </c>
    </row>
    <row r="9" spans="1:3">
      <c r="C9" s="83" t="s">
        <v>267</v>
      </c>
    </row>
    <row r="10" spans="1:3" ht="15">
      <c r="B10" s="78">
        <v>2003</v>
      </c>
      <c r="C10" s="81">
        <v>5.5658259032881241E-2</v>
      </c>
    </row>
    <row r="11" spans="1:3" ht="15">
      <c r="B11" s="78">
        <v>2004</v>
      </c>
      <c r="C11" s="81">
        <v>5.3872822452658065E-2</v>
      </c>
    </row>
    <row r="12" spans="1:3" ht="15">
      <c r="B12" s="78">
        <v>2005</v>
      </c>
      <c r="C12" s="81">
        <v>5.536396126929656E-2</v>
      </c>
    </row>
    <row r="13" spans="1:3" ht="15">
      <c r="B13" s="78">
        <v>2006</v>
      </c>
      <c r="C13" s="81">
        <v>5.6877352995673425E-2</v>
      </c>
    </row>
    <row r="14" spans="1:3" ht="15">
      <c r="B14" s="78">
        <v>2007</v>
      </c>
      <c r="C14" s="81">
        <v>5.796320873574911E-2</v>
      </c>
    </row>
    <row r="15" spans="1:3" ht="15">
      <c r="B15" s="78">
        <v>2008</v>
      </c>
      <c r="C15" s="81">
        <v>5.6561156526485218E-2</v>
      </c>
    </row>
    <row r="16" spans="1:3" ht="15">
      <c r="B16" s="78">
        <v>2009</v>
      </c>
      <c r="C16" s="81">
        <v>5.619584413356965E-2</v>
      </c>
    </row>
    <row r="17" spans="2:3" ht="15">
      <c r="B17" s="78">
        <v>2010</v>
      </c>
      <c r="C17" s="81">
        <v>5.7650013868907987E-2</v>
      </c>
    </row>
    <row r="18" spans="2:3" ht="15">
      <c r="B18" s="78">
        <v>2011</v>
      </c>
      <c r="C18" s="81">
        <v>5.7289892467786339E-2</v>
      </c>
    </row>
    <row r="19" spans="2:3" ht="15">
      <c r="B19" s="78">
        <v>2012</v>
      </c>
      <c r="C19" s="81">
        <v>5.798315755601896E-2</v>
      </c>
    </row>
    <row r="20" spans="2:3" ht="15">
      <c r="B20" s="78">
        <v>2013</v>
      </c>
      <c r="C20" s="81">
        <v>5.9910277818711076E-2</v>
      </c>
    </row>
    <row r="21" spans="2:3" ht="15">
      <c r="B21" s="78">
        <v>2014</v>
      </c>
      <c r="C21" s="81">
        <v>6.2688886007398734E-2</v>
      </c>
    </row>
    <row r="22" spans="2:3" ht="15">
      <c r="B22" s="78">
        <v>2015</v>
      </c>
      <c r="C22" s="81">
        <v>6.5934373463252247E-2</v>
      </c>
    </row>
    <row r="23" spans="2:3" ht="15">
      <c r="B23" s="78">
        <v>2016</v>
      </c>
      <c r="C23" s="81">
        <v>6.7197759386069297E-2</v>
      </c>
    </row>
    <row r="24" spans="2:3" ht="15">
      <c r="B24" s="78">
        <v>2017</v>
      </c>
      <c r="C24" s="81">
        <v>6.9175010277923249E-2</v>
      </c>
    </row>
  </sheetData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4"/>
  <sheetViews>
    <sheetView topLeftCell="B22" workbookViewId="0">
      <selection activeCell="C3" sqref="C3"/>
    </sheetView>
  </sheetViews>
  <sheetFormatPr baseColWidth="10" defaultColWidth="8.85546875" defaultRowHeight="12.75"/>
  <cols>
    <col min="1" max="1" width="15.7109375" style="78" customWidth="1"/>
    <col min="2" max="3" width="58.5703125" style="78" customWidth="1"/>
    <col min="4" max="5" width="58.5703125" style="78" hidden="1" customWidth="1"/>
    <col min="6" max="20" width="58.5703125" style="78" customWidth="1"/>
    <col min="21" max="256" width="8.85546875" style="78"/>
    <col min="257" max="257" width="15.7109375" style="78" customWidth="1"/>
    <col min="258" max="259" width="58.5703125" style="78" customWidth="1"/>
    <col min="260" max="261" width="0" style="78" hidden="1" customWidth="1"/>
    <col min="262" max="276" width="58.5703125" style="78" customWidth="1"/>
    <col min="277" max="512" width="8.85546875" style="78"/>
    <col min="513" max="513" width="15.7109375" style="78" customWidth="1"/>
    <col min="514" max="515" width="58.5703125" style="78" customWidth="1"/>
    <col min="516" max="517" width="0" style="78" hidden="1" customWidth="1"/>
    <col min="518" max="532" width="58.5703125" style="78" customWidth="1"/>
    <col min="533" max="768" width="8.85546875" style="78"/>
    <col min="769" max="769" width="15.7109375" style="78" customWidth="1"/>
    <col min="770" max="771" width="58.5703125" style="78" customWidth="1"/>
    <col min="772" max="773" width="0" style="78" hidden="1" customWidth="1"/>
    <col min="774" max="788" width="58.5703125" style="78" customWidth="1"/>
    <col min="789" max="1024" width="8.85546875" style="78"/>
    <col min="1025" max="1025" width="15.7109375" style="78" customWidth="1"/>
    <col min="1026" max="1027" width="58.5703125" style="78" customWidth="1"/>
    <col min="1028" max="1029" width="0" style="78" hidden="1" customWidth="1"/>
    <col min="1030" max="1044" width="58.5703125" style="78" customWidth="1"/>
    <col min="1045" max="1280" width="8.85546875" style="78"/>
    <col min="1281" max="1281" width="15.7109375" style="78" customWidth="1"/>
    <col min="1282" max="1283" width="58.5703125" style="78" customWidth="1"/>
    <col min="1284" max="1285" width="0" style="78" hidden="1" customWidth="1"/>
    <col min="1286" max="1300" width="58.5703125" style="78" customWidth="1"/>
    <col min="1301" max="1536" width="8.85546875" style="78"/>
    <col min="1537" max="1537" width="15.7109375" style="78" customWidth="1"/>
    <col min="1538" max="1539" width="58.5703125" style="78" customWidth="1"/>
    <col min="1540" max="1541" width="0" style="78" hidden="1" customWidth="1"/>
    <col min="1542" max="1556" width="58.5703125" style="78" customWidth="1"/>
    <col min="1557" max="1792" width="8.85546875" style="78"/>
    <col min="1793" max="1793" width="15.7109375" style="78" customWidth="1"/>
    <col min="1794" max="1795" width="58.5703125" style="78" customWidth="1"/>
    <col min="1796" max="1797" width="0" style="78" hidden="1" customWidth="1"/>
    <col min="1798" max="1812" width="58.5703125" style="78" customWidth="1"/>
    <col min="1813" max="2048" width="8.85546875" style="78"/>
    <col min="2049" max="2049" width="15.7109375" style="78" customWidth="1"/>
    <col min="2050" max="2051" width="58.5703125" style="78" customWidth="1"/>
    <col min="2052" max="2053" width="0" style="78" hidden="1" customWidth="1"/>
    <col min="2054" max="2068" width="58.5703125" style="78" customWidth="1"/>
    <col min="2069" max="2304" width="8.85546875" style="78"/>
    <col min="2305" max="2305" width="15.7109375" style="78" customWidth="1"/>
    <col min="2306" max="2307" width="58.5703125" style="78" customWidth="1"/>
    <col min="2308" max="2309" width="0" style="78" hidden="1" customWidth="1"/>
    <col min="2310" max="2324" width="58.5703125" style="78" customWidth="1"/>
    <col min="2325" max="2560" width="8.85546875" style="78"/>
    <col min="2561" max="2561" width="15.7109375" style="78" customWidth="1"/>
    <col min="2562" max="2563" width="58.5703125" style="78" customWidth="1"/>
    <col min="2564" max="2565" width="0" style="78" hidden="1" customWidth="1"/>
    <col min="2566" max="2580" width="58.5703125" style="78" customWidth="1"/>
    <col min="2581" max="2816" width="8.85546875" style="78"/>
    <col min="2817" max="2817" width="15.7109375" style="78" customWidth="1"/>
    <col min="2818" max="2819" width="58.5703125" style="78" customWidth="1"/>
    <col min="2820" max="2821" width="0" style="78" hidden="1" customWidth="1"/>
    <col min="2822" max="2836" width="58.5703125" style="78" customWidth="1"/>
    <col min="2837" max="3072" width="8.85546875" style="78"/>
    <col min="3073" max="3073" width="15.7109375" style="78" customWidth="1"/>
    <col min="3074" max="3075" width="58.5703125" style="78" customWidth="1"/>
    <col min="3076" max="3077" width="0" style="78" hidden="1" customWidth="1"/>
    <col min="3078" max="3092" width="58.5703125" style="78" customWidth="1"/>
    <col min="3093" max="3328" width="8.85546875" style="78"/>
    <col min="3329" max="3329" width="15.7109375" style="78" customWidth="1"/>
    <col min="3330" max="3331" width="58.5703125" style="78" customWidth="1"/>
    <col min="3332" max="3333" width="0" style="78" hidden="1" customWidth="1"/>
    <col min="3334" max="3348" width="58.5703125" style="78" customWidth="1"/>
    <col min="3349" max="3584" width="8.85546875" style="78"/>
    <col min="3585" max="3585" width="15.7109375" style="78" customWidth="1"/>
    <col min="3586" max="3587" width="58.5703125" style="78" customWidth="1"/>
    <col min="3588" max="3589" width="0" style="78" hidden="1" customWidth="1"/>
    <col min="3590" max="3604" width="58.5703125" style="78" customWidth="1"/>
    <col min="3605" max="3840" width="8.85546875" style="78"/>
    <col min="3841" max="3841" width="15.7109375" style="78" customWidth="1"/>
    <col min="3842" max="3843" width="58.5703125" style="78" customWidth="1"/>
    <col min="3844" max="3845" width="0" style="78" hidden="1" customWidth="1"/>
    <col min="3846" max="3860" width="58.5703125" style="78" customWidth="1"/>
    <col min="3861" max="4096" width="8.85546875" style="78"/>
    <col min="4097" max="4097" width="15.7109375" style="78" customWidth="1"/>
    <col min="4098" max="4099" width="58.5703125" style="78" customWidth="1"/>
    <col min="4100" max="4101" width="0" style="78" hidden="1" customWidth="1"/>
    <col min="4102" max="4116" width="58.5703125" style="78" customWidth="1"/>
    <col min="4117" max="4352" width="8.85546875" style="78"/>
    <col min="4353" max="4353" width="15.7109375" style="78" customWidth="1"/>
    <col min="4354" max="4355" width="58.5703125" style="78" customWidth="1"/>
    <col min="4356" max="4357" width="0" style="78" hidden="1" customWidth="1"/>
    <col min="4358" max="4372" width="58.5703125" style="78" customWidth="1"/>
    <col min="4373" max="4608" width="8.85546875" style="78"/>
    <col min="4609" max="4609" width="15.7109375" style="78" customWidth="1"/>
    <col min="4610" max="4611" width="58.5703125" style="78" customWidth="1"/>
    <col min="4612" max="4613" width="0" style="78" hidden="1" customWidth="1"/>
    <col min="4614" max="4628" width="58.5703125" style="78" customWidth="1"/>
    <col min="4629" max="4864" width="8.85546875" style="78"/>
    <col min="4865" max="4865" width="15.7109375" style="78" customWidth="1"/>
    <col min="4866" max="4867" width="58.5703125" style="78" customWidth="1"/>
    <col min="4868" max="4869" width="0" style="78" hidden="1" customWidth="1"/>
    <col min="4870" max="4884" width="58.5703125" style="78" customWidth="1"/>
    <col min="4885" max="5120" width="8.85546875" style="78"/>
    <col min="5121" max="5121" width="15.7109375" style="78" customWidth="1"/>
    <col min="5122" max="5123" width="58.5703125" style="78" customWidth="1"/>
    <col min="5124" max="5125" width="0" style="78" hidden="1" customWidth="1"/>
    <col min="5126" max="5140" width="58.5703125" style="78" customWidth="1"/>
    <col min="5141" max="5376" width="8.85546875" style="78"/>
    <col min="5377" max="5377" width="15.7109375" style="78" customWidth="1"/>
    <col min="5378" max="5379" width="58.5703125" style="78" customWidth="1"/>
    <col min="5380" max="5381" width="0" style="78" hidden="1" customWidth="1"/>
    <col min="5382" max="5396" width="58.5703125" style="78" customWidth="1"/>
    <col min="5397" max="5632" width="8.85546875" style="78"/>
    <col min="5633" max="5633" width="15.7109375" style="78" customWidth="1"/>
    <col min="5634" max="5635" width="58.5703125" style="78" customWidth="1"/>
    <col min="5636" max="5637" width="0" style="78" hidden="1" customWidth="1"/>
    <col min="5638" max="5652" width="58.5703125" style="78" customWidth="1"/>
    <col min="5653" max="5888" width="8.85546875" style="78"/>
    <col min="5889" max="5889" width="15.7109375" style="78" customWidth="1"/>
    <col min="5890" max="5891" width="58.5703125" style="78" customWidth="1"/>
    <col min="5892" max="5893" width="0" style="78" hidden="1" customWidth="1"/>
    <col min="5894" max="5908" width="58.5703125" style="78" customWidth="1"/>
    <col min="5909" max="6144" width="8.85546875" style="78"/>
    <col min="6145" max="6145" width="15.7109375" style="78" customWidth="1"/>
    <col min="6146" max="6147" width="58.5703125" style="78" customWidth="1"/>
    <col min="6148" max="6149" width="0" style="78" hidden="1" customWidth="1"/>
    <col min="6150" max="6164" width="58.5703125" style="78" customWidth="1"/>
    <col min="6165" max="6400" width="8.85546875" style="78"/>
    <col min="6401" max="6401" width="15.7109375" style="78" customWidth="1"/>
    <col min="6402" max="6403" width="58.5703125" style="78" customWidth="1"/>
    <col min="6404" max="6405" width="0" style="78" hidden="1" customWidth="1"/>
    <col min="6406" max="6420" width="58.5703125" style="78" customWidth="1"/>
    <col min="6421" max="6656" width="8.85546875" style="78"/>
    <col min="6657" max="6657" width="15.7109375" style="78" customWidth="1"/>
    <col min="6658" max="6659" width="58.5703125" style="78" customWidth="1"/>
    <col min="6660" max="6661" width="0" style="78" hidden="1" customWidth="1"/>
    <col min="6662" max="6676" width="58.5703125" style="78" customWidth="1"/>
    <col min="6677" max="6912" width="8.85546875" style="78"/>
    <col min="6913" max="6913" width="15.7109375" style="78" customWidth="1"/>
    <col min="6914" max="6915" width="58.5703125" style="78" customWidth="1"/>
    <col min="6916" max="6917" width="0" style="78" hidden="1" customWidth="1"/>
    <col min="6918" max="6932" width="58.5703125" style="78" customWidth="1"/>
    <col min="6933" max="7168" width="8.85546875" style="78"/>
    <col min="7169" max="7169" width="15.7109375" style="78" customWidth="1"/>
    <col min="7170" max="7171" width="58.5703125" style="78" customWidth="1"/>
    <col min="7172" max="7173" width="0" style="78" hidden="1" customWidth="1"/>
    <col min="7174" max="7188" width="58.5703125" style="78" customWidth="1"/>
    <col min="7189" max="7424" width="8.85546875" style="78"/>
    <col min="7425" max="7425" width="15.7109375" style="78" customWidth="1"/>
    <col min="7426" max="7427" width="58.5703125" style="78" customWidth="1"/>
    <col min="7428" max="7429" width="0" style="78" hidden="1" customWidth="1"/>
    <col min="7430" max="7444" width="58.5703125" style="78" customWidth="1"/>
    <col min="7445" max="7680" width="8.85546875" style="78"/>
    <col min="7681" max="7681" width="15.7109375" style="78" customWidth="1"/>
    <col min="7682" max="7683" width="58.5703125" style="78" customWidth="1"/>
    <col min="7684" max="7685" width="0" style="78" hidden="1" customWidth="1"/>
    <col min="7686" max="7700" width="58.5703125" style="78" customWidth="1"/>
    <col min="7701" max="7936" width="8.85546875" style="78"/>
    <col min="7937" max="7937" width="15.7109375" style="78" customWidth="1"/>
    <col min="7938" max="7939" width="58.5703125" style="78" customWidth="1"/>
    <col min="7940" max="7941" width="0" style="78" hidden="1" customWidth="1"/>
    <col min="7942" max="7956" width="58.5703125" style="78" customWidth="1"/>
    <col min="7957" max="8192" width="8.85546875" style="78"/>
    <col min="8193" max="8193" width="15.7109375" style="78" customWidth="1"/>
    <col min="8194" max="8195" width="58.5703125" style="78" customWidth="1"/>
    <col min="8196" max="8197" width="0" style="78" hidden="1" customWidth="1"/>
    <col min="8198" max="8212" width="58.5703125" style="78" customWidth="1"/>
    <col min="8213" max="8448" width="8.85546875" style="78"/>
    <col min="8449" max="8449" width="15.7109375" style="78" customWidth="1"/>
    <col min="8450" max="8451" width="58.5703125" style="78" customWidth="1"/>
    <col min="8452" max="8453" width="0" style="78" hidden="1" customWidth="1"/>
    <col min="8454" max="8468" width="58.5703125" style="78" customWidth="1"/>
    <col min="8469" max="8704" width="8.85546875" style="78"/>
    <col min="8705" max="8705" width="15.7109375" style="78" customWidth="1"/>
    <col min="8706" max="8707" width="58.5703125" style="78" customWidth="1"/>
    <col min="8708" max="8709" width="0" style="78" hidden="1" customWidth="1"/>
    <col min="8710" max="8724" width="58.5703125" style="78" customWidth="1"/>
    <col min="8725" max="8960" width="8.85546875" style="78"/>
    <col min="8961" max="8961" width="15.7109375" style="78" customWidth="1"/>
    <col min="8962" max="8963" width="58.5703125" style="78" customWidth="1"/>
    <col min="8964" max="8965" width="0" style="78" hidden="1" customWidth="1"/>
    <col min="8966" max="8980" width="58.5703125" style="78" customWidth="1"/>
    <col min="8981" max="9216" width="8.85546875" style="78"/>
    <col min="9217" max="9217" width="15.7109375" style="78" customWidth="1"/>
    <col min="9218" max="9219" width="58.5703125" style="78" customWidth="1"/>
    <col min="9220" max="9221" width="0" style="78" hidden="1" customWidth="1"/>
    <col min="9222" max="9236" width="58.5703125" style="78" customWidth="1"/>
    <col min="9237" max="9472" width="8.85546875" style="78"/>
    <col min="9473" max="9473" width="15.7109375" style="78" customWidth="1"/>
    <col min="9474" max="9475" width="58.5703125" style="78" customWidth="1"/>
    <col min="9476" max="9477" width="0" style="78" hidden="1" customWidth="1"/>
    <col min="9478" max="9492" width="58.5703125" style="78" customWidth="1"/>
    <col min="9493" max="9728" width="8.85546875" style="78"/>
    <col min="9729" max="9729" width="15.7109375" style="78" customWidth="1"/>
    <col min="9730" max="9731" width="58.5703125" style="78" customWidth="1"/>
    <col min="9732" max="9733" width="0" style="78" hidden="1" customWidth="1"/>
    <col min="9734" max="9748" width="58.5703125" style="78" customWidth="1"/>
    <col min="9749" max="9984" width="8.85546875" style="78"/>
    <col min="9985" max="9985" width="15.7109375" style="78" customWidth="1"/>
    <col min="9986" max="9987" width="58.5703125" style="78" customWidth="1"/>
    <col min="9988" max="9989" width="0" style="78" hidden="1" customWidth="1"/>
    <col min="9990" max="10004" width="58.5703125" style="78" customWidth="1"/>
    <col min="10005" max="10240" width="8.85546875" style="78"/>
    <col min="10241" max="10241" width="15.7109375" style="78" customWidth="1"/>
    <col min="10242" max="10243" width="58.5703125" style="78" customWidth="1"/>
    <col min="10244" max="10245" width="0" style="78" hidden="1" customWidth="1"/>
    <col min="10246" max="10260" width="58.5703125" style="78" customWidth="1"/>
    <col min="10261" max="10496" width="8.85546875" style="78"/>
    <col min="10497" max="10497" width="15.7109375" style="78" customWidth="1"/>
    <col min="10498" max="10499" width="58.5703125" style="78" customWidth="1"/>
    <col min="10500" max="10501" width="0" style="78" hidden="1" customWidth="1"/>
    <col min="10502" max="10516" width="58.5703125" style="78" customWidth="1"/>
    <col min="10517" max="10752" width="8.85546875" style="78"/>
    <col min="10753" max="10753" width="15.7109375" style="78" customWidth="1"/>
    <col min="10754" max="10755" width="58.5703125" style="78" customWidth="1"/>
    <col min="10756" max="10757" width="0" style="78" hidden="1" customWidth="1"/>
    <col min="10758" max="10772" width="58.5703125" style="78" customWidth="1"/>
    <col min="10773" max="11008" width="8.85546875" style="78"/>
    <col min="11009" max="11009" width="15.7109375" style="78" customWidth="1"/>
    <col min="11010" max="11011" width="58.5703125" style="78" customWidth="1"/>
    <col min="11012" max="11013" width="0" style="78" hidden="1" customWidth="1"/>
    <col min="11014" max="11028" width="58.5703125" style="78" customWidth="1"/>
    <col min="11029" max="11264" width="8.85546875" style="78"/>
    <col min="11265" max="11265" width="15.7109375" style="78" customWidth="1"/>
    <col min="11266" max="11267" width="58.5703125" style="78" customWidth="1"/>
    <col min="11268" max="11269" width="0" style="78" hidden="1" customWidth="1"/>
    <col min="11270" max="11284" width="58.5703125" style="78" customWidth="1"/>
    <col min="11285" max="11520" width="8.85546875" style="78"/>
    <col min="11521" max="11521" width="15.7109375" style="78" customWidth="1"/>
    <col min="11522" max="11523" width="58.5703125" style="78" customWidth="1"/>
    <col min="11524" max="11525" width="0" style="78" hidden="1" customWidth="1"/>
    <col min="11526" max="11540" width="58.5703125" style="78" customWidth="1"/>
    <col min="11541" max="11776" width="8.85546875" style="78"/>
    <col min="11777" max="11777" width="15.7109375" style="78" customWidth="1"/>
    <col min="11778" max="11779" width="58.5703125" style="78" customWidth="1"/>
    <col min="11780" max="11781" width="0" style="78" hidden="1" customWidth="1"/>
    <col min="11782" max="11796" width="58.5703125" style="78" customWidth="1"/>
    <col min="11797" max="12032" width="8.85546875" style="78"/>
    <col min="12033" max="12033" width="15.7109375" style="78" customWidth="1"/>
    <col min="12034" max="12035" width="58.5703125" style="78" customWidth="1"/>
    <col min="12036" max="12037" width="0" style="78" hidden="1" customWidth="1"/>
    <col min="12038" max="12052" width="58.5703125" style="78" customWidth="1"/>
    <col min="12053" max="12288" width="8.85546875" style="78"/>
    <col min="12289" max="12289" width="15.7109375" style="78" customWidth="1"/>
    <col min="12290" max="12291" width="58.5703125" style="78" customWidth="1"/>
    <col min="12292" max="12293" width="0" style="78" hidden="1" customWidth="1"/>
    <col min="12294" max="12308" width="58.5703125" style="78" customWidth="1"/>
    <col min="12309" max="12544" width="8.85546875" style="78"/>
    <col min="12545" max="12545" width="15.7109375" style="78" customWidth="1"/>
    <col min="12546" max="12547" width="58.5703125" style="78" customWidth="1"/>
    <col min="12548" max="12549" width="0" style="78" hidden="1" customWidth="1"/>
    <col min="12550" max="12564" width="58.5703125" style="78" customWidth="1"/>
    <col min="12565" max="12800" width="8.85546875" style="78"/>
    <col min="12801" max="12801" width="15.7109375" style="78" customWidth="1"/>
    <col min="12802" max="12803" width="58.5703125" style="78" customWidth="1"/>
    <col min="12804" max="12805" width="0" style="78" hidden="1" customWidth="1"/>
    <col min="12806" max="12820" width="58.5703125" style="78" customWidth="1"/>
    <col min="12821" max="13056" width="8.85546875" style="78"/>
    <col min="13057" max="13057" width="15.7109375" style="78" customWidth="1"/>
    <col min="13058" max="13059" width="58.5703125" style="78" customWidth="1"/>
    <col min="13060" max="13061" width="0" style="78" hidden="1" customWidth="1"/>
    <col min="13062" max="13076" width="58.5703125" style="78" customWidth="1"/>
    <col min="13077" max="13312" width="8.85546875" style="78"/>
    <col min="13313" max="13313" width="15.7109375" style="78" customWidth="1"/>
    <col min="13314" max="13315" width="58.5703125" style="78" customWidth="1"/>
    <col min="13316" max="13317" width="0" style="78" hidden="1" customWidth="1"/>
    <col min="13318" max="13332" width="58.5703125" style="78" customWidth="1"/>
    <col min="13333" max="13568" width="8.85546875" style="78"/>
    <col min="13569" max="13569" width="15.7109375" style="78" customWidth="1"/>
    <col min="13570" max="13571" width="58.5703125" style="78" customWidth="1"/>
    <col min="13572" max="13573" width="0" style="78" hidden="1" customWidth="1"/>
    <col min="13574" max="13588" width="58.5703125" style="78" customWidth="1"/>
    <col min="13589" max="13824" width="8.85546875" style="78"/>
    <col min="13825" max="13825" width="15.7109375" style="78" customWidth="1"/>
    <col min="13826" max="13827" width="58.5703125" style="78" customWidth="1"/>
    <col min="13828" max="13829" width="0" style="78" hidden="1" customWidth="1"/>
    <col min="13830" max="13844" width="58.5703125" style="78" customWidth="1"/>
    <col min="13845" max="14080" width="8.85546875" style="78"/>
    <col min="14081" max="14081" width="15.7109375" style="78" customWidth="1"/>
    <col min="14082" max="14083" width="58.5703125" style="78" customWidth="1"/>
    <col min="14084" max="14085" width="0" style="78" hidden="1" customWidth="1"/>
    <col min="14086" max="14100" width="58.5703125" style="78" customWidth="1"/>
    <col min="14101" max="14336" width="8.85546875" style="78"/>
    <col min="14337" max="14337" width="15.7109375" style="78" customWidth="1"/>
    <col min="14338" max="14339" width="58.5703125" style="78" customWidth="1"/>
    <col min="14340" max="14341" width="0" style="78" hidden="1" customWidth="1"/>
    <col min="14342" max="14356" width="58.5703125" style="78" customWidth="1"/>
    <col min="14357" max="14592" width="8.85546875" style="78"/>
    <col min="14593" max="14593" width="15.7109375" style="78" customWidth="1"/>
    <col min="14594" max="14595" width="58.5703125" style="78" customWidth="1"/>
    <col min="14596" max="14597" width="0" style="78" hidden="1" customWidth="1"/>
    <col min="14598" max="14612" width="58.5703125" style="78" customWidth="1"/>
    <col min="14613" max="14848" width="8.85546875" style="78"/>
    <col min="14849" max="14849" width="15.7109375" style="78" customWidth="1"/>
    <col min="14850" max="14851" width="58.5703125" style="78" customWidth="1"/>
    <col min="14852" max="14853" width="0" style="78" hidden="1" customWidth="1"/>
    <col min="14854" max="14868" width="58.5703125" style="78" customWidth="1"/>
    <col min="14869" max="15104" width="8.85546875" style="78"/>
    <col min="15105" max="15105" width="15.7109375" style="78" customWidth="1"/>
    <col min="15106" max="15107" width="58.5703125" style="78" customWidth="1"/>
    <col min="15108" max="15109" width="0" style="78" hidden="1" customWidth="1"/>
    <col min="15110" max="15124" width="58.5703125" style="78" customWidth="1"/>
    <col min="15125" max="15360" width="8.85546875" style="78"/>
    <col min="15361" max="15361" width="15.7109375" style="78" customWidth="1"/>
    <col min="15362" max="15363" width="58.5703125" style="78" customWidth="1"/>
    <col min="15364" max="15365" width="0" style="78" hidden="1" customWidth="1"/>
    <col min="15366" max="15380" width="58.5703125" style="78" customWidth="1"/>
    <col min="15381" max="15616" width="8.85546875" style="78"/>
    <col min="15617" max="15617" width="15.7109375" style="78" customWidth="1"/>
    <col min="15618" max="15619" width="58.5703125" style="78" customWidth="1"/>
    <col min="15620" max="15621" width="0" style="78" hidden="1" customWidth="1"/>
    <col min="15622" max="15636" width="58.5703125" style="78" customWidth="1"/>
    <col min="15637" max="15872" width="8.85546875" style="78"/>
    <col min="15873" max="15873" width="15.7109375" style="78" customWidth="1"/>
    <col min="15874" max="15875" width="58.5703125" style="78" customWidth="1"/>
    <col min="15876" max="15877" width="0" style="78" hidden="1" customWidth="1"/>
    <col min="15878" max="15892" width="58.5703125" style="78" customWidth="1"/>
    <col min="15893" max="16128" width="8.85546875" style="78"/>
    <col min="16129" max="16129" width="15.7109375" style="78" customWidth="1"/>
    <col min="16130" max="16131" width="58.5703125" style="78" customWidth="1"/>
    <col min="16132" max="16133" width="0" style="78" hidden="1" customWidth="1"/>
    <col min="16134" max="16148" width="58.5703125" style="78" customWidth="1"/>
    <col min="16149" max="16384" width="8.85546875" style="78"/>
  </cols>
  <sheetData>
    <row r="1" spans="1:68" ht="14.25">
      <c r="B1" s="86" t="s">
        <v>642</v>
      </c>
    </row>
    <row r="2" spans="1:68">
      <c r="B2" s="78" t="s">
        <v>509</v>
      </c>
    </row>
    <row r="3" spans="1:68">
      <c r="B3" s="78" t="s">
        <v>592</v>
      </c>
    </row>
    <row r="5" spans="1:68">
      <c r="A5" s="78" t="s">
        <v>564</v>
      </c>
    </row>
    <row r="6" spans="1:68">
      <c r="A6" s="78" t="s">
        <v>565</v>
      </c>
    </row>
    <row r="7" spans="1:68" ht="102">
      <c r="A7" s="79" t="s">
        <v>272</v>
      </c>
      <c r="B7" s="79" t="s">
        <v>643</v>
      </c>
      <c r="C7" s="79" t="s">
        <v>644</v>
      </c>
      <c r="D7" s="79" t="s">
        <v>645</v>
      </c>
      <c r="E7" s="79" t="s">
        <v>646</v>
      </c>
      <c r="F7" s="79" t="s">
        <v>647</v>
      </c>
      <c r="G7" s="79" t="s">
        <v>12</v>
      </c>
      <c r="H7" s="79" t="s">
        <v>648</v>
      </c>
      <c r="I7" s="79" t="s">
        <v>649</v>
      </c>
      <c r="J7" s="79" t="s">
        <v>650</v>
      </c>
      <c r="K7" s="79" t="s">
        <v>651</v>
      </c>
      <c r="L7" s="79" t="s">
        <v>652</v>
      </c>
      <c r="M7" s="79" t="s">
        <v>653</v>
      </c>
      <c r="N7" s="79" t="s">
        <v>654</v>
      </c>
      <c r="O7" s="79" t="s">
        <v>655</v>
      </c>
      <c r="P7" s="79" t="s">
        <v>656</v>
      </c>
      <c r="Q7" s="79" t="s">
        <v>657</v>
      </c>
      <c r="R7" s="79" t="s">
        <v>658</v>
      </c>
      <c r="S7" s="79" t="s">
        <v>659</v>
      </c>
      <c r="T7" s="79" t="s">
        <v>660</v>
      </c>
    </row>
    <row r="8" spans="1:68" ht="15">
      <c r="A8" s="79">
        <v>2003</v>
      </c>
      <c r="B8" s="80">
        <v>256279.69099999999</v>
      </c>
      <c r="C8" s="80">
        <v>2087.4369999999999</v>
      </c>
      <c r="D8" s="80">
        <v>0</v>
      </c>
      <c r="E8" s="80">
        <v>2087.4369999999999</v>
      </c>
      <c r="F8" s="80">
        <v>10323.727000000001</v>
      </c>
      <c r="G8" s="80">
        <v>57668.885999999999</v>
      </c>
      <c r="H8" s="80">
        <v>186199.641</v>
      </c>
      <c r="I8" s="80">
        <v>54464.374000000003</v>
      </c>
      <c r="J8" s="80">
        <v>17574.449000000001</v>
      </c>
      <c r="K8" s="80">
        <v>2099.654</v>
      </c>
      <c r="L8" s="80">
        <v>7369.0469999999996</v>
      </c>
      <c r="M8" s="80">
        <v>1951.3920000000001</v>
      </c>
      <c r="N8" s="80">
        <v>2766.277</v>
      </c>
      <c r="O8" s="80">
        <v>25547.466</v>
      </c>
      <c r="P8" s="80">
        <v>2752.4079999999999</v>
      </c>
      <c r="Q8" s="80">
        <v>12418.323</v>
      </c>
      <c r="R8" s="80">
        <v>53946.839</v>
      </c>
      <c r="S8" s="80">
        <v>3415.2829999999999</v>
      </c>
      <c r="T8" s="80">
        <v>1894.1289999999999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</row>
    <row r="9" spans="1:68" ht="15">
      <c r="A9" s="79">
        <v>2004</v>
      </c>
      <c r="B9" s="80">
        <v>257616.37299999999</v>
      </c>
      <c r="C9" s="80">
        <v>1918.6859999999999</v>
      </c>
      <c r="D9" s="80">
        <v>0</v>
      </c>
      <c r="E9" s="80">
        <v>1918.6859999999999</v>
      </c>
      <c r="F9" s="80">
        <v>10613.328</v>
      </c>
      <c r="G9" s="80">
        <v>64374.019</v>
      </c>
      <c r="H9" s="80">
        <v>180710.34</v>
      </c>
      <c r="I9" s="80">
        <v>54835.116999999998</v>
      </c>
      <c r="J9" s="80">
        <v>18959.023000000001</v>
      </c>
      <c r="K9" s="80">
        <v>2192.2460000000001</v>
      </c>
      <c r="L9" s="80">
        <v>7186.1390000000001</v>
      </c>
      <c r="M9" s="80">
        <v>2032.5630000000001</v>
      </c>
      <c r="N9" s="80">
        <v>2704.3939999999998</v>
      </c>
      <c r="O9" s="80">
        <v>26174.521000000001</v>
      </c>
      <c r="P9" s="80">
        <v>2890.6190000000001</v>
      </c>
      <c r="Q9" s="80">
        <v>13855.032999999999</v>
      </c>
      <c r="R9" s="80">
        <v>44358.324000000001</v>
      </c>
      <c r="S9" s="80">
        <v>3599.1370000000002</v>
      </c>
      <c r="T9" s="80">
        <v>1923.2239999999999</v>
      </c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</row>
    <row r="10" spans="1:68" ht="15">
      <c r="A10" s="79">
        <v>2005</v>
      </c>
      <c r="B10" s="80">
        <v>270439.66499999998</v>
      </c>
      <c r="C10" s="80">
        <v>2143.549</v>
      </c>
      <c r="D10" s="80">
        <v>0</v>
      </c>
      <c r="E10" s="80">
        <v>2143.549</v>
      </c>
      <c r="F10" s="80">
        <v>10541.641</v>
      </c>
      <c r="G10" s="80">
        <v>67769.179000000004</v>
      </c>
      <c r="H10" s="80">
        <v>189985.296</v>
      </c>
      <c r="I10" s="80">
        <v>56205.993999999999</v>
      </c>
      <c r="J10" s="80">
        <v>21430.906999999999</v>
      </c>
      <c r="K10" s="80">
        <v>1964.385</v>
      </c>
      <c r="L10" s="80">
        <v>6950.3630000000003</v>
      </c>
      <c r="M10" s="80">
        <v>1708.777</v>
      </c>
      <c r="N10" s="80">
        <v>2765.7240000000002</v>
      </c>
      <c r="O10" s="80">
        <v>27635.698</v>
      </c>
      <c r="P10" s="80">
        <v>3102.2570000000001</v>
      </c>
      <c r="Q10" s="80">
        <v>12536.066000000001</v>
      </c>
      <c r="R10" s="80">
        <v>49888.947999999997</v>
      </c>
      <c r="S10" s="80">
        <v>3635.1019999999999</v>
      </c>
      <c r="T10" s="80">
        <v>2161.0749999999998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</row>
    <row r="11" spans="1:68" ht="15">
      <c r="A11" s="79">
        <v>2006</v>
      </c>
      <c r="B11" s="80">
        <v>289305.50799999997</v>
      </c>
      <c r="C11" s="80">
        <v>2097.3560000000002</v>
      </c>
      <c r="D11" s="80">
        <v>0</v>
      </c>
      <c r="E11" s="80">
        <v>2097.3560000000002</v>
      </c>
      <c r="F11" s="80">
        <v>12636.392</v>
      </c>
      <c r="G11" s="80">
        <v>69604.058999999994</v>
      </c>
      <c r="H11" s="80">
        <v>204967.701</v>
      </c>
      <c r="I11" s="80">
        <v>57178.173000000003</v>
      </c>
      <c r="J11" s="80">
        <v>23037.223999999998</v>
      </c>
      <c r="K11" s="80">
        <v>2057.75</v>
      </c>
      <c r="L11" s="80">
        <v>7315.9840000000004</v>
      </c>
      <c r="M11" s="80">
        <v>1730.336</v>
      </c>
      <c r="N11" s="80">
        <v>3079.51</v>
      </c>
      <c r="O11" s="80">
        <v>28428.93</v>
      </c>
      <c r="P11" s="80">
        <v>3232.0459999999998</v>
      </c>
      <c r="Q11" s="80">
        <v>12390.662</v>
      </c>
      <c r="R11" s="80">
        <v>60603.72</v>
      </c>
      <c r="S11" s="80">
        <v>3569.5340000000001</v>
      </c>
      <c r="T11" s="80">
        <v>2343.8319999999999</v>
      </c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</row>
    <row r="12" spans="1:68" ht="15">
      <c r="A12" s="79">
        <v>2007</v>
      </c>
      <c r="B12" s="80">
        <v>297560.38500000001</v>
      </c>
      <c r="C12" s="80">
        <v>1709.0920000000001</v>
      </c>
      <c r="D12" s="80">
        <v>0</v>
      </c>
      <c r="E12" s="80">
        <v>1709.0920000000001</v>
      </c>
      <c r="F12" s="80">
        <v>13991.992</v>
      </c>
      <c r="G12" s="80">
        <v>77213.266000000003</v>
      </c>
      <c r="H12" s="80">
        <v>204646.035</v>
      </c>
      <c r="I12" s="80">
        <v>56741.150999999998</v>
      </c>
      <c r="J12" s="80">
        <v>23445.876</v>
      </c>
      <c r="K12" s="80">
        <v>1789.0989999999999</v>
      </c>
      <c r="L12" s="80">
        <v>6849.1</v>
      </c>
      <c r="M12" s="80">
        <v>1820.702</v>
      </c>
      <c r="N12" s="80">
        <v>3169.1390000000001</v>
      </c>
      <c r="O12" s="80">
        <v>26598.732</v>
      </c>
      <c r="P12" s="80">
        <v>3065.1709999999998</v>
      </c>
      <c r="Q12" s="80">
        <v>12051.321</v>
      </c>
      <c r="R12" s="80">
        <v>63193.063000000002</v>
      </c>
      <c r="S12" s="80">
        <v>3435.2660000000001</v>
      </c>
      <c r="T12" s="80">
        <v>2487.415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</row>
    <row r="13" spans="1:68" ht="15">
      <c r="A13" s="79">
        <v>2008</v>
      </c>
      <c r="B13" s="80">
        <v>287315.60499999998</v>
      </c>
      <c r="C13" s="80">
        <v>1543.1969999999999</v>
      </c>
      <c r="D13" s="80">
        <v>0</v>
      </c>
      <c r="E13" s="80">
        <v>1543.1969999999999</v>
      </c>
      <c r="F13" s="80">
        <v>13429.142</v>
      </c>
      <c r="G13" s="80">
        <v>85835.129000000001</v>
      </c>
      <c r="H13" s="80">
        <v>186508.13699999999</v>
      </c>
      <c r="I13" s="80">
        <v>56924.137000000002</v>
      </c>
      <c r="J13" s="80">
        <v>26251.291000000001</v>
      </c>
      <c r="K13" s="80">
        <v>1413.6590000000001</v>
      </c>
      <c r="L13" s="80">
        <v>6300.9290000000001</v>
      </c>
      <c r="M13" s="80">
        <v>1706.6669999999999</v>
      </c>
      <c r="N13" s="80">
        <v>3363.058</v>
      </c>
      <c r="O13" s="80">
        <v>26020.077000000001</v>
      </c>
      <c r="P13" s="80">
        <v>2959.7240000000002</v>
      </c>
      <c r="Q13" s="80">
        <v>11652.68</v>
      </c>
      <c r="R13" s="80">
        <v>44426.874000000003</v>
      </c>
      <c r="S13" s="80">
        <v>3304.1559999999999</v>
      </c>
      <c r="T13" s="80">
        <v>2184.8850000000002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</row>
    <row r="14" spans="1:68" ht="15">
      <c r="A14" s="79">
        <v>2009</v>
      </c>
      <c r="B14" s="80">
        <v>264119.71799999999</v>
      </c>
      <c r="C14" s="80">
        <v>1573.037</v>
      </c>
      <c r="D14" s="80">
        <v>0</v>
      </c>
      <c r="E14" s="80">
        <v>1573.037</v>
      </c>
      <c r="F14" s="80">
        <v>13232.865</v>
      </c>
      <c r="G14" s="80">
        <v>72298.925000000003</v>
      </c>
      <c r="H14" s="80">
        <v>177014.891</v>
      </c>
      <c r="I14" s="80">
        <v>56409.63</v>
      </c>
      <c r="J14" s="80">
        <v>25628.073</v>
      </c>
      <c r="K14" s="80">
        <v>1264.373</v>
      </c>
      <c r="L14" s="80">
        <v>6106.0829999999996</v>
      </c>
      <c r="M14" s="80">
        <v>1559.395</v>
      </c>
      <c r="N14" s="80">
        <v>3660.8270000000002</v>
      </c>
      <c r="O14" s="80">
        <v>22916.684000000001</v>
      </c>
      <c r="P14" s="80">
        <v>2830.4520000000002</v>
      </c>
      <c r="Q14" s="80">
        <v>10445.278</v>
      </c>
      <c r="R14" s="80">
        <v>40885.264000000003</v>
      </c>
      <c r="S14" s="80">
        <v>3105.4679999999998</v>
      </c>
      <c r="T14" s="80">
        <v>2203.364</v>
      </c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</row>
    <row r="15" spans="1:68" ht="15">
      <c r="A15" s="79">
        <v>2010</v>
      </c>
      <c r="B15" s="80">
        <v>283245.13900000002</v>
      </c>
      <c r="C15" s="80">
        <v>2149.8829999999998</v>
      </c>
      <c r="D15" s="80">
        <v>0</v>
      </c>
      <c r="E15" s="80">
        <v>2149.8829999999998</v>
      </c>
      <c r="F15" s="80">
        <v>13774.414000000001</v>
      </c>
      <c r="G15" s="80">
        <v>75457.266000000003</v>
      </c>
      <c r="H15" s="80">
        <v>191863.576</v>
      </c>
      <c r="I15" s="80">
        <v>59155.076000000001</v>
      </c>
      <c r="J15" s="80">
        <v>25840.71</v>
      </c>
      <c r="K15" s="80">
        <v>1269.788</v>
      </c>
      <c r="L15" s="80">
        <v>6253.085</v>
      </c>
      <c r="M15" s="80">
        <v>1425.316</v>
      </c>
      <c r="N15" s="80">
        <v>4477.1989999999996</v>
      </c>
      <c r="O15" s="80">
        <v>23354.525000000001</v>
      </c>
      <c r="P15" s="80">
        <v>3026.8620000000001</v>
      </c>
      <c r="Q15" s="80">
        <v>12517.468999999999</v>
      </c>
      <c r="R15" s="80">
        <v>48725.457999999999</v>
      </c>
      <c r="S15" s="80">
        <v>3459.7190000000001</v>
      </c>
      <c r="T15" s="80">
        <v>2358.3690000000001</v>
      </c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</row>
    <row r="16" spans="1:68" ht="15">
      <c r="A16" s="79">
        <v>2011</v>
      </c>
      <c r="B16" s="80">
        <v>289495.55200000003</v>
      </c>
      <c r="C16" s="80">
        <v>2934.77</v>
      </c>
      <c r="D16" s="80">
        <v>0</v>
      </c>
      <c r="E16" s="80">
        <v>2934.77</v>
      </c>
      <c r="F16" s="80">
        <v>12780.239</v>
      </c>
      <c r="G16" s="80">
        <v>82857.649000000005</v>
      </c>
      <c r="H16" s="80">
        <v>190922.894</v>
      </c>
      <c r="I16" s="80">
        <v>58891.659</v>
      </c>
      <c r="J16" s="80">
        <v>25037.269</v>
      </c>
      <c r="K16" s="80">
        <v>1194.5509999999999</v>
      </c>
      <c r="L16" s="80">
        <v>5643.4059999999999</v>
      </c>
      <c r="M16" s="80">
        <v>1347.681</v>
      </c>
      <c r="N16" s="80">
        <v>5660.7709999999997</v>
      </c>
      <c r="O16" s="80">
        <v>23552.798999999999</v>
      </c>
      <c r="P16" s="80">
        <v>3157.2730000000001</v>
      </c>
      <c r="Q16" s="80">
        <v>12769.076999999999</v>
      </c>
      <c r="R16" s="80">
        <v>47567.839</v>
      </c>
      <c r="S16" s="80">
        <v>3531.6</v>
      </c>
      <c r="T16" s="80">
        <v>2568.9690000000001</v>
      </c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</row>
    <row r="17" spans="1:68" ht="15">
      <c r="A17" s="79">
        <v>2012</v>
      </c>
      <c r="B17" s="80">
        <v>301333.24599999998</v>
      </c>
      <c r="C17" s="80">
        <v>3096.5749999999998</v>
      </c>
      <c r="D17" s="80">
        <v>0</v>
      </c>
      <c r="E17" s="80">
        <v>3096.5749999999998</v>
      </c>
      <c r="F17" s="80">
        <v>13248.06</v>
      </c>
      <c r="G17" s="80">
        <v>83805.357999999993</v>
      </c>
      <c r="H17" s="80">
        <v>201183.253</v>
      </c>
      <c r="I17" s="80">
        <v>61337.927000000003</v>
      </c>
      <c r="J17" s="80">
        <v>28535.172999999999</v>
      </c>
      <c r="K17" s="80">
        <v>1344.4469999999999</v>
      </c>
      <c r="L17" s="80">
        <v>5503.4369999999999</v>
      </c>
      <c r="M17" s="80">
        <v>1540.875</v>
      </c>
      <c r="N17" s="80">
        <v>5406.8059999999996</v>
      </c>
      <c r="O17" s="80">
        <v>24791.563999999998</v>
      </c>
      <c r="P17" s="80">
        <v>3335.5189999999998</v>
      </c>
      <c r="Q17" s="80">
        <v>12699.282999999999</v>
      </c>
      <c r="R17" s="80">
        <v>50499.088000000003</v>
      </c>
      <c r="S17" s="80">
        <v>3502.5030000000002</v>
      </c>
      <c r="T17" s="80">
        <v>2686.6309999999999</v>
      </c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</row>
    <row r="18" spans="1:68" ht="15">
      <c r="A18" s="79">
        <v>2013</v>
      </c>
      <c r="B18" s="80">
        <v>310653.50699999998</v>
      </c>
      <c r="C18" s="80">
        <v>2943.1750000000002</v>
      </c>
      <c r="D18" s="80">
        <v>0</v>
      </c>
      <c r="E18" s="80">
        <v>2943.1750000000002</v>
      </c>
      <c r="F18" s="80">
        <v>13162.755999999999</v>
      </c>
      <c r="G18" s="80">
        <v>82954.494000000006</v>
      </c>
      <c r="H18" s="80">
        <v>211593.08199999999</v>
      </c>
      <c r="I18" s="80">
        <v>63538.771000000001</v>
      </c>
      <c r="J18" s="80">
        <v>30894.27</v>
      </c>
      <c r="K18" s="80">
        <v>1354.452</v>
      </c>
      <c r="L18" s="80">
        <v>5257.6289999999999</v>
      </c>
      <c r="M18" s="80">
        <v>1165.1300000000001</v>
      </c>
      <c r="N18" s="80">
        <v>3846.5680000000002</v>
      </c>
      <c r="O18" s="80">
        <v>23585.626</v>
      </c>
      <c r="P18" s="80">
        <v>3111.6480000000001</v>
      </c>
      <c r="Q18" s="80">
        <v>11246.834999999999</v>
      </c>
      <c r="R18" s="80">
        <v>61338.506000000001</v>
      </c>
      <c r="S18" s="80">
        <v>3365.3580000000002</v>
      </c>
      <c r="T18" s="80">
        <v>2888.2890000000002</v>
      </c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</row>
    <row r="19" spans="1:68" ht="15">
      <c r="A19" s="79">
        <v>2014</v>
      </c>
      <c r="B19" s="80">
        <v>333448.43300000002</v>
      </c>
      <c r="C19" s="80">
        <v>3103.3789999999999</v>
      </c>
      <c r="D19" s="80">
        <v>0</v>
      </c>
      <c r="E19" s="80">
        <v>3103.3789999999999</v>
      </c>
      <c r="F19" s="80">
        <v>14273.688</v>
      </c>
      <c r="G19" s="80">
        <v>80399.120999999999</v>
      </c>
      <c r="H19" s="80">
        <v>235672.245</v>
      </c>
      <c r="I19" s="80">
        <v>64611.337</v>
      </c>
      <c r="J19" s="80">
        <v>31904.54</v>
      </c>
      <c r="K19" s="80">
        <v>1467.463</v>
      </c>
      <c r="L19" s="80">
        <v>4948.0349999999999</v>
      </c>
      <c r="M19" s="80">
        <v>1192.0609999999999</v>
      </c>
      <c r="N19" s="80">
        <v>3330.3879999999999</v>
      </c>
      <c r="O19" s="80">
        <v>24436.539000000001</v>
      </c>
      <c r="P19" s="80">
        <v>3316.0509999999999</v>
      </c>
      <c r="Q19" s="80">
        <v>13035.858</v>
      </c>
      <c r="R19" s="80">
        <v>81058.471999999994</v>
      </c>
      <c r="S19" s="80">
        <v>3341.933</v>
      </c>
      <c r="T19" s="80">
        <v>3029.5680000000002</v>
      </c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</row>
    <row r="20" spans="1:68" ht="15">
      <c r="A20" s="79">
        <v>2015</v>
      </c>
      <c r="B20" s="80">
        <v>355037.6</v>
      </c>
      <c r="C20" s="80">
        <v>2879.404</v>
      </c>
      <c r="D20" s="80">
        <v>0</v>
      </c>
      <c r="E20" s="80">
        <v>2879.404</v>
      </c>
      <c r="F20" s="80">
        <v>14750.48</v>
      </c>
      <c r="G20" s="80">
        <v>88885.885999999999</v>
      </c>
      <c r="H20" s="80">
        <v>248521.83</v>
      </c>
      <c r="I20" s="80">
        <v>66976.930999999997</v>
      </c>
      <c r="J20" s="80">
        <v>33886.337</v>
      </c>
      <c r="K20" s="80">
        <v>1544.2650000000001</v>
      </c>
      <c r="L20" s="80">
        <v>4980.9989999999998</v>
      </c>
      <c r="M20" s="80">
        <v>1249.5650000000001</v>
      </c>
      <c r="N20" s="80">
        <v>4179.9570000000003</v>
      </c>
      <c r="O20" s="80">
        <v>26760.543000000001</v>
      </c>
      <c r="P20" s="80">
        <v>3424.431</v>
      </c>
      <c r="Q20" s="80">
        <v>13303.371999999999</v>
      </c>
      <c r="R20" s="80">
        <v>85526.28</v>
      </c>
      <c r="S20" s="80">
        <v>3619.64</v>
      </c>
      <c r="T20" s="80">
        <v>3069.51</v>
      </c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</row>
    <row r="21" spans="1:68" ht="15">
      <c r="A21" s="79">
        <v>2016</v>
      </c>
      <c r="B21" s="80">
        <v>363322.99200000003</v>
      </c>
      <c r="C21" s="80">
        <v>2793.4830000000002</v>
      </c>
      <c r="D21" s="80">
        <v>0</v>
      </c>
      <c r="E21" s="80">
        <v>2793.4830000000002</v>
      </c>
      <c r="F21" s="80">
        <v>14948.52</v>
      </c>
      <c r="G21" s="80">
        <v>90686.720000000001</v>
      </c>
      <c r="H21" s="80">
        <v>254894.269</v>
      </c>
      <c r="I21" s="80">
        <v>68568.183999999994</v>
      </c>
      <c r="J21" s="80">
        <v>35154.701999999997</v>
      </c>
      <c r="K21" s="80">
        <v>1624.4059999999999</v>
      </c>
      <c r="L21" s="80">
        <v>4323.348</v>
      </c>
      <c r="M21" s="80">
        <v>1153.624</v>
      </c>
      <c r="N21" s="80">
        <v>4725.0929999999998</v>
      </c>
      <c r="O21" s="80">
        <v>26919.012999999999</v>
      </c>
      <c r="P21" s="80">
        <v>3430.42</v>
      </c>
      <c r="Q21" s="80">
        <v>13523.164000000001</v>
      </c>
      <c r="R21" s="80">
        <v>88791.601999999999</v>
      </c>
      <c r="S21" s="80">
        <v>3445.1309999999999</v>
      </c>
      <c r="T21" s="80">
        <v>3235.5819999999999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</row>
    <row r="22" spans="1:68" ht="15">
      <c r="A22" s="79">
        <v>2017</v>
      </c>
      <c r="B22" s="80">
        <v>372797.90500000003</v>
      </c>
      <c r="C22" s="80">
        <v>2979.0410000000002</v>
      </c>
      <c r="D22" s="80">
        <v>0</v>
      </c>
      <c r="E22" s="80">
        <v>2979.0410000000002</v>
      </c>
      <c r="F22" s="80">
        <v>15127.856</v>
      </c>
      <c r="G22" s="80">
        <v>92673.991999999998</v>
      </c>
      <c r="H22" s="80">
        <v>262017.016</v>
      </c>
      <c r="I22" s="80">
        <v>68073.856</v>
      </c>
      <c r="J22" s="80">
        <v>35838.964</v>
      </c>
      <c r="K22" s="80">
        <v>1364.6679999999999</v>
      </c>
      <c r="L22" s="80">
        <v>4225.3069999999998</v>
      </c>
      <c r="M22" s="80">
        <v>1152.922</v>
      </c>
      <c r="N22" s="80">
        <v>4925.54</v>
      </c>
      <c r="O22" s="80">
        <v>28353.672999999999</v>
      </c>
      <c r="P22" s="80">
        <v>3605.25</v>
      </c>
      <c r="Q22" s="80">
        <v>14405.699000000001</v>
      </c>
      <c r="R22" s="80">
        <v>93723.241999999998</v>
      </c>
      <c r="S22" s="80">
        <v>3177.9569999999999</v>
      </c>
      <c r="T22" s="80">
        <v>3169.9380000000001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</row>
    <row r="23" spans="1:68" ht="1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</row>
    <row r="24" spans="1:68" ht="15">
      <c r="A24" s="78" t="s">
        <v>620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</row>
    <row r="25" spans="1:68">
      <c r="A25" s="78" t="s">
        <v>621</v>
      </c>
    </row>
    <row r="27" spans="1:68">
      <c r="A27" s="78" t="s">
        <v>661</v>
      </c>
    </row>
    <row r="29" spans="1:68">
      <c r="C29" s="89">
        <v>2017</v>
      </c>
    </row>
    <row r="30" spans="1:68" ht="15">
      <c r="B30" s="78" t="s">
        <v>10</v>
      </c>
      <c r="C30" s="80">
        <v>2979.0410000000002</v>
      </c>
      <c r="F30" s="81">
        <f>C30/$C$34</f>
        <v>7.9910347135668594E-3</v>
      </c>
    </row>
    <row r="31" spans="1:68" ht="15">
      <c r="B31" s="78" t="s">
        <v>662</v>
      </c>
      <c r="C31" s="80">
        <v>15127.856</v>
      </c>
      <c r="F31" s="81">
        <f>C31/$C$34</f>
        <v>4.0579240916066843E-2</v>
      </c>
    </row>
    <row r="32" spans="1:68" ht="15">
      <c r="B32" s="78" t="s">
        <v>12</v>
      </c>
      <c r="C32" s="80">
        <v>92673.991999999998</v>
      </c>
      <c r="F32" s="81">
        <f>C32/$C$34</f>
        <v>0.24859043132230046</v>
      </c>
    </row>
    <row r="33" spans="2:6" ht="15">
      <c r="B33" s="78" t="s">
        <v>13</v>
      </c>
      <c r="C33" s="80">
        <v>262017.016</v>
      </c>
      <c r="F33" s="81">
        <f>C33/$C$34</f>
        <v>0.70283929304806581</v>
      </c>
    </row>
    <row r="34" spans="2:6" ht="15">
      <c r="C34" s="90">
        <f>SUM(C30:C33)</f>
        <v>372797.90500000003</v>
      </c>
      <c r="F34" s="81">
        <f>C34/$C$34</f>
        <v>1</v>
      </c>
    </row>
  </sheetData>
  <pageMargins left="0.7" right="0.7" top="0.75" bottom="0.75" header="0.3" footer="0.3"/>
  <pageSetup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7"/>
  <sheetViews>
    <sheetView topLeftCell="A10" workbookViewId="0">
      <selection activeCell="B11" sqref="B11:E24"/>
    </sheetView>
  </sheetViews>
  <sheetFormatPr baseColWidth="10" defaultColWidth="8.85546875" defaultRowHeight="12.75"/>
  <cols>
    <col min="1" max="1" width="15.7109375" style="78" customWidth="1"/>
    <col min="2" max="2" width="39.5703125" style="78" customWidth="1"/>
    <col min="3" max="3" width="22.140625" style="78" customWidth="1"/>
    <col min="4" max="4" width="13.42578125" style="78" customWidth="1"/>
    <col min="5" max="5" width="18.140625" style="78" customWidth="1"/>
    <col min="6" max="20" width="58.5703125" style="78" customWidth="1"/>
    <col min="21" max="256" width="8.85546875" style="78"/>
    <col min="257" max="257" width="15.7109375" style="78" customWidth="1"/>
    <col min="258" max="258" width="39.5703125" style="78" customWidth="1"/>
    <col min="259" max="259" width="22.140625" style="78" customWidth="1"/>
    <col min="260" max="260" width="13.42578125" style="78" customWidth="1"/>
    <col min="261" max="261" width="18.140625" style="78" customWidth="1"/>
    <col min="262" max="276" width="58.5703125" style="78" customWidth="1"/>
    <col min="277" max="512" width="8.85546875" style="78"/>
    <col min="513" max="513" width="15.7109375" style="78" customWidth="1"/>
    <col min="514" max="514" width="39.5703125" style="78" customWidth="1"/>
    <col min="515" max="515" width="22.140625" style="78" customWidth="1"/>
    <col min="516" max="516" width="13.42578125" style="78" customWidth="1"/>
    <col min="517" max="517" width="18.140625" style="78" customWidth="1"/>
    <col min="518" max="532" width="58.5703125" style="78" customWidth="1"/>
    <col min="533" max="768" width="8.85546875" style="78"/>
    <col min="769" max="769" width="15.7109375" style="78" customWidth="1"/>
    <col min="770" max="770" width="39.5703125" style="78" customWidth="1"/>
    <col min="771" max="771" width="22.140625" style="78" customWidth="1"/>
    <col min="772" max="772" width="13.42578125" style="78" customWidth="1"/>
    <col min="773" max="773" width="18.140625" style="78" customWidth="1"/>
    <col min="774" max="788" width="58.5703125" style="78" customWidth="1"/>
    <col min="789" max="1024" width="8.85546875" style="78"/>
    <col min="1025" max="1025" width="15.7109375" style="78" customWidth="1"/>
    <col min="1026" max="1026" width="39.5703125" style="78" customWidth="1"/>
    <col min="1027" max="1027" width="22.140625" style="78" customWidth="1"/>
    <col min="1028" max="1028" width="13.42578125" style="78" customWidth="1"/>
    <col min="1029" max="1029" width="18.140625" style="78" customWidth="1"/>
    <col min="1030" max="1044" width="58.5703125" style="78" customWidth="1"/>
    <col min="1045" max="1280" width="8.85546875" style="78"/>
    <col min="1281" max="1281" width="15.7109375" style="78" customWidth="1"/>
    <col min="1282" max="1282" width="39.5703125" style="78" customWidth="1"/>
    <col min="1283" max="1283" width="22.140625" style="78" customWidth="1"/>
    <col min="1284" max="1284" width="13.42578125" style="78" customWidth="1"/>
    <col min="1285" max="1285" width="18.140625" style="78" customWidth="1"/>
    <col min="1286" max="1300" width="58.5703125" style="78" customWidth="1"/>
    <col min="1301" max="1536" width="8.85546875" style="78"/>
    <col min="1537" max="1537" width="15.7109375" style="78" customWidth="1"/>
    <col min="1538" max="1538" width="39.5703125" style="78" customWidth="1"/>
    <col min="1539" max="1539" width="22.140625" style="78" customWidth="1"/>
    <col min="1540" max="1540" width="13.42578125" style="78" customWidth="1"/>
    <col min="1541" max="1541" width="18.140625" style="78" customWidth="1"/>
    <col min="1542" max="1556" width="58.5703125" style="78" customWidth="1"/>
    <col min="1557" max="1792" width="8.85546875" style="78"/>
    <col min="1793" max="1793" width="15.7109375" style="78" customWidth="1"/>
    <col min="1794" max="1794" width="39.5703125" style="78" customWidth="1"/>
    <col min="1795" max="1795" width="22.140625" style="78" customWidth="1"/>
    <col min="1796" max="1796" width="13.42578125" style="78" customWidth="1"/>
    <col min="1797" max="1797" width="18.140625" style="78" customWidth="1"/>
    <col min="1798" max="1812" width="58.5703125" style="78" customWidth="1"/>
    <col min="1813" max="2048" width="8.85546875" style="78"/>
    <col min="2049" max="2049" width="15.7109375" style="78" customWidth="1"/>
    <col min="2050" max="2050" width="39.5703125" style="78" customWidth="1"/>
    <col min="2051" max="2051" width="22.140625" style="78" customWidth="1"/>
    <col min="2052" max="2052" width="13.42578125" style="78" customWidth="1"/>
    <col min="2053" max="2053" width="18.140625" style="78" customWidth="1"/>
    <col min="2054" max="2068" width="58.5703125" style="78" customWidth="1"/>
    <col min="2069" max="2304" width="8.85546875" style="78"/>
    <col min="2305" max="2305" width="15.7109375" style="78" customWidth="1"/>
    <col min="2306" max="2306" width="39.5703125" style="78" customWidth="1"/>
    <col min="2307" max="2307" width="22.140625" style="78" customWidth="1"/>
    <col min="2308" max="2308" width="13.42578125" style="78" customWidth="1"/>
    <col min="2309" max="2309" width="18.140625" style="78" customWidth="1"/>
    <col min="2310" max="2324" width="58.5703125" style="78" customWidth="1"/>
    <col min="2325" max="2560" width="8.85546875" style="78"/>
    <col min="2561" max="2561" width="15.7109375" style="78" customWidth="1"/>
    <col min="2562" max="2562" width="39.5703125" style="78" customWidth="1"/>
    <col min="2563" max="2563" width="22.140625" style="78" customWidth="1"/>
    <col min="2564" max="2564" width="13.42578125" style="78" customWidth="1"/>
    <col min="2565" max="2565" width="18.140625" style="78" customWidth="1"/>
    <col min="2566" max="2580" width="58.5703125" style="78" customWidth="1"/>
    <col min="2581" max="2816" width="8.85546875" style="78"/>
    <col min="2817" max="2817" width="15.7109375" style="78" customWidth="1"/>
    <col min="2818" max="2818" width="39.5703125" style="78" customWidth="1"/>
    <col min="2819" max="2819" width="22.140625" style="78" customWidth="1"/>
    <col min="2820" max="2820" width="13.42578125" style="78" customWidth="1"/>
    <col min="2821" max="2821" width="18.140625" style="78" customWidth="1"/>
    <col min="2822" max="2836" width="58.5703125" style="78" customWidth="1"/>
    <col min="2837" max="3072" width="8.85546875" style="78"/>
    <col min="3073" max="3073" width="15.7109375" style="78" customWidth="1"/>
    <col min="3074" max="3074" width="39.5703125" style="78" customWidth="1"/>
    <col min="3075" max="3075" width="22.140625" style="78" customWidth="1"/>
    <col min="3076" max="3076" width="13.42578125" style="78" customWidth="1"/>
    <col min="3077" max="3077" width="18.140625" style="78" customWidth="1"/>
    <col min="3078" max="3092" width="58.5703125" style="78" customWidth="1"/>
    <col min="3093" max="3328" width="8.85546875" style="78"/>
    <col min="3329" max="3329" width="15.7109375" style="78" customWidth="1"/>
    <col min="3330" max="3330" width="39.5703125" style="78" customWidth="1"/>
    <col min="3331" max="3331" width="22.140625" style="78" customWidth="1"/>
    <col min="3332" max="3332" width="13.42578125" style="78" customWidth="1"/>
    <col min="3333" max="3333" width="18.140625" style="78" customWidth="1"/>
    <col min="3334" max="3348" width="58.5703125" style="78" customWidth="1"/>
    <col min="3349" max="3584" width="8.85546875" style="78"/>
    <col min="3585" max="3585" width="15.7109375" style="78" customWidth="1"/>
    <col min="3586" max="3586" width="39.5703125" style="78" customWidth="1"/>
    <col min="3587" max="3587" width="22.140625" style="78" customWidth="1"/>
    <col min="3588" max="3588" width="13.42578125" style="78" customWidth="1"/>
    <col min="3589" max="3589" width="18.140625" style="78" customWidth="1"/>
    <col min="3590" max="3604" width="58.5703125" style="78" customWidth="1"/>
    <col min="3605" max="3840" width="8.85546875" style="78"/>
    <col min="3841" max="3841" width="15.7109375" style="78" customWidth="1"/>
    <col min="3842" max="3842" width="39.5703125" style="78" customWidth="1"/>
    <col min="3843" max="3843" width="22.140625" style="78" customWidth="1"/>
    <col min="3844" max="3844" width="13.42578125" style="78" customWidth="1"/>
    <col min="3845" max="3845" width="18.140625" style="78" customWidth="1"/>
    <col min="3846" max="3860" width="58.5703125" style="78" customWidth="1"/>
    <col min="3861" max="4096" width="8.85546875" style="78"/>
    <col min="4097" max="4097" width="15.7109375" style="78" customWidth="1"/>
    <col min="4098" max="4098" width="39.5703125" style="78" customWidth="1"/>
    <col min="4099" max="4099" width="22.140625" style="78" customWidth="1"/>
    <col min="4100" max="4100" width="13.42578125" style="78" customWidth="1"/>
    <col min="4101" max="4101" width="18.140625" style="78" customWidth="1"/>
    <col min="4102" max="4116" width="58.5703125" style="78" customWidth="1"/>
    <col min="4117" max="4352" width="8.85546875" style="78"/>
    <col min="4353" max="4353" width="15.7109375" style="78" customWidth="1"/>
    <col min="4354" max="4354" width="39.5703125" style="78" customWidth="1"/>
    <col min="4355" max="4355" width="22.140625" style="78" customWidth="1"/>
    <col min="4356" max="4356" width="13.42578125" style="78" customWidth="1"/>
    <col min="4357" max="4357" width="18.140625" style="78" customWidth="1"/>
    <col min="4358" max="4372" width="58.5703125" style="78" customWidth="1"/>
    <col min="4373" max="4608" width="8.85546875" style="78"/>
    <col min="4609" max="4609" width="15.7109375" style="78" customWidth="1"/>
    <col min="4610" max="4610" width="39.5703125" style="78" customWidth="1"/>
    <col min="4611" max="4611" width="22.140625" style="78" customWidth="1"/>
    <col min="4612" max="4612" width="13.42578125" style="78" customWidth="1"/>
    <col min="4613" max="4613" width="18.140625" style="78" customWidth="1"/>
    <col min="4614" max="4628" width="58.5703125" style="78" customWidth="1"/>
    <col min="4629" max="4864" width="8.85546875" style="78"/>
    <col min="4865" max="4865" width="15.7109375" style="78" customWidth="1"/>
    <col min="4866" max="4866" width="39.5703125" style="78" customWidth="1"/>
    <col min="4867" max="4867" width="22.140625" style="78" customWidth="1"/>
    <col min="4868" max="4868" width="13.42578125" style="78" customWidth="1"/>
    <col min="4869" max="4869" width="18.140625" style="78" customWidth="1"/>
    <col min="4870" max="4884" width="58.5703125" style="78" customWidth="1"/>
    <col min="4885" max="5120" width="8.85546875" style="78"/>
    <col min="5121" max="5121" width="15.7109375" style="78" customWidth="1"/>
    <col min="5122" max="5122" width="39.5703125" style="78" customWidth="1"/>
    <col min="5123" max="5123" width="22.140625" style="78" customWidth="1"/>
    <col min="5124" max="5124" width="13.42578125" style="78" customWidth="1"/>
    <col min="5125" max="5125" width="18.140625" style="78" customWidth="1"/>
    <col min="5126" max="5140" width="58.5703125" style="78" customWidth="1"/>
    <col min="5141" max="5376" width="8.85546875" style="78"/>
    <col min="5377" max="5377" width="15.7109375" style="78" customWidth="1"/>
    <col min="5378" max="5378" width="39.5703125" style="78" customWidth="1"/>
    <col min="5379" max="5379" width="22.140625" style="78" customWidth="1"/>
    <col min="5380" max="5380" width="13.42578125" style="78" customWidth="1"/>
    <col min="5381" max="5381" width="18.140625" style="78" customWidth="1"/>
    <col min="5382" max="5396" width="58.5703125" style="78" customWidth="1"/>
    <col min="5397" max="5632" width="8.85546875" style="78"/>
    <col min="5633" max="5633" width="15.7109375" style="78" customWidth="1"/>
    <col min="5634" max="5634" width="39.5703125" style="78" customWidth="1"/>
    <col min="5635" max="5635" width="22.140625" style="78" customWidth="1"/>
    <col min="5636" max="5636" width="13.42578125" style="78" customWidth="1"/>
    <col min="5637" max="5637" width="18.140625" style="78" customWidth="1"/>
    <col min="5638" max="5652" width="58.5703125" style="78" customWidth="1"/>
    <col min="5653" max="5888" width="8.85546875" style="78"/>
    <col min="5889" max="5889" width="15.7109375" style="78" customWidth="1"/>
    <col min="5890" max="5890" width="39.5703125" style="78" customWidth="1"/>
    <col min="5891" max="5891" width="22.140625" style="78" customWidth="1"/>
    <col min="5892" max="5892" width="13.42578125" style="78" customWidth="1"/>
    <col min="5893" max="5893" width="18.140625" style="78" customWidth="1"/>
    <col min="5894" max="5908" width="58.5703125" style="78" customWidth="1"/>
    <col min="5909" max="6144" width="8.85546875" style="78"/>
    <col min="6145" max="6145" width="15.7109375" style="78" customWidth="1"/>
    <col min="6146" max="6146" width="39.5703125" style="78" customWidth="1"/>
    <col min="6147" max="6147" width="22.140625" style="78" customWidth="1"/>
    <col min="6148" max="6148" width="13.42578125" style="78" customWidth="1"/>
    <col min="6149" max="6149" width="18.140625" style="78" customWidth="1"/>
    <col min="6150" max="6164" width="58.5703125" style="78" customWidth="1"/>
    <col min="6165" max="6400" width="8.85546875" style="78"/>
    <col min="6401" max="6401" width="15.7109375" style="78" customWidth="1"/>
    <col min="6402" max="6402" width="39.5703125" style="78" customWidth="1"/>
    <col min="6403" max="6403" width="22.140625" style="78" customWidth="1"/>
    <col min="6404" max="6404" width="13.42578125" style="78" customWidth="1"/>
    <col min="6405" max="6405" width="18.140625" style="78" customWidth="1"/>
    <col min="6406" max="6420" width="58.5703125" style="78" customWidth="1"/>
    <col min="6421" max="6656" width="8.85546875" style="78"/>
    <col min="6657" max="6657" width="15.7109375" style="78" customWidth="1"/>
    <col min="6658" max="6658" width="39.5703125" style="78" customWidth="1"/>
    <col min="6659" max="6659" width="22.140625" style="78" customWidth="1"/>
    <col min="6660" max="6660" width="13.42578125" style="78" customWidth="1"/>
    <col min="6661" max="6661" width="18.140625" style="78" customWidth="1"/>
    <col min="6662" max="6676" width="58.5703125" style="78" customWidth="1"/>
    <col min="6677" max="6912" width="8.85546875" style="78"/>
    <col min="6913" max="6913" width="15.7109375" style="78" customWidth="1"/>
    <col min="6914" max="6914" width="39.5703125" style="78" customWidth="1"/>
    <col min="6915" max="6915" width="22.140625" style="78" customWidth="1"/>
    <col min="6916" max="6916" width="13.42578125" style="78" customWidth="1"/>
    <col min="6917" max="6917" width="18.140625" style="78" customWidth="1"/>
    <col min="6918" max="6932" width="58.5703125" style="78" customWidth="1"/>
    <col min="6933" max="7168" width="8.85546875" style="78"/>
    <col min="7169" max="7169" width="15.7109375" style="78" customWidth="1"/>
    <col min="7170" max="7170" width="39.5703125" style="78" customWidth="1"/>
    <col min="7171" max="7171" width="22.140625" style="78" customWidth="1"/>
    <col min="7172" max="7172" width="13.42578125" style="78" customWidth="1"/>
    <col min="7173" max="7173" width="18.140625" style="78" customWidth="1"/>
    <col min="7174" max="7188" width="58.5703125" style="78" customWidth="1"/>
    <col min="7189" max="7424" width="8.85546875" style="78"/>
    <col min="7425" max="7425" width="15.7109375" style="78" customWidth="1"/>
    <col min="7426" max="7426" width="39.5703125" style="78" customWidth="1"/>
    <col min="7427" max="7427" width="22.140625" style="78" customWidth="1"/>
    <col min="7428" max="7428" width="13.42578125" style="78" customWidth="1"/>
    <col min="7429" max="7429" width="18.140625" style="78" customWidth="1"/>
    <col min="7430" max="7444" width="58.5703125" style="78" customWidth="1"/>
    <col min="7445" max="7680" width="8.85546875" style="78"/>
    <col min="7681" max="7681" width="15.7109375" style="78" customWidth="1"/>
    <col min="7682" max="7682" width="39.5703125" style="78" customWidth="1"/>
    <col min="7683" max="7683" width="22.140625" style="78" customWidth="1"/>
    <col min="7684" max="7684" width="13.42578125" style="78" customWidth="1"/>
    <col min="7685" max="7685" width="18.140625" style="78" customWidth="1"/>
    <col min="7686" max="7700" width="58.5703125" style="78" customWidth="1"/>
    <col min="7701" max="7936" width="8.85546875" style="78"/>
    <col min="7937" max="7937" width="15.7109375" style="78" customWidth="1"/>
    <col min="7938" max="7938" width="39.5703125" style="78" customWidth="1"/>
    <col min="7939" max="7939" width="22.140625" style="78" customWidth="1"/>
    <col min="7940" max="7940" width="13.42578125" style="78" customWidth="1"/>
    <col min="7941" max="7941" width="18.140625" style="78" customWidth="1"/>
    <col min="7942" max="7956" width="58.5703125" style="78" customWidth="1"/>
    <col min="7957" max="8192" width="8.85546875" style="78"/>
    <col min="8193" max="8193" width="15.7109375" style="78" customWidth="1"/>
    <col min="8194" max="8194" width="39.5703125" style="78" customWidth="1"/>
    <col min="8195" max="8195" width="22.140625" style="78" customWidth="1"/>
    <col min="8196" max="8196" width="13.42578125" style="78" customWidth="1"/>
    <col min="8197" max="8197" width="18.140625" style="78" customWidth="1"/>
    <col min="8198" max="8212" width="58.5703125" style="78" customWidth="1"/>
    <col min="8213" max="8448" width="8.85546875" style="78"/>
    <col min="8449" max="8449" width="15.7109375" style="78" customWidth="1"/>
    <col min="8450" max="8450" width="39.5703125" style="78" customWidth="1"/>
    <col min="8451" max="8451" width="22.140625" style="78" customWidth="1"/>
    <col min="8452" max="8452" width="13.42578125" style="78" customWidth="1"/>
    <col min="8453" max="8453" width="18.140625" style="78" customWidth="1"/>
    <col min="8454" max="8468" width="58.5703125" style="78" customWidth="1"/>
    <col min="8469" max="8704" width="8.85546875" style="78"/>
    <col min="8705" max="8705" width="15.7109375" style="78" customWidth="1"/>
    <col min="8706" max="8706" width="39.5703125" style="78" customWidth="1"/>
    <col min="8707" max="8707" width="22.140625" style="78" customWidth="1"/>
    <col min="8708" max="8708" width="13.42578125" style="78" customWidth="1"/>
    <col min="8709" max="8709" width="18.140625" style="78" customWidth="1"/>
    <col min="8710" max="8724" width="58.5703125" style="78" customWidth="1"/>
    <col min="8725" max="8960" width="8.85546875" style="78"/>
    <col min="8961" max="8961" width="15.7109375" style="78" customWidth="1"/>
    <col min="8962" max="8962" width="39.5703125" style="78" customWidth="1"/>
    <col min="8963" max="8963" width="22.140625" style="78" customWidth="1"/>
    <col min="8964" max="8964" width="13.42578125" style="78" customWidth="1"/>
    <col min="8965" max="8965" width="18.140625" style="78" customWidth="1"/>
    <col min="8966" max="8980" width="58.5703125" style="78" customWidth="1"/>
    <col min="8981" max="9216" width="8.85546875" style="78"/>
    <col min="9217" max="9217" width="15.7109375" style="78" customWidth="1"/>
    <col min="9218" max="9218" width="39.5703125" style="78" customWidth="1"/>
    <col min="9219" max="9219" width="22.140625" style="78" customWidth="1"/>
    <col min="9220" max="9220" width="13.42578125" style="78" customWidth="1"/>
    <col min="9221" max="9221" width="18.140625" style="78" customWidth="1"/>
    <col min="9222" max="9236" width="58.5703125" style="78" customWidth="1"/>
    <col min="9237" max="9472" width="8.85546875" style="78"/>
    <col min="9473" max="9473" width="15.7109375" style="78" customWidth="1"/>
    <col min="9474" max="9474" width="39.5703125" style="78" customWidth="1"/>
    <col min="9475" max="9475" width="22.140625" style="78" customWidth="1"/>
    <col min="9476" max="9476" width="13.42578125" style="78" customWidth="1"/>
    <col min="9477" max="9477" width="18.140625" style="78" customWidth="1"/>
    <col min="9478" max="9492" width="58.5703125" style="78" customWidth="1"/>
    <col min="9493" max="9728" width="8.85546875" style="78"/>
    <col min="9729" max="9729" width="15.7109375" style="78" customWidth="1"/>
    <col min="9730" max="9730" width="39.5703125" style="78" customWidth="1"/>
    <col min="9731" max="9731" width="22.140625" style="78" customWidth="1"/>
    <col min="9732" max="9732" width="13.42578125" style="78" customWidth="1"/>
    <col min="9733" max="9733" width="18.140625" style="78" customWidth="1"/>
    <col min="9734" max="9748" width="58.5703125" style="78" customWidth="1"/>
    <col min="9749" max="9984" width="8.85546875" style="78"/>
    <col min="9985" max="9985" width="15.7109375" style="78" customWidth="1"/>
    <col min="9986" max="9986" width="39.5703125" style="78" customWidth="1"/>
    <col min="9987" max="9987" width="22.140625" style="78" customWidth="1"/>
    <col min="9988" max="9988" width="13.42578125" style="78" customWidth="1"/>
    <col min="9989" max="9989" width="18.140625" style="78" customWidth="1"/>
    <col min="9990" max="10004" width="58.5703125" style="78" customWidth="1"/>
    <col min="10005" max="10240" width="8.85546875" style="78"/>
    <col min="10241" max="10241" width="15.7109375" style="78" customWidth="1"/>
    <col min="10242" max="10242" width="39.5703125" style="78" customWidth="1"/>
    <col min="10243" max="10243" width="22.140625" style="78" customWidth="1"/>
    <col min="10244" max="10244" width="13.42578125" style="78" customWidth="1"/>
    <col min="10245" max="10245" width="18.140625" style="78" customWidth="1"/>
    <col min="10246" max="10260" width="58.5703125" style="78" customWidth="1"/>
    <col min="10261" max="10496" width="8.85546875" style="78"/>
    <col min="10497" max="10497" width="15.7109375" style="78" customWidth="1"/>
    <col min="10498" max="10498" width="39.5703125" style="78" customWidth="1"/>
    <col min="10499" max="10499" width="22.140625" style="78" customWidth="1"/>
    <col min="10500" max="10500" width="13.42578125" style="78" customWidth="1"/>
    <col min="10501" max="10501" width="18.140625" style="78" customWidth="1"/>
    <col min="10502" max="10516" width="58.5703125" style="78" customWidth="1"/>
    <col min="10517" max="10752" width="8.85546875" style="78"/>
    <col min="10753" max="10753" width="15.7109375" style="78" customWidth="1"/>
    <col min="10754" max="10754" width="39.5703125" style="78" customWidth="1"/>
    <col min="10755" max="10755" width="22.140625" style="78" customWidth="1"/>
    <col min="10756" max="10756" width="13.42578125" style="78" customWidth="1"/>
    <col min="10757" max="10757" width="18.140625" style="78" customWidth="1"/>
    <col min="10758" max="10772" width="58.5703125" style="78" customWidth="1"/>
    <col min="10773" max="11008" width="8.85546875" style="78"/>
    <col min="11009" max="11009" width="15.7109375" style="78" customWidth="1"/>
    <col min="11010" max="11010" width="39.5703125" style="78" customWidth="1"/>
    <col min="11011" max="11011" width="22.140625" style="78" customWidth="1"/>
    <col min="11012" max="11012" width="13.42578125" style="78" customWidth="1"/>
    <col min="11013" max="11013" width="18.140625" style="78" customWidth="1"/>
    <col min="11014" max="11028" width="58.5703125" style="78" customWidth="1"/>
    <col min="11029" max="11264" width="8.85546875" style="78"/>
    <col min="11265" max="11265" width="15.7109375" style="78" customWidth="1"/>
    <col min="11266" max="11266" width="39.5703125" style="78" customWidth="1"/>
    <col min="11267" max="11267" width="22.140625" style="78" customWidth="1"/>
    <col min="11268" max="11268" width="13.42578125" style="78" customWidth="1"/>
    <col min="11269" max="11269" width="18.140625" style="78" customWidth="1"/>
    <col min="11270" max="11284" width="58.5703125" style="78" customWidth="1"/>
    <col min="11285" max="11520" width="8.85546875" style="78"/>
    <col min="11521" max="11521" width="15.7109375" style="78" customWidth="1"/>
    <col min="11522" max="11522" width="39.5703125" style="78" customWidth="1"/>
    <col min="11523" max="11523" width="22.140625" style="78" customWidth="1"/>
    <col min="11524" max="11524" width="13.42578125" style="78" customWidth="1"/>
    <col min="11525" max="11525" width="18.140625" style="78" customWidth="1"/>
    <col min="11526" max="11540" width="58.5703125" style="78" customWidth="1"/>
    <col min="11541" max="11776" width="8.85546875" style="78"/>
    <col min="11777" max="11777" width="15.7109375" style="78" customWidth="1"/>
    <col min="11778" max="11778" width="39.5703125" style="78" customWidth="1"/>
    <col min="11779" max="11779" width="22.140625" style="78" customWidth="1"/>
    <col min="11780" max="11780" width="13.42578125" style="78" customWidth="1"/>
    <col min="11781" max="11781" width="18.140625" style="78" customWidth="1"/>
    <col min="11782" max="11796" width="58.5703125" style="78" customWidth="1"/>
    <col min="11797" max="12032" width="8.85546875" style="78"/>
    <col min="12033" max="12033" width="15.7109375" style="78" customWidth="1"/>
    <col min="12034" max="12034" width="39.5703125" style="78" customWidth="1"/>
    <col min="12035" max="12035" width="22.140625" style="78" customWidth="1"/>
    <col min="12036" max="12036" width="13.42578125" style="78" customWidth="1"/>
    <col min="12037" max="12037" width="18.140625" style="78" customWidth="1"/>
    <col min="12038" max="12052" width="58.5703125" style="78" customWidth="1"/>
    <col min="12053" max="12288" width="8.85546875" style="78"/>
    <col min="12289" max="12289" width="15.7109375" style="78" customWidth="1"/>
    <col min="12290" max="12290" width="39.5703125" style="78" customWidth="1"/>
    <col min="12291" max="12291" width="22.140625" style="78" customWidth="1"/>
    <col min="12292" max="12292" width="13.42578125" style="78" customWidth="1"/>
    <col min="12293" max="12293" width="18.140625" style="78" customWidth="1"/>
    <col min="12294" max="12308" width="58.5703125" style="78" customWidth="1"/>
    <col min="12309" max="12544" width="8.85546875" style="78"/>
    <col min="12545" max="12545" width="15.7109375" style="78" customWidth="1"/>
    <col min="12546" max="12546" width="39.5703125" style="78" customWidth="1"/>
    <col min="12547" max="12547" width="22.140625" style="78" customWidth="1"/>
    <col min="12548" max="12548" width="13.42578125" style="78" customWidth="1"/>
    <col min="12549" max="12549" width="18.140625" style="78" customWidth="1"/>
    <col min="12550" max="12564" width="58.5703125" style="78" customWidth="1"/>
    <col min="12565" max="12800" width="8.85546875" style="78"/>
    <col min="12801" max="12801" width="15.7109375" style="78" customWidth="1"/>
    <col min="12802" max="12802" width="39.5703125" style="78" customWidth="1"/>
    <col min="12803" max="12803" width="22.140625" style="78" customWidth="1"/>
    <col min="12804" max="12804" width="13.42578125" style="78" customWidth="1"/>
    <col min="12805" max="12805" width="18.140625" style="78" customWidth="1"/>
    <col min="12806" max="12820" width="58.5703125" style="78" customWidth="1"/>
    <col min="12821" max="13056" width="8.85546875" style="78"/>
    <col min="13057" max="13057" width="15.7109375" style="78" customWidth="1"/>
    <col min="13058" max="13058" width="39.5703125" style="78" customWidth="1"/>
    <col min="13059" max="13059" width="22.140625" style="78" customWidth="1"/>
    <col min="13060" max="13060" width="13.42578125" style="78" customWidth="1"/>
    <col min="13061" max="13061" width="18.140625" style="78" customWidth="1"/>
    <col min="13062" max="13076" width="58.5703125" style="78" customWidth="1"/>
    <col min="13077" max="13312" width="8.85546875" style="78"/>
    <col min="13313" max="13313" width="15.7109375" style="78" customWidth="1"/>
    <col min="13314" max="13314" width="39.5703125" style="78" customWidth="1"/>
    <col min="13315" max="13315" width="22.140625" style="78" customWidth="1"/>
    <col min="13316" max="13316" width="13.42578125" style="78" customWidth="1"/>
    <col min="13317" max="13317" width="18.140625" style="78" customWidth="1"/>
    <col min="13318" max="13332" width="58.5703125" style="78" customWidth="1"/>
    <col min="13333" max="13568" width="8.85546875" style="78"/>
    <col min="13569" max="13569" width="15.7109375" style="78" customWidth="1"/>
    <col min="13570" max="13570" width="39.5703125" style="78" customWidth="1"/>
    <col min="13571" max="13571" width="22.140625" style="78" customWidth="1"/>
    <col min="13572" max="13572" width="13.42578125" style="78" customWidth="1"/>
    <col min="13573" max="13573" width="18.140625" style="78" customWidth="1"/>
    <col min="13574" max="13588" width="58.5703125" style="78" customWidth="1"/>
    <col min="13589" max="13824" width="8.85546875" style="78"/>
    <col min="13825" max="13825" width="15.7109375" style="78" customWidth="1"/>
    <col min="13826" max="13826" width="39.5703125" style="78" customWidth="1"/>
    <col min="13827" max="13827" width="22.140625" style="78" customWidth="1"/>
    <col min="13828" max="13828" width="13.42578125" style="78" customWidth="1"/>
    <col min="13829" max="13829" width="18.140625" style="78" customWidth="1"/>
    <col min="13830" max="13844" width="58.5703125" style="78" customWidth="1"/>
    <col min="13845" max="14080" width="8.85546875" style="78"/>
    <col min="14081" max="14081" width="15.7109375" style="78" customWidth="1"/>
    <col min="14082" max="14082" width="39.5703125" style="78" customWidth="1"/>
    <col min="14083" max="14083" width="22.140625" style="78" customWidth="1"/>
    <col min="14084" max="14084" width="13.42578125" style="78" customWidth="1"/>
    <col min="14085" max="14085" width="18.140625" style="78" customWidth="1"/>
    <col min="14086" max="14100" width="58.5703125" style="78" customWidth="1"/>
    <col min="14101" max="14336" width="8.85546875" style="78"/>
    <col min="14337" max="14337" width="15.7109375" style="78" customWidth="1"/>
    <col min="14338" max="14338" width="39.5703125" style="78" customWidth="1"/>
    <col min="14339" max="14339" width="22.140625" style="78" customWidth="1"/>
    <col min="14340" max="14340" width="13.42578125" style="78" customWidth="1"/>
    <col min="14341" max="14341" width="18.140625" style="78" customWidth="1"/>
    <col min="14342" max="14356" width="58.5703125" style="78" customWidth="1"/>
    <col min="14357" max="14592" width="8.85546875" style="78"/>
    <col min="14593" max="14593" width="15.7109375" style="78" customWidth="1"/>
    <col min="14594" max="14594" width="39.5703125" style="78" customWidth="1"/>
    <col min="14595" max="14595" width="22.140625" style="78" customWidth="1"/>
    <col min="14596" max="14596" width="13.42578125" style="78" customWidth="1"/>
    <col min="14597" max="14597" width="18.140625" style="78" customWidth="1"/>
    <col min="14598" max="14612" width="58.5703125" style="78" customWidth="1"/>
    <col min="14613" max="14848" width="8.85546875" style="78"/>
    <col min="14849" max="14849" width="15.7109375" style="78" customWidth="1"/>
    <col min="14850" max="14850" width="39.5703125" style="78" customWidth="1"/>
    <col min="14851" max="14851" width="22.140625" style="78" customWidth="1"/>
    <col min="14852" max="14852" width="13.42578125" style="78" customWidth="1"/>
    <col min="14853" max="14853" width="18.140625" style="78" customWidth="1"/>
    <col min="14854" max="14868" width="58.5703125" style="78" customWidth="1"/>
    <col min="14869" max="15104" width="8.85546875" style="78"/>
    <col min="15105" max="15105" width="15.7109375" style="78" customWidth="1"/>
    <col min="15106" max="15106" width="39.5703125" style="78" customWidth="1"/>
    <col min="15107" max="15107" width="22.140625" style="78" customWidth="1"/>
    <col min="15108" max="15108" width="13.42578125" style="78" customWidth="1"/>
    <col min="15109" max="15109" width="18.140625" style="78" customWidth="1"/>
    <col min="15110" max="15124" width="58.5703125" style="78" customWidth="1"/>
    <col min="15125" max="15360" width="8.85546875" style="78"/>
    <col min="15361" max="15361" width="15.7109375" style="78" customWidth="1"/>
    <col min="15362" max="15362" width="39.5703125" style="78" customWidth="1"/>
    <col min="15363" max="15363" width="22.140625" style="78" customWidth="1"/>
    <col min="15364" max="15364" width="13.42578125" style="78" customWidth="1"/>
    <col min="15365" max="15365" width="18.140625" style="78" customWidth="1"/>
    <col min="15366" max="15380" width="58.5703125" style="78" customWidth="1"/>
    <col min="15381" max="15616" width="8.85546875" style="78"/>
    <col min="15617" max="15617" width="15.7109375" style="78" customWidth="1"/>
    <col min="15618" max="15618" width="39.5703125" style="78" customWidth="1"/>
    <col min="15619" max="15619" width="22.140625" style="78" customWidth="1"/>
    <col min="15620" max="15620" width="13.42578125" style="78" customWidth="1"/>
    <col min="15621" max="15621" width="18.140625" style="78" customWidth="1"/>
    <col min="15622" max="15636" width="58.5703125" style="78" customWidth="1"/>
    <col min="15637" max="15872" width="8.85546875" style="78"/>
    <col min="15873" max="15873" width="15.7109375" style="78" customWidth="1"/>
    <col min="15874" max="15874" width="39.5703125" style="78" customWidth="1"/>
    <col min="15875" max="15875" width="22.140625" style="78" customWidth="1"/>
    <col min="15876" max="15876" width="13.42578125" style="78" customWidth="1"/>
    <col min="15877" max="15877" width="18.140625" style="78" customWidth="1"/>
    <col min="15878" max="15892" width="58.5703125" style="78" customWidth="1"/>
    <col min="15893" max="16128" width="8.85546875" style="78"/>
    <col min="16129" max="16129" width="15.7109375" style="78" customWidth="1"/>
    <col min="16130" max="16130" width="39.5703125" style="78" customWidth="1"/>
    <col min="16131" max="16131" width="22.140625" style="78" customWidth="1"/>
    <col min="16132" max="16132" width="13.42578125" style="78" customWidth="1"/>
    <col min="16133" max="16133" width="18.140625" style="78" customWidth="1"/>
    <col min="16134" max="16148" width="58.5703125" style="78" customWidth="1"/>
    <col min="16149" max="16384" width="8.85546875" style="78"/>
  </cols>
  <sheetData>
    <row r="1" spans="1:5">
      <c r="A1" s="78" t="s">
        <v>663</v>
      </c>
    </row>
    <row r="2" spans="1:5">
      <c r="A2" s="78" t="s">
        <v>664</v>
      </c>
    </row>
    <row r="3" spans="1:5">
      <c r="A3" s="78" t="s">
        <v>665</v>
      </c>
    </row>
    <row r="7" spans="1:5">
      <c r="A7" s="78" t="s">
        <v>666</v>
      </c>
      <c r="C7" s="82">
        <v>2017</v>
      </c>
    </row>
    <row r="8" spans="1:5">
      <c r="A8" s="78" t="s">
        <v>564</v>
      </c>
    </row>
    <row r="9" spans="1:5">
      <c r="A9" s="78" t="s">
        <v>565</v>
      </c>
    </row>
    <row r="10" spans="1:5" ht="13.5" thickBot="1"/>
    <row r="11" spans="1:5" ht="24" thickTop="1" thickBot="1">
      <c r="B11" s="109"/>
      <c r="C11" s="110" t="s">
        <v>667</v>
      </c>
      <c r="D11" s="110" t="s">
        <v>668</v>
      </c>
      <c r="E11" s="110" t="s">
        <v>630</v>
      </c>
    </row>
    <row r="12" spans="1:5" ht="15" customHeight="1" thickTop="1">
      <c r="B12" s="111" t="s">
        <v>669</v>
      </c>
      <c r="C12" s="112">
        <v>262017</v>
      </c>
      <c r="D12" s="113">
        <v>2.8000000000000001E-2</v>
      </c>
      <c r="E12" s="113">
        <v>1</v>
      </c>
    </row>
    <row r="13" spans="1:5" ht="15" customHeight="1">
      <c r="B13" s="111" t="s">
        <v>14</v>
      </c>
      <c r="C13" s="114">
        <v>68073.899999999994</v>
      </c>
      <c r="D13" s="115">
        <v>-7.0000000000000001E-3</v>
      </c>
      <c r="E13" s="115">
        <v>0.26</v>
      </c>
    </row>
    <row r="14" spans="1:5" ht="15" customHeight="1">
      <c r="B14" s="111" t="s">
        <v>15</v>
      </c>
      <c r="C14" s="116">
        <v>35839</v>
      </c>
      <c r="D14" s="117">
        <v>1.9E-2</v>
      </c>
      <c r="E14" s="117">
        <v>0.13700000000000001</v>
      </c>
    </row>
    <row r="15" spans="1:5" ht="33.75">
      <c r="B15" s="111" t="s">
        <v>670</v>
      </c>
      <c r="C15" s="114">
        <v>1364.7</v>
      </c>
      <c r="D15" s="115">
        <v>-0.16</v>
      </c>
      <c r="E15" s="115">
        <v>5.0000000000000001E-3</v>
      </c>
    </row>
    <row r="16" spans="1:5" ht="45">
      <c r="B16" s="111" t="s">
        <v>798</v>
      </c>
      <c r="C16" s="116">
        <v>4225.3</v>
      </c>
      <c r="D16" s="117">
        <v>-2.3E-2</v>
      </c>
      <c r="E16" s="117">
        <v>1.6E-2</v>
      </c>
    </row>
    <row r="17" spans="1:68" ht="15" customHeight="1">
      <c r="B17" s="111" t="s">
        <v>19</v>
      </c>
      <c r="C17" s="114">
        <v>1152.9000000000001</v>
      </c>
      <c r="D17" s="115">
        <v>-1E-3</v>
      </c>
      <c r="E17" s="115">
        <v>4.0000000000000001E-3</v>
      </c>
    </row>
    <row r="18" spans="1:68" ht="22.5">
      <c r="B18" s="111" t="s">
        <v>671</v>
      </c>
      <c r="C18" s="116">
        <v>4925.5</v>
      </c>
      <c r="D18" s="117">
        <v>4.2000000000000003E-2</v>
      </c>
      <c r="E18" s="117">
        <v>1.9E-2</v>
      </c>
    </row>
    <row r="19" spans="1:68" ht="33.75">
      <c r="B19" s="111" t="s">
        <v>672</v>
      </c>
      <c r="C19" s="114">
        <v>28353.7</v>
      </c>
      <c r="D19" s="115">
        <v>5.2999999999999999E-2</v>
      </c>
      <c r="E19" s="115">
        <v>0.108</v>
      </c>
    </row>
    <row r="20" spans="1:68" ht="22.5">
      <c r="B20" s="111" t="s">
        <v>24</v>
      </c>
      <c r="C20" s="116">
        <v>3605.3</v>
      </c>
      <c r="D20" s="117">
        <v>5.0999999999999997E-2</v>
      </c>
      <c r="E20" s="117">
        <v>1.4E-2</v>
      </c>
    </row>
    <row r="21" spans="1:68" ht="22.5">
      <c r="B21" s="111" t="s">
        <v>673</v>
      </c>
      <c r="C21" s="114">
        <v>14405.7</v>
      </c>
      <c r="D21" s="115">
        <v>6.5000000000000002E-2</v>
      </c>
      <c r="E21" s="115">
        <v>5.5E-2</v>
      </c>
    </row>
    <row r="22" spans="1:68" ht="67.5">
      <c r="B22" s="111" t="s">
        <v>799</v>
      </c>
      <c r="C22" s="116">
        <v>93723.199999999997</v>
      </c>
      <c r="D22" s="117">
        <v>5.6000000000000001E-2</v>
      </c>
      <c r="E22" s="117">
        <v>0.35799999999999998</v>
      </c>
    </row>
    <row r="23" spans="1:68" ht="22.5">
      <c r="B23" s="111" t="s">
        <v>674</v>
      </c>
      <c r="C23" s="114">
        <v>3178</v>
      </c>
      <c r="D23" s="115">
        <v>-7.8E-2</v>
      </c>
      <c r="E23" s="115">
        <v>1.2E-2</v>
      </c>
    </row>
    <row r="24" spans="1:68" ht="15" customHeight="1" thickBot="1">
      <c r="B24" s="118" t="s">
        <v>675</v>
      </c>
      <c r="C24" s="119">
        <v>3169.9</v>
      </c>
      <c r="D24" s="120">
        <v>-0.02</v>
      </c>
      <c r="E24" s="120">
        <v>1.2E-2</v>
      </c>
    </row>
    <row r="25" spans="1:68" ht="13.5" thickTop="1"/>
    <row r="27" spans="1:68" ht="293.25">
      <c r="A27" s="79" t="s">
        <v>272</v>
      </c>
      <c r="B27" s="79" t="s">
        <v>643</v>
      </c>
      <c r="C27" s="79" t="s">
        <v>644</v>
      </c>
      <c r="D27" s="79" t="s">
        <v>645</v>
      </c>
      <c r="E27" s="79" t="s">
        <v>646</v>
      </c>
      <c r="F27" s="79" t="s">
        <v>647</v>
      </c>
      <c r="G27" s="79" t="s">
        <v>12</v>
      </c>
      <c r="H27" s="79" t="s">
        <v>648</v>
      </c>
      <c r="I27" s="79" t="s">
        <v>649</v>
      </c>
      <c r="J27" s="79" t="s">
        <v>650</v>
      </c>
      <c r="K27" s="79" t="s">
        <v>651</v>
      </c>
      <c r="L27" s="79" t="s">
        <v>652</v>
      </c>
      <c r="M27" s="79" t="s">
        <v>653</v>
      </c>
      <c r="N27" s="79" t="s">
        <v>654</v>
      </c>
      <c r="O27" s="79" t="s">
        <v>655</v>
      </c>
      <c r="P27" s="79" t="s">
        <v>656</v>
      </c>
      <c r="Q27" s="79" t="s">
        <v>657</v>
      </c>
      <c r="R27" s="79" t="s">
        <v>658</v>
      </c>
      <c r="S27" s="79" t="s">
        <v>659</v>
      </c>
      <c r="T27" s="79" t="s">
        <v>660</v>
      </c>
    </row>
    <row r="28" spans="1:68" ht="15">
      <c r="A28" s="79">
        <v>2003</v>
      </c>
      <c r="B28" s="80">
        <v>256279.69099999999</v>
      </c>
      <c r="C28" s="80">
        <v>2087.4369999999999</v>
      </c>
      <c r="D28" s="80">
        <v>0</v>
      </c>
      <c r="E28" s="80">
        <v>2087.4369999999999</v>
      </c>
      <c r="F28" s="80">
        <v>10323.727000000001</v>
      </c>
      <c r="G28" s="80">
        <v>57668.885999999999</v>
      </c>
      <c r="H28" s="80">
        <v>186199.641</v>
      </c>
      <c r="I28" s="80">
        <v>54464.374000000003</v>
      </c>
      <c r="J28" s="80">
        <v>17574.449000000001</v>
      </c>
      <c r="K28" s="80">
        <v>2099.654</v>
      </c>
      <c r="L28" s="80">
        <v>7369.0469999999996</v>
      </c>
      <c r="M28" s="80">
        <v>1951.3920000000001</v>
      </c>
      <c r="N28" s="80">
        <v>2766.277</v>
      </c>
      <c r="O28" s="80">
        <v>25547.466</v>
      </c>
      <c r="P28" s="80">
        <v>2752.4079999999999</v>
      </c>
      <c r="Q28" s="80">
        <v>12418.323</v>
      </c>
      <c r="R28" s="80">
        <v>53946.839</v>
      </c>
      <c r="S28" s="80">
        <v>3415.2829999999999</v>
      </c>
      <c r="T28" s="80">
        <v>1894.1289999999999</v>
      </c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</row>
    <row r="29" spans="1:68" ht="15">
      <c r="A29" s="79">
        <v>2004</v>
      </c>
      <c r="B29" s="80">
        <v>257616.37299999999</v>
      </c>
      <c r="C29" s="80">
        <v>1918.6859999999999</v>
      </c>
      <c r="D29" s="80">
        <v>0</v>
      </c>
      <c r="E29" s="80">
        <v>1918.6859999999999</v>
      </c>
      <c r="F29" s="80">
        <v>10613.328</v>
      </c>
      <c r="G29" s="80">
        <v>64374.019</v>
      </c>
      <c r="H29" s="80">
        <v>180710.34</v>
      </c>
      <c r="I29" s="80">
        <v>54835.116999999998</v>
      </c>
      <c r="J29" s="80">
        <v>18959.023000000001</v>
      </c>
      <c r="K29" s="80">
        <v>2192.2460000000001</v>
      </c>
      <c r="L29" s="80">
        <v>7186.1390000000001</v>
      </c>
      <c r="M29" s="80">
        <v>2032.5630000000001</v>
      </c>
      <c r="N29" s="80">
        <v>2704.3939999999998</v>
      </c>
      <c r="O29" s="80">
        <v>26174.521000000001</v>
      </c>
      <c r="P29" s="80">
        <v>2890.6190000000001</v>
      </c>
      <c r="Q29" s="80">
        <v>13855.032999999999</v>
      </c>
      <c r="R29" s="80">
        <v>44358.324000000001</v>
      </c>
      <c r="S29" s="80">
        <v>3599.1370000000002</v>
      </c>
      <c r="T29" s="80">
        <v>1923.2239999999999</v>
      </c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</row>
    <row r="30" spans="1:68" ht="15">
      <c r="A30" s="79">
        <v>2005</v>
      </c>
      <c r="B30" s="80">
        <v>270439.66499999998</v>
      </c>
      <c r="C30" s="80">
        <v>2143.549</v>
      </c>
      <c r="D30" s="80">
        <v>0</v>
      </c>
      <c r="E30" s="80">
        <v>2143.549</v>
      </c>
      <c r="F30" s="80">
        <v>10541.641</v>
      </c>
      <c r="G30" s="80">
        <v>67769.179000000004</v>
      </c>
      <c r="H30" s="80">
        <v>189985.296</v>
      </c>
      <c r="I30" s="80">
        <v>56205.993999999999</v>
      </c>
      <c r="J30" s="80">
        <v>21430.906999999999</v>
      </c>
      <c r="K30" s="80">
        <v>1964.385</v>
      </c>
      <c r="L30" s="80">
        <v>6950.3630000000003</v>
      </c>
      <c r="M30" s="80">
        <v>1708.777</v>
      </c>
      <c r="N30" s="80">
        <v>2765.7240000000002</v>
      </c>
      <c r="O30" s="80">
        <v>27635.698</v>
      </c>
      <c r="P30" s="80">
        <v>3102.2570000000001</v>
      </c>
      <c r="Q30" s="80">
        <v>12536.066000000001</v>
      </c>
      <c r="R30" s="80">
        <v>49888.947999999997</v>
      </c>
      <c r="S30" s="80">
        <v>3635.1019999999999</v>
      </c>
      <c r="T30" s="80">
        <v>2161.0749999999998</v>
      </c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</row>
    <row r="31" spans="1:68" ht="15">
      <c r="A31" s="79">
        <v>2006</v>
      </c>
      <c r="B31" s="80">
        <v>289305.50799999997</v>
      </c>
      <c r="C31" s="80">
        <v>2097.3560000000002</v>
      </c>
      <c r="D31" s="80">
        <v>0</v>
      </c>
      <c r="E31" s="80">
        <v>2097.3560000000002</v>
      </c>
      <c r="F31" s="80">
        <v>12636.392</v>
      </c>
      <c r="G31" s="80">
        <v>69604.058999999994</v>
      </c>
      <c r="H31" s="80">
        <v>204967.701</v>
      </c>
      <c r="I31" s="80">
        <v>57178.173000000003</v>
      </c>
      <c r="J31" s="80">
        <v>23037.223999999998</v>
      </c>
      <c r="K31" s="80">
        <v>2057.75</v>
      </c>
      <c r="L31" s="80">
        <v>7315.9840000000004</v>
      </c>
      <c r="M31" s="80">
        <v>1730.336</v>
      </c>
      <c r="N31" s="80">
        <v>3079.51</v>
      </c>
      <c r="O31" s="80">
        <v>28428.93</v>
      </c>
      <c r="P31" s="80">
        <v>3232.0459999999998</v>
      </c>
      <c r="Q31" s="80">
        <v>12390.662</v>
      </c>
      <c r="R31" s="80">
        <v>60603.72</v>
      </c>
      <c r="S31" s="80">
        <v>3569.5340000000001</v>
      </c>
      <c r="T31" s="80">
        <v>2343.8319999999999</v>
      </c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</row>
    <row r="32" spans="1:68" ht="15">
      <c r="A32" s="79">
        <v>2007</v>
      </c>
      <c r="B32" s="80">
        <v>297560.38500000001</v>
      </c>
      <c r="C32" s="80">
        <v>1709.0920000000001</v>
      </c>
      <c r="D32" s="80">
        <v>0</v>
      </c>
      <c r="E32" s="80">
        <v>1709.0920000000001</v>
      </c>
      <c r="F32" s="80">
        <v>13991.992</v>
      </c>
      <c r="G32" s="80">
        <v>77213.266000000003</v>
      </c>
      <c r="H32" s="80">
        <v>204646.035</v>
      </c>
      <c r="I32" s="80">
        <v>56741.150999999998</v>
      </c>
      <c r="J32" s="80">
        <v>23445.876</v>
      </c>
      <c r="K32" s="80">
        <v>1789.0989999999999</v>
      </c>
      <c r="L32" s="80">
        <v>6849.1</v>
      </c>
      <c r="M32" s="80">
        <v>1820.702</v>
      </c>
      <c r="N32" s="80">
        <v>3169.1390000000001</v>
      </c>
      <c r="O32" s="80">
        <v>26598.732</v>
      </c>
      <c r="P32" s="80">
        <v>3065.1709999999998</v>
      </c>
      <c r="Q32" s="80">
        <v>12051.321</v>
      </c>
      <c r="R32" s="80">
        <v>63193.063000000002</v>
      </c>
      <c r="S32" s="80">
        <v>3435.2660000000001</v>
      </c>
      <c r="T32" s="80">
        <v>2487.415</v>
      </c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</row>
    <row r="33" spans="1:68" ht="15">
      <c r="A33" s="79">
        <v>2008</v>
      </c>
      <c r="B33" s="80">
        <v>287315.60499999998</v>
      </c>
      <c r="C33" s="80">
        <v>1543.1969999999999</v>
      </c>
      <c r="D33" s="80">
        <v>0</v>
      </c>
      <c r="E33" s="80">
        <v>1543.1969999999999</v>
      </c>
      <c r="F33" s="80">
        <v>13429.142</v>
      </c>
      <c r="G33" s="80">
        <v>85835.129000000001</v>
      </c>
      <c r="H33" s="80">
        <v>186508.13699999999</v>
      </c>
      <c r="I33" s="80">
        <v>56924.137000000002</v>
      </c>
      <c r="J33" s="80">
        <v>26251.291000000001</v>
      </c>
      <c r="K33" s="80">
        <v>1413.6590000000001</v>
      </c>
      <c r="L33" s="80">
        <v>6300.9290000000001</v>
      </c>
      <c r="M33" s="80">
        <v>1706.6669999999999</v>
      </c>
      <c r="N33" s="80">
        <v>3363.058</v>
      </c>
      <c r="O33" s="80">
        <v>26020.077000000001</v>
      </c>
      <c r="P33" s="80">
        <v>2959.7240000000002</v>
      </c>
      <c r="Q33" s="80">
        <v>11652.68</v>
      </c>
      <c r="R33" s="80">
        <v>44426.874000000003</v>
      </c>
      <c r="S33" s="80">
        <v>3304.1559999999999</v>
      </c>
      <c r="T33" s="80">
        <v>2184.8850000000002</v>
      </c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</row>
    <row r="34" spans="1:68" ht="15">
      <c r="A34" s="79">
        <v>2009</v>
      </c>
      <c r="B34" s="80">
        <v>264119.71799999999</v>
      </c>
      <c r="C34" s="80">
        <v>1573.037</v>
      </c>
      <c r="D34" s="80">
        <v>0</v>
      </c>
      <c r="E34" s="80">
        <v>1573.037</v>
      </c>
      <c r="F34" s="80">
        <v>13232.865</v>
      </c>
      <c r="G34" s="80">
        <v>72298.925000000003</v>
      </c>
      <c r="H34" s="80">
        <v>177014.891</v>
      </c>
      <c r="I34" s="80">
        <v>56409.63</v>
      </c>
      <c r="J34" s="80">
        <v>25628.073</v>
      </c>
      <c r="K34" s="80">
        <v>1264.373</v>
      </c>
      <c r="L34" s="80">
        <v>6106.0829999999996</v>
      </c>
      <c r="M34" s="80">
        <v>1559.395</v>
      </c>
      <c r="N34" s="80">
        <v>3660.8270000000002</v>
      </c>
      <c r="O34" s="80">
        <v>22916.684000000001</v>
      </c>
      <c r="P34" s="80">
        <v>2830.4520000000002</v>
      </c>
      <c r="Q34" s="80">
        <v>10445.278</v>
      </c>
      <c r="R34" s="80">
        <v>40885.264000000003</v>
      </c>
      <c r="S34" s="80">
        <v>3105.4679999999998</v>
      </c>
      <c r="T34" s="80">
        <v>2203.364</v>
      </c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</row>
    <row r="35" spans="1:68" ht="15">
      <c r="A35" s="79">
        <v>2010</v>
      </c>
      <c r="B35" s="80">
        <v>283245.13900000002</v>
      </c>
      <c r="C35" s="80">
        <v>2149.8829999999998</v>
      </c>
      <c r="D35" s="80">
        <v>0</v>
      </c>
      <c r="E35" s="80">
        <v>2149.8829999999998</v>
      </c>
      <c r="F35" s="80">
        <v>13774.414000000001</v>
      </c>
      <c r="G35" s="80">
        <v>75457.266000000003</v>
      </c>
      <c r="H35" s="80">
        <v>191863.576</v>
      </c>
      <c r="I35" s="80">
        <v>59155.076000000001</v>
      </c>
      <c r="J35" s="80">
        <v>25840.71</v>
      </c>
      <c r="K35" s="80">
        <v>1269.788</v>
      </c>
      <c r="L35" s="80">
        <v>6253.085</v>
      </c>
      <c r="M35" s="80">
        <v>1425.316</v>
      </c>
      <c r="N35" s="80">
        <v>4477.1989999999996</v>
      </c>
      <c r="O35" s="80">
        <v>23354.525000000001</v>
      </c>
      <c r="P35" s="80">
        <v>3026.8620000000001</v>
      </c>
      <c r="Q35" s="80">
        <v>12517.468999999999</v>
      </c>
      <c r="R35" s="80">
        <v>48725.457999999999</v>
      </c>
      <c r="S35" s="80">
        <v>3459.7190000000001</v>
      </c>
      <c r="T35" s="80">
        <v>2358.3690000000001</v>
      </c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</row>
    <row r="36" spans="1:68" ht="15">
      <c r="A36" s="79">
        <v>2011</v>
      </c>
      <c r="B36" s="80">
        <v>289495.55200000003</v>
      </c>
      <c r="C36" s="80">
        <v>2934.77</v>
      </c>
      <c r="D36" s="80">
        <v>0</v>
      </c>
      <c r="E36" s="80">
        <v>2934.77</v>
      </c>
      <c r="F36" s="80">
        <v>12780.239</v>
      </c>
      <c r="G36" s="80">
        <v>82857.649000000005</v>
      </c>
      <c r="H36" s="80">
        <v>190922.894</v>
      </c>
      <c r="I36" s="80">
        <v>58891.659</v>
      </c>
      <c r="J36" s="80">
        <v>25037.269</v>
      </c>
      <c r="K36" s="80">
        <v>1194.5509999999999</v>
      </c>
      <c r="L36" s="80">
        <v>5643.4059999999999</v>
      </c>
      <c r="M36" s="80">
        <v>1347.681</v>
      </c>
      <c r="N36" s="80">
        <v>5660.7709999999997</v>
      </c>
      <c r="O36" s="80">
        <v>23552.798999999999</v>
      </c>
      <c r="P36" s="80">
        <v>3157.2730000000001</v>
      </c>
      <c r="Q36" s="80">
        <v>12769.076999999999</v>
      </c>
      <c r="R36" s="80">
        <v>47567.839</v>
      </c>
      <c r="S36" s="80">
        <v>3531.6</v>
      </c>
      <c r="T36" s="80">
        <v>2568.9690000000001</v>
      </c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</row>
    <row r="37" spans="1:68" ht="15">
      <c r="A37" s="79">
        <v>2012</v>
      </c>
      <c r="B37" s="80">
        <v>301333.24599999998</v>
      </c>
      <c r="C37" s="80">
        <v>3096.5749999999998</v>
      </c>
      <c r="D37" s="80">
        <v>0</v>
      </c>
      <c r="E37" s="80">
        <v>3096.5749999999998</v>
      </c>
      <c r="F37" s="80">
        <v>13248.06</v>
      </c>
      <c r="G37" s="80">
        <v>83805.357999999993</v>
      </c>
      <c r="H37" s="80">
        <v>201183.253</v>
      </c>
      <c r="I37" s="80">
        <v>61337.927000000003</v>
      </c>
      <c r="J37" s="80">
        <v>28535.172999999999</v>
      </c>
      <c r="K37" s="80">
        <v>1344.4469999999999</v>
      </c>
      <c r="L37" s="80">
        <v>5503.4369999999999</v>
      </c>
      <c r="M37" s="80">
        <v>1540.875</v>
      </c>
      <c r="N37" s="80">
        <v>5406.8059999999996</v>
      </c>
      <c r="O37" s="80">
        <v>24791.563999999998</v>
      </c>
      <c r="P37" s="80">
        <v>3335.5189999999998</v>
      </c>
      <c r="Q37" s="80">
        <v>12699.282999999999</v>
      </c>
      <c r="R37" s="80">
        <v>50499.088000000003</v>
      </c>
      <c r="S37" s="80">
        <v>3502.5030000000002</v>
      </c>
      <c r="T37" s="80">
        <v>2686.6309999999999</v>
      </c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</row>
    <row r="38" spans="1:68" ht="15">
      <c r="A38" s="79">
        <v>2013</v>
      </c>
      <c r="B38" s="80">
        <v>310653.50699999998</v>
      </c>
      <c r="C38" s="80">
        <v>2943.1750000000002</v>
      </c>
      <c r="D38" s="80">
        <v>0</v>
      </c>
      <c r="E38" s="80">
        <v>2943.1750000000002</v>
      </c>
      <c r="F38" s="80">
        <v>13162.755999999999</v>
      </c>
      <c r="G38" s="80">
        <v>82954.494000000006</v>
      </c>
      <c r="H38" s="80">
        <v>211593.08199999999</v>
      </c>
      <c r="I38" s="80">
        <v>63538.771000000001</v>
      </c>
      <c r="J38" s="80">
        <v>30894.27</v>
      </c>
      <c r="K38" s="80">
        <v>1354.452</v>
      </c>
      <c r="L38" s="80">
        <v>5257.6289999999999</v>
      </c>
      <c r="M38" s="80">
        <v>1165.1300000000001</v>
      </c>
      <c r="N38" s="80">
        <v>3846.5680000000002</v>
      </c>
      <c r="O38" s="80">
        <v>23585.626</v>
      </c>
      <c r="P38" s="80">
        <v>3111.6480000000001</v>
      </c>
      <c r="Q38" s="80">
        <v>11246.834999999999</v>
      </c>
      <c r="R38" s="80">
        <v>61338.506000000001</v>
      </c>
      <c r="S38" s="80">
        <v>3365.3580000000002</v>
      </c>
      <c r="T38" s="80">
        <v>2888.2890000000002</v>
      </c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</row>
    <row r="39" spans="1:68" ht="15">
      <c r="A39" s="79">
        <v>2014</v>
      </c>
      <c r="B39" s="80">
        <v>333448.43300000002</v>
      </c>
      <c r="C39" s="80">
        <v>3103.3789999999999</v>
      </c>
      <c r="D39" s="80">
        <v>0</v>
      </c>
      <c r="E39" s="80">
        <v>3103.3789999999999</v>
      </c>
      <c r="F39" s="80">
        <v>14273.688</v>
      </c>
      <c r="G39" s="80">
        <v>80399.120999999999</v>
      </c>
      <c r="H39" s="80">
        <v>235672.245</v>
      </c>
      <c r="I39" s="80">
        <v>64611.337</v>
      </c>
      <c r="J39" s="80">
        <v>31904.54</v>
      </c>
      <c r="K39" s="80">
        <v>1467.463</v>
      </c>
      <c r="L39" s="80">
        <v>4948.0349999999999</v>
      </c>
      <c r="M39" s="80">
        <v>1192.0609999999999</v>
      </c>
      <c r="N39" s="80">
        <v>3330.3879999999999</v>
      </c>
      <c r="O39" s="80">
        <v>24436.539000000001</v>
      </c>
      <c r="P39" s="80">
        <v>3316.0509999999999</v>
      </c>
      <c r="Q39" s="80">
        <v>13035.858</v>
      </c>
      <c r="R39" s="80">
        <v>81058.471999999994</v>
      </c>
      <c r="S39" s="80">
        <v>3341.933</v>
      </c>
      <c r="T39" s="80">
        <v>3029.5680000000002</v>
      </c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</row>
    <row r="40" spans="1:68" ht="15">
      <c r="A40" s="79">
        <v>2015</v>
      </c>
      <c r="B40" s="80">
        <v>355037.6</v>
      </c>
      <c r="C40" s="80">
        <v>2879.404</v>
      </c>
      <c r="D40" s="80">
        <v>0</v>
      </c>
      <c r="E40" s="80">
        <v>2879.404</v>
      </c>
      <c r="F40" s="80">
        <v>14750.48</v>
      </c>
      <c r="G40" s="80">
        <v>88885.885999999999</v>
      </c>
      <c r="H40" s="80">
        <v>248521.83</v>
      </c>
      <c r="I40" s="80">
        <v>66976.930999999997</v>
      </c>
      <c r="J40" s="80">
        <v>33886.337</v>
      </c>
      <c r="K40" s="80">
        <v>1544.2650000000001</v>
      </c>
      <c r="L40" s="80">
        <v>4980.9989999999998</v>
      </c>
      <c r="M40" s="80">
        <v>1249.5650000000001</v>
      </c>
      <c r="N40" s="80">
        <v>4179.9570000000003</v>
      </c>
      <c r="O40" s="80">
        <v>26760.543000000001</v>
      </c>
      <c r="P40" s="80">
        <v>3424.431</v>
      </c>
      <c r="Q40" s="80">
        <v>13303.371999999999</v>
      </c>
      <c r="R40" s="80">
        <v>85526.28</v>
      </c>
      <c r="S40" s="80">
        <v>3619.64</v>
      </c>
      <c r="T40" s="80">
        <v>3069.51</v>
      </c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</row>
    <row r="41" spans="1:68" ht="15">
      <c r="A41" s="79">
        <v>2016</v>
      </c>
      <c r="B41" s="80">
        <v>363322.99200000003</v>
      </c>
      <c r="C41" s="80">
        <v>2793.4830000000002</v>
      </c>
      <c r="D41" s="80">
        <v>0</v>
      </c>
      <c r="E41" s="80">
        <v>2793.4830000000002</v>
      </c>
      <c r="F41" s="80">
        <v>14948.52</v>
      </c>
      <c r="G41" s="80">
        <v>90686.720000000001</v>
      </c>
      <c r="H41" s="80">
        <v>254894.269</v>
      </c>
      <c r="I41" s="80">
        <v>68568.183999999994</v>
      </c>
      <c r="J41" s="80">
        <v>35154.701999999997</v>
      </c>
      <c r="K41" s="80">
        <v>1624.4059999999999</v>
      </c>
      <c r="L41" s="80">
        <v>4323.348</v>
      </c>
      <c r="M41" s="80">
        <v>1153.624</v>
      </c>
      <c r="N41" s="80">
        <v>4725.0929999999998</v>
      </c>
      <c r="O41" s="80">
        <v>26919.012999999999</v>
      </c>
      <c r="P41" s="80">
        <v>3430.42</v>
      </c>
      <c r="Q41" s="80">
        <v>13523.164000000001</v>
      </c>
      <c r="R41" s="80">
        <v>88791.601999999999</v>
      </c>
      <c r="S41" s="80">
        <v>3445.1309999999999</v>
      </c>
      <c r="T41" s="80">
        <v>3235.5819999999999</v>
      </c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</row>
    <row r="42" spans="1:68" ht="15">
      <c r="A42" s="79">
        <v>2017</v>
      </c>
      <c r="B42" s="80">
        <v>372797.90500000003</v>
      </c>
      <c r="C42" s="80">
        <v>2979.0410000000002</v>
      </c>
      <c r="D42" s="80">
        <v>0</v>
      </c>
      <c r="E42" s="80">
        <v>2979.0410000000002</v>
      </c>
      <c r="F42" s="80">
        <v>15127.856</v>
      </c>
      <c r="G42" s="80">
        <v>92673.991999999998</v>
      </c>
      <c r="H42" s="80">
        <v>262017.016</v>
      </c>
      <c r="I42" s="80">
        <v>68073.856</v>
      </c>
      <c r="J42" s="80">
        <v>35838.964</v>
      </c>
      <c r="K42" s="80">
        <v>1364.6679999999999</v>
      </c>
      <c r="L42" s="80">
        <v>4225.3069999999998</v>
      </c>
      <c r="M42" s="80">
        <v>1152.922</v>
      </c>
      <c r="N42" s="80">
        <v>4925.54</v>
      </c>
      <c r="O42" s="80">
        <v>28353.672999999999</v>
      </c>
      <c r="P42" s="80">
        <v>3605.25</v>
      </c>
      <c r="Q42" s="80">
        <v>14405.699000000001</v>
      </c>
      <c r="R42" s="80">
        <v>93723.241999999998</v>
      </c>
      <c r="S42" s="80">
        <v>3177.9569999999999</v>
      </c>
      <c r="T42" s="80">
        <v>3169.9380000000001</v>
      </c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</row>
    <row r="43" spans="1:68" ht="15">
      <c r="B43" s="81">
        <f t="shared" ref="B43:G43" si="0">B42/B41-1</f>
        <v>2.6078484457707996E-2</v>
      </c>
      <c r="C43" s="81">
        <f t="shared" si="0"/>
        <v>6.6425319216189882E-2</v>
      </c>
      <c r="D43" s="81" t="e">
        <f t="shared" si="0"/>
        <v>#DIV/0!</v>
      </c>
      <c r="E43" s="81">
        <f t="shared" si="0"/>
        <v>6.6425319216189882E-2</v>
      </c>
      <c r="F43" s="81">
        <f t="shared" si="0"/>
        <v>1.1996906717186784E-2</v>
      </c>
      <c r="G43" s="81">
        <f t="shared" si="0"/>
        <v>2.1913594405002179E-2</v>
      </c>
      <c r="H43" s="81">
        <f>H42/H41-1</f>
        <v>2.7943927605527996E-2</v>
      </c>
      <c r="I43" s="81">
        <f t="shared" ref="I43:T43" si="1">I42/I41-1</f>
        <v>-7.2092911196247611E-3</v>
      </c>
      <c r="J43" s="81">
        <f t="shared" si="1"/>
        <v>1.946430949692024E-2</v>
      </c>
      <c r="K43" s="81">
        <f t="shared" si="1"/>
        <v>-0.1598972178137732</v>
      </c>
      <c r="L43" s="81">
        <f t="shared" si="1"/>
        <v>-2.2677101172517311E-2</v>
      </c>
      <c r="M43" s="81">
        <f t="shared" si="1"/>
        <v>-6.0851715983711863E-4</v>
      </c>
      <c r="N43" s="81">
        <f t="shared" si="1"/>
        <v>4.2421810533676219E-2</v>
      </c>
      <c r="O43" s="81">
        <f t="shared" si="1"/>
        <v>5.3295416143229302E-2</v>
      </c>
      <c r="P43" s="81">
        <f t="shared" si="1"/>
        <v>5.0964604917182132E-2</v>
      </c>
      <c r="Q43" s="81">
        <f t="shared" si="1"/>
        <v>6.52609847813721E-2</v>
      </c>
      <c r="R43" s="81">
        <f t="shared" si="1"/>
        <v>5.5541739183847527E-2</v>
      </c>
      <c r="S43" s="81">
        <f t="shared" si="1"/>
        <v>-7.7551187458474002E-2</v>
      </c>
      <c r="T43" s="81">
        <f t="shared" si="1"/>
        <v>-2.0288158359145214E-2</v>
      </c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</row>
    <row r="44" spans="1:68" ht="15">
      <c r="A44" s="78" t="s">
        <v>620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</row>
    <row r="45" spans="1:68">
      <c r="A45" s="78" t="s">
        <v>621</v>
      </c>
    </row>
    <row r="47" spans="1:68">
      <c r="A47" s="78" t="s">
        <v>661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" sqref="A3"/>
    </sheetView>
  </sheetViews>
  <sheetFormatPr baseColWidth="10" defaultRowHeight="15"/>
  <cols>
    <col min="1" max="1" width="22.7109375" customWidth="1"/>
  </cols>
  <sheetData>
    <row r="1" spans="1:2">
      <c r="A1" t="s">
        <v>750</v>
      </c>
    </row>
    <row r="2" spans="1:2">
      <c r="A2" s="96" t="s">
        <v>735</v>
      </c>
    </row>
    <row r="5" spans="1:2">
      <c r="A5" t="s">
        <v>747</v>
      </c>
      <c r="B5" t="s">
        <v>267</v>
      </c>
    </row>
    <row r="6" spans="1:2">
      <c r="A6" t="s">
        <v>60</v>
      </c>
      <c r="B6" s="76">
        <v>0.79678085811752275</v>
      </c>
    </row>
    <row r="7" spans="1:2">
      <c r="A7" t="s">
        <v>751</v>
      </c>
      <c r="B7" s="76">
        <v>2.9789074136357083E-4</v>
      </c>
    </row>
    <row r="8" spans="1:2">
      <c r="A8" t="s">
        <v>752</v>
      </c>
      <c r="B8" s="76">
        <v>0.19639648296737616</v>
      </c>
    </row>
    <row r="9" spans="1:2">
      <c r="A9" t="s">
        <v>753</v>
      </c>
      <c r="B9" s="76">
        <v>2.1909383558352952E-3</v>
      </c>
    </row>
    <row r="10" spans="1:2">
      <c r="A10" t="s">
        <v>754</v>
      </c>
      <c r="B10" s="76">
        <v>4.3338298179022728E-3</v>
      </c>
    </row>
  </sheetData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7" workbookViewId="0">
      <selection activeCell="C3" sqref="C3"/>
    </sheetView>
  </sheetViews>
  <sheetFormatPr baseColWidth="10" defaultColWidth="8.85546875" defaultRowHeight="12.75"/>
  <cols>
    <col min="1" max="1" width="15.7109375" style="78" customWidth="1"/>
    <col min="2" max="2" width="58.5703125" style="78" customWidth="1"/>
    <col min="3" max="256" width="8.85546875" style="78"/>
    <col min="257" max="257" width="15.7109375" style="78" customWidth="1"/>
    <col min="258" max="258" width="58.5703125" style="78" customWidth="1"/>
    <col min="259" max="512" width="8.85546875" style="78"/>
    <col min="513" max="513" width="15.7109375" style="78" customWidth="1"/>
    <col min="514" max="514" width="58.5703125" style="78" customWidth="1"/>
    <col min="515" max="768" width="8.85546875" style="78"/>
    <col min="769" max="769" width="15.7109375" style="78" customWidth="1"/>
    <col min="770" max="770" width="58.5703125" style="78" customWidth="1"/>
    <col min="771" max="1024" width="8.85546875" style="78"/>
    <col min="1025" max="1025" width="15.7109375" style="78" customWidth="1"/>
    <col min="1026" max="1026" width="58.5703125" style="78" customWidth="1"/>
    <col min="1027" max="1280" width="8.85546875" style="78"/>
    <col min="1281" max="1281" width="15.7109375" style="78" customWidth="1"/>
    <col min="1282" max="1282" width="58.5703125" style="78" customWidth="1"/>
    <col min="1283" max="1536" width="8.85546875" style="78"/>
    <col min="1537" max="1537" width="15.7109375" style="78" customWidth="1"/>
    <col min="1538" max="1538" width="58.5703125" style="78" customWidth="1"/>
    <col min="1539" max="1792" width="8.85546875" style="78"/>
    <col min="1793" max="1793" width="15.7109375" style="78" customWidth="1"/>
    <col min="1794" max="1794" width="58.5703125" style="78" customWidth="1"/>
    <col min="1795" max="2048" width="8.85546875" style="78"/>
    <col min="2049" max="2049" width="15.7109375" style="78" customWidth="1"/>
    <col min="2050" max="2050" width="58.5703125" style="78" customWidth="1"/>
    <col min="2051" max="2304" width="8.85546875" style="78"/>
    <col min="2305" max="2305" width="15.7109375" style="78" customWidth="1"/>
    <col min="2306" max="2306" width="58.5703125" style="78" customWidth="1"/>
    <col min="2307" max="2560" width="8.85546875" style="78"/>
    <col min="2561" max="2561" width="15.7109375" style="78" customWidth="1"/>
    <col min="2562" max="2562" width="58.5703125" style="78" customWidth="1"/>
    <col min="2563" max="2816" width="8.85546875" style="78"/>
    <col min="2817" max="2817" width="15.7109375" style="78" customWidth="1"/>
    <col min="2818" max="2818" width="58.5703125" style="78" customWidth="1"/>
    <col min="2819" max="3072" width="8.85546875" style="78"/>
    <col min="3073" max="3073" width="15.7109375" style="78" customWidth="1"/>
    <col min="3074" max="3074" width="58.5703125" style="78" customWidth="1"/>
    <col min="3075" max="3328" width="8.85546875" style="78"/>
    <col min="3329" max="3329" width="15.7109375" style="78" customWidth="1"/>
    <col min="3330" max="3330" width="58.5703125" style="78" customWidth="1"/>
    <col min="3331" max="3584" width="8.85546875" style="78"/>
    <col min="3585" max="3585" width="15.7109375" style="78" customWidth="1"/>
    <col min="3586" max="3586" width="58.5703125" style="78" customWidth="1"/>
    <col min="3587" max="3840" width="8.85546875" style="78"/>
    <col min="3841" max="3841" width="15.7109375" style="78" customWidth="1"/>
    <col min="3842" max="3842" width="58.5703125" style="78" customWidth="1"/>
    <col min="3843" max="4096" width="8.85546875" style="78"/>
    <col min="4097" max="4097" width="15.7109375" style="78" customWidth="1"/>
    <col min="4098" max="4098" width="58.5703125" style="78" customWidth="1"/>
    <col min="4099" max="4352" width="8.85546875" style="78"/>
    <col min="4353" max="4353" width="15.7109375" style="78" customWidth="1"/>
    <col min="4354" max="4354" width="58.5703125" style="78" customWidth="1"/>
    <col min="4355" max="4608" width="8.85546875" style="78"/>
    <col min="4609" max="4609" width="15.7109375" style="78" customWidth="1"/>
    <col min="4610" max="4610" width="58.5703125" style="78" customWidth="1"/>
    <col min="4611" max="4864" width="8.85546875" style="78"/>
    <col min="4865" max="4865" width="15.7109375" style="78" customWidth="1"/>
    <col min="4866" max="4866" width="58.5703125" style="78" customWidth="1"/>
    <col min="4867" max="5120" width="8.85546875" style="78"/>
    <col min="5121" max="5121" width="15.7109375" style="78" customWidth="1"/>
    <col min="5122" max="5122" width="58.5703125" style="78" customWidth="1"/>
    <col min="5123" max="5376" width="8.85546875" style="78"/>
    <col min="5377" max="5377" width="15.7109375" style="78" customWidth="1"/>
    <col min="5378" max="5378" width="58.5703125" style="78" customWidth="1"/>
    <col min="5379" max="5632" width="8.85546875" style="78"/>
    <col min="5633" max="5633" width="15.7109375" style="78" customWidth="1"/>
    <col min="5634" max="5634" width="58.5703125" style="78" customWidth="1"/>
    <col min="5635" max="5888" width="8.85546875" style="78"/>
    <col min="5889" max="5889" width="15.7109375" style="78" customWidth="1"/>
    <col min="5890" max="5890" width="58.5703125" style="78" customWidth="1"/>
    <col min="5891" max="6144" width="8.85546875" style="78"/>
    <col min="6145" max="6145" width="15.7109375" style="78" customWidth="1"/>
    <col min="6146" max="6146" width="58.5703125" style="78" customWidth="1"/>
    <col min="6147" max="6400" width="8.85546875" style="78"/>
    <col min="6401" max="6401" width="15.7109375" style="78" customWidth="1"/>
    <col min="6402" max="6402" width="58.5703125" style="78" customWidth="1"/>
    <col min="6403" max="6656" width="8.85546875" style="78"/>
    <col min="6657" max="6657" width="15.7109375" style="78" customWidth="1"/>
    <col min="6658" max="6658" width="58.5703125" style="78" customWidth="1"/>
    <col min="6659" max="6912" width="8.85546875" style="78"/>
    <col min="6913" max="6913" width="15.7109375" style="78" customWidth="1"/>
    <col min="6914" max="6914" width="58.5703125" style="78" customWidth="1"/>
    <col min="6915" max="7168" width="8.85546875" style="78"/>
    <col min="7169" max="7169" width="15.7109375" style="78" customWidth="1"/>
    <col min="7170" max="7170" width="58.5703125" style="78" customWidth="1"/>
    <col min="7171" max="7424" width="8.85546875" style="78"/>
    <col min="7425" max="7425" width="15.7109375" style="78" customWidth="1"/>
    <col min="7426" max="7426" width="58.5703125" style="78" customWidth="1"/>
    <col min="7427" max="7680" width="8.85546875" style="78"/>
    <col min="7681" max="7681" width="15.7109375" style="78" customWidth="1"/>
    <col min="7682" max="7682" width="58.5703125" style="78" customWidth="1"/>
    <col min="7683" max="7936" width="8.85546875" style="78"/>
    <col min="7937" max="7937" width="15.7109375" style="78" customWidth="1"/>
    <col min="7938" max="7938" width="58.5703125" style="78" customWidth="1"/>
    <col min="7939" max="8192" width="8.85546875" style="78"/>
    <col min="8193" max="8193" width="15.7109375" style="78" customWidth="1"/>
    <col min="8194" max="8194" width="58.5703125" style="78" customWidth="1"/>
    <col min="8195" max="8448" width="8.85546875" style="78"/>
    <col min="8449" max="8449" width="15.7109375" style="78" customWidth="1"/>
    <col min="8450" max="8450" width="58.5703125" style="78" customWidth="1"/>
    <col min="8451" max="8704" width="8.85546875" style="78"/>
    <col min="8705" max="8705" width="15.7109375" style="78" customWidth="1"/>
    <col min="8706" max="8706" width="58.5703125" style="78" customWidth="1"/>
    <col min="8707" max="8960" width="8.85546875" style="78"/>
    <col min="8961" max="8961" width="15.7109375" style="78" customWidth="1"/>
    <col min="8962" max="8962" width="58.5703125" style="78" customWidth="1"/>
    <col min="8963" max="9216" width="8.85546875" style="78"/>
    <col min="9217" max="9217" width="15.7109375" style="78" customWidth="1"/>
    <col min="9218" max="9218" width="58.5703125" style="78" customWidth="1"/>
    <col min="9219" max="9472" width="8.85546875" style="78"/>
    <col min="9473" max="9473" width="15.7109375" style="78" customWidth="1"/>
    <col min="9474" max="9474" width="58.5703125" style="78" customWidth="1"/>
    <col min="9475" max="9728" width="8.85546875" style="78"/>
    <col min="9729" max="9729" width="15.7109375" style="78" customWidth="1"/>
    <col min="9730" max="9730" width="58.5703125" style="78" customWidth="1"/>
    <col min="9731" max="9984" width="8.85546875" style="78"/>
    <col min="9985" max="9985" width="15.7109375" style="78" customWidth="1"/>
    <col min="9986" max="9986" width="58.5703125" style="78" customWidth="1"/>
    <col min="9987" max="10240" width="8.85546875" style="78"/>
    <col min="10241" max="10241" width="15.7109375" style="78" customWidth="1"/>
    <col min="10242" max="10242" width="58.5703125" style="78" customWidth="1"/>
    <col min="10243" max="10496" width="8.85546875" style="78"/>
    <col min="10497" max="10497" width="15.7109375" style="78" customWidth="1"/>
    <col min="10498" max="10498" width="58.5703125" style="78" customWidth="1"/>
    <col min="10499" max="10752" width="8.85546875" style="78"/>
    <col min="10753" max="10753" width="15.7109375" style="78" customWidth="1"/>
    <col min="10754" max="10754" width="58.5703125" style="78" customWidth="1"/>
    <col min="10755" max="11008" width="8.85546875" style="78"/>
    <col min="11009" max="11009" width="15.7109375" style="78" customWidth="1"/>
    <col min="11010" max="11010" width="58.5703125" style="78" customWidth="1"/>
    <col min="11011" max="11264" width="8.85546875" style="78"/>
    <col min="11265" max="11265" width="15.7109375" style="78" customWidth="1"/>
    <col min="11266" max="11266" width="58.5703125" style="78" customWidth="1"/>
    <col min="11267" max="11520" width="8.85546875" style="78"/>
    <col min="11521" max="11521" width="15.7109375" style="78" customWidth="1"/>
    <col min="11522" max="11522" width="58.5703125" style="78" customWidth="1"/>
    <col min="11523" max="11776" width="8.85546875" style="78"/>
    <col min="11777" max="11777" width="15.7109375" style="78" customWidth="1"/>
    <col min="11778" max="11778" width="58.5703125" style="78" customWidth="1"/>
    <col min="11779" max="12032" width="8.85546875" style="78"/>
    <col min="12033" max="12033" width="15.7109375" style="78" customWidth="1"/>
    <col min="12034" max="12034" width="58.5703125" style="78" customWidth="1"/>
    <col min="12035" max="12288" width="8.85546875" style="78"/>
    <col min="12289" max="12289" width="15.7109375" style="78" customWidth="1"/>
    <col min="12290" max="12290" width="58.5703125" style="78" customWidth="1"/>
    <col min="12291" max="12544" width="8.85546875" style="78"/>
    <col min="12545" max="12545" width="15.7109375" style="78" customWidth="1"/>
    <col min="12546" max="12546" width="58.5703125" style="78" customWidth="1"/>
    <col min="12547" max="12800" width="8.85546875" style="78"/>
    <col min="12801" max="12801" width="15.7109375" style="78" customWidth="1"/>
    <col min="12802" max="12802" width="58.5703125" style="78" customWidth="1"/>
    <col min="12803" max="13056" width="8.85546875" style="78"/>
    <col min="13057" max="13057" width="15.7109375" style="78" customWidth="1"/>
    <col min="13058" max="13058" width="58.5703125" style="78" customWidth="1"/>
    <col min="13059" max="13312" width="8.85546875" style="78"/>
    <col min="13313" max="13313" width="15.7109375" style="78" customWidth="1"/>
    <col min="13314" max="13314" width="58.5703125" style="78" customWidth="1"/>
    <col min="13315" max="13568" width="8.85546875" style="78"/>
    <col min="13569" max="13569" width="15.7109375" style="78" customWidth="1"/>
    <col min="13570" max="13570" width="58.5703125" style="78" customWidth="1"/>
    <col min="13571" max="13824" width="8.85546875" style="78"/>
    <col min="13825" max="13825" width="15.7109375" style="78" customWidth="1"/>
    <col min="13826" max="13826" width="58.5703125" style="78" customWidth="1"/>
    <col min="13827" max="14080" width="8.85546875" style="78"/>
    <col min="14081" max="14081" width="15.7109375" style="78" customWidth="1"/>
    <col min="14082" max="14082" width="58.5703125" style="78" customWidth="1"/>
    <col min="14083" max="14336" width="8.85546875" style="78"/>
    <col min="14337" max="14337" width="15.7109375" style="78" customWidth="1"/>
    <col min="14338" max="14338" width="58.5703125" style="78" customWidth="1"/>
    <col min="14339" max="14592" width="8.85546875" style="78"/>
    <col min="14593" max="14593" width="15.7109375" style="78" customWidth="1"/>
    <col min="14594" max="14594" width="58.5703125" style="78" customWidth="1"/>
    <col min="14595" max="14848" width="8.85546875" style="78"/>
    <col min="14849" max="14849" width="15.7109375" style="78" customWidth="1"/>
    <col min="14850" max="14850" width="58.5703125" style="78" customWidth="1"/>
    <col min="14851" max="15104" width="8.85546875" style="78"/>
    <col min="15105" max="15105" width="15.7109375" style="78" customWidth="1"/>
    <col min="15106" max="15106" width="58.5703125" style="78" customWidth="1"/>
    <col min="15107" max="15360" width="8.85546875" style="78"/>
    <col min="15361" max="15361" width="15.7109375" style="78" customWidth="1"/>
    <col min="15362" max="15362" width="58.5703125" style="78" customWidth="1"/>
    <col min="15363" max="15616" width="8.85546875" style="78"/>
    <col min="15617" max="15617" width="15.7109375" style="78" customWidth="1"/>
    <col min="15618" max="15618" width="58.5703125" style="78" customWidth="1"/>
    <col min="15619" max="15872" width="8.85546875" style="78"/>
    <col min="15873" max="15873" width="15.7109375" style="78" customWidth="1"/>
    <col min="15874" max="15874" width="58.5703125" style="78" customWidth="1"/>
    <col min="15875" max="16128" width="8.85546875" style="78"/>
    <col min="16129" max="16129" width="15.7109375" style="78" customWidth="1"/>
    <col min="16130" max="16130" width="58.5703125" style="78" customWidth="1"/>
    <col min="16131" max="16384" width="8.85546875" style="78"/>
  </cols>
  <sheetData>
    <row r="1" spans="1:3">
      <c r="A1" s="78" t="s">
        <v>676</v>
      </c>
    </row>
    <row r="2" spans="1:3">
      <c r="A2" s="78" t="s">
        <v>664</v>
      </c>
    </row>
    <row r="3" spans="1:3">
      <c r="A3" s="78" t="s">
        <v>665</v>
      </c>
    </row>
    <row r="5" spans="1:3">
      <c r="A5" s="83" t="s">
        <v>619</v>
      </c>
    </row>
    <row r="6" spans="1:3">
      <c r="A6" s="78" t="s">
        <v>564</v>
      </c>
    </row>
    <row r="7" spans="1:3">
      <c r="A7" s="78" t="s">
        <v>565</v>
      </c>
    </row>
    <row r="8" spans="1:3">
      <c r="A8" s="79"/>
      <c r="B8" s="79" t="s">
        <v>625</v>
      </c>
      <c r="C8" s="78" t="s">
        <v>626</v>
      </c>
    </row>
    <row r="9" spans="1:3" ht="15">
      <c r="A9" s="79">
        <v>2003</v>
      </c>
      <c r="B9" s="80">
        <v>493410.70799999998</v>
      </c>
    </row>
    <row r="10" spans="1:3" ht="15">
      <c r="A10" s="79">
        <v>2004</v>
      </c>
      <c r="B10" s="80">
        <v>512890.712</v>
      </c>
      <c r="C10" s="81">
        <f>B10/B9-1</f>
        <v>3.9480302482612473E-2</v>
      </c>
    </row>
    <row r="11" spans="1:3" ht="15">
      <c r="A11" s="79">
        <v>2005</v>
      </c>
      <c r="B11" s="80">
        <v>524995.38100000005</v>
      </c>
      <c r="C11" s="81">
        <f t="shared" ref="C11:C23" si="0">B11/B10-1</f>
        <v>2.3600873864138228E-2</v>
      </c>
    </row>
    <row r="12" spans="1:3" ht="15">
      <c r="A12" s="79">
        <v>2006</v>
      </c>
      <c r="B12" s="80">
        <v>546625.49800000002</v>
      </c>
      <c r="C12" s="81">
        <f t="shared" si="0"/>
        <v>4.1200585343816432E-2</v>
      </c>
    </row>
    <row r="13" spans="1:3" ht="15">
      <c r="A13" s="79">
        <v>2007</v>
      </c>
      <c r="B13" s="80">
        <v>562504.91200000001</v>
      </c>
      <c r="C13" s="81">
        <f t="shared" si="0"/>
        <v>2.9049896241759354E-2</v>
      </c>
    </row>
    <row r="14" spans="1:3" ht="15">
      <c r="A14" s="79">
        <v>2008</v>
      </c>
      <c r="B14" s="80">
        <v>578115.37300000002</v>
      </c>
      <c r="C14" s="81">
        <f t="shared" si="0"/>
        <v>2.7751688326590029E-2</v>
      </c>
    </row>
    <row r="15" spans="1:3" ht="15">
      <c r="A15" s="79">
        <v>2009</v>
      </c>
      <c r="B15" s="80">
        <v>555360.31299999997</v>
      </c>
      <c r="C15" s="81">
        <f t="shared" si="0"/>
        <v>-3.9360759223401653E-2</v>
      </c>
    </row>
    <row r="16" spans="1:3" ht="15">
      <c r="A16" s="79">
        <v>2010</v>
      </c>
      <c r="B16" s="80">
        <v>586324.66099999996</v>
      </c>
      <c r="C16" s="81">
        <f t="shared" si="0"/>
        <v>5.5755420895551078E-2</v>
      </c>
    </row>
    <row r="17" spans="1:3" ht="15">
      <c r="A17" s="79">
        <v>2011</v>
      </c>
      <c r="B17" s="80">
        <v>610948.94099999999</v>
      </c>
      <c r="C17" s="81">
        <f t="shared" si="0"/>
        <v>4.1997687694053987E-2</v>
      </c>
    </row>
    <row r="18" spans="1:3" ht="15">
      <c r="A18" s="79">
        <v>2012</v>
      </c>
      <c r="B18" s="80">
        <v>636438.29200000002</v>
      </c>
      <c r="C18" s="81">
        <f t="shared" si="0"/>
        <v>4.1720918540719687E-2</v>
      </c>
    </row>
    <row r="19" spans="1:3" ht="15">
      <c r="A19" s="79">
        <v>2013</v>
      </c>
      <c r="B19" s="80">
        <v>650448.24699999997</v>
      </c>
      <c r="C19" s="81">
        <f t="shared" si="0"/>
        <v>2.2013061087154062E-2</v>
      </c>
    </row>
    <row r="20" spans="1:3" ht="15">
      <c r="A20" s="79">
        <v>2014</v>
      </c>
      <c r="B20" s="80">
        <v>667606.527</v>
      </c>
      <c r="C20" s="81">
        <f t="shared" si="0"/>
        <v>2.6379162491616315E-2</v>
      </c>
    </row>
    <row r="21" spans="1:3" ht="15">
      <c r="A21" s="79">
        <v>2015</v>
      </c>
      <c r="B21" s="80">
        <v>690327.06</v>
      </c>
      <c r="C21" s="81">
        <f t="shared" si="0"/>
        <v>3.4032820353177895E-2</v>
      </c>
    </row>
    <row r="22" spans="1:3" ht="15">
      <c r="A22" s="79">
        <v>2016</v>
      </c>
      <c r="B22" s="80">
        <v>735080.82</v>
      </c>
      <c r="C22" s="81">
        <f t="shared" si="0"/>
        <v>6.482979241752429E-2</v>
      </c>
    </row>
    <row r="23" spans="1:3" ht="15">
      <c r="A23" s="79">
        <v>2017</v>
      </c>
      <c r="B23" s="80">
        <v>751816.96799999999</v>
      </c>
      <c r="C23" s="81">
        <f t="shared" si="0"/>
        <v>2.2767765862806932E-2</v>
      </c>
    </row>
    <row r="25" spans="1:3">
      <c r="A25" s="78" t="s">
        <v>627</v>
      </c>
    </row>
    <row r="26" spans="1:3">
      <c r="A26" s="78" t="s">
        <v>621</v>
      </c>
    </row>
    <row r="28" spans="1:3">
      <c r="A28" s="78" t="s">
        <v>628</v>
      </c>
    </row>
  </sheetData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C3" sqref="C3"/>
    </sheetView>
  </sheetViews>
  <sheetFormatPr baseColWidth="10" defaultRowHeight="12.75"/>
  <cols>
    <col min="1" max="1" width="11.42578125" style="78"/>
    <col min="2" max="2" width="24" style="78" customWidth="1"/>
    <col min="3" max="257" width="11.42578125" style="78"/>
    <col min="258" max="258" width="24" style="78" customWidth="1"/>
    <col min="259" max="513" width="11.42578125" style="78"/>
    <col min="514" max="514" width="24" style="78" customWidth="1"/>
    <col min="515" max="769" width="11.42578125" style="78"/>
    <col min="770" max="770" width="24" style="78" customWidth="1"/>
    <col min="771" max="1025" width="11.42578125" style="78"/>
    <col min="1026" max="1026" width="24" style="78" customWidth="1"/>
    <col min="1027" max="1281" width="11.42578125" style="78"/>
    <col min="1282" max="1282" width="24" style="78" customWidth="1"/>
    <col min="1283" max="1537" width="11.42578125" style="78"/>
    <col min="1538" max="1538" width="24" style="78" customWidth="1"/>
    <col min="1539" max="1793" width="11.42578125" style="78"/>
    <col min="1794" max="1794" width="24" style="78" customWidth="1"/>
    <col min="1795" max="2049" width="11.42578125" style="78"/>
    <col min="2050" max="2050" width="24" style="78" customWidth="1"/>
    <col min="2051" max="2305" width="11.42578125" style="78"/>
    <col min="2306" max="2306" width="24" style="78" customWidth="1"/>
    <col min="2307" max="2561" width="11.42578125" style="78"/>
    <col min="2562" max="2562" width="24" style="78" customWidth="1"/>
    <col min="2563" max="2817" width="11.42578125" style="78"/>
    <col min="2818" max="2818" width="24" style="78" customWidth="1"/>
    <col min="2819" max="3073" width="11.42578125" style="78"/>
    <col min="3074" max="3074" width="24" style="78" customWidth="1"/>
    <col min="3075" max="3329" width="11.42578125" style="78"/>
    <col min="3330" max="3330" width="24" style="78" customWidth="1"/>
    <col min="3331" max="3585" width="11.42578125" style="78"/>
    <col min="3586" max="3586" width="24" style="78" customWidth="1"/>
    <col min="3587" max="3841" width="11.42578125" style="78"/>
    <col min="3842" max="3842" width="24" style="78" customWidth="1"/>
    <col min="3843" max="4097" width="11.42578125" style="78"/>
    <col min="4098" max="4098" width="24" style="78" customWidth="1"/>
    <col min="4099" max="4353" width="11.42578125" style="78"/>
    <col min="4354" max="4354" width="24" style="78" customWidth="1"/>
    <col min="4355" max="4609" width="11.42578125" style="78"/>
    <col min="4610" max="4610" width="24" style="78" customWidth="1"/>
    <col min="4611" max="4865" width="11.42578125" style="78"/>
    <col min="4866" max="4866" width="24" style="78" customWidth="1"/>
    <col min="4867" max="5121" width="11.42578125" style="78"/>
    <col min="5122" max="5122" width="24" style="78" customWidth="1"/>
    <col min="5123" max="5377" width="11.42578125" style="78"/>
    <col min="5378" max="5378" width="24" style="78" customWidth="1"/>
    <col min="5379" max="5633" width="11.42578125" style="78"/>
    <col min="5634" max="5634" width="24" style="78" customWidth="1"/>
    <col min="5635" max="5889" width="11.42578125" style="78"/>
    <col min="5890" max="5890" width="24" style="78" customWidth="1"/>
    <col min="5891" max="6145" width="11.42578125" style="78"/>
    <col min="6146" max="6146" width="24" style="78" customWidth="1"/>
    <col min="6147" max="6401" width="11.42578125" style="78"/>
    <col min="6402" max="6402" width="24" style="78" customWidth="1"/>
    <col min="6403" max="6657" width="11.42578125" style="78"/>
    <col min="6658" max="6658" width="24" style="78" customWidth="1"/>
    <col min="6659" max="6913" width="11.42578125" style="78"/>
    <col min="6914" max="6914" width="24" style="78" customWidth="1"/>
    <col min="6915" max="7169" width="11.42578125" style="78"/>
    <col min="7170" max="7170" width="24" style="78" customWidth="1"/>
    <col min="7171" max="7425" width="11.42578125" style="78"/>
    <col min="7426" max="7426" width="24" style="78" customWidth="1"/>
    <col min="7427" max="7681" width="11.42578125" style="78"/>
    <col min="7682" max="7682" width="24" style="78" customWidth="1"/>
    <col min="7683" max="7937" width="11.42578125" style="78"/>
    <col min="7938" max="7938" width="24" style="78" customWidth="1"/>
    <col min="7939" max="8193" width="11.42578125" style="78"/>
    <col min="8194" max="8194" width="24" style="78" customWidth="1"/>
    <col min="8195" max="8449" width="11.42578125" style="78"/>
    <col min="8450" max="8450" width="24" style="78" customWidth="1"/>
    <col min="8451" max="8705" width="11.42578125" style="78"/>
    <col min="8706" max="8706" width="24" style="78" customWidth="1"/>
    <col min="8707" max="8961" width="11.42578125" style="78"/>
    <col min="8962" max="8962" width="24" style="78" customWidth="1"/>
    <col min="8963" max="9217" width="11.42578125" style="78"/>
    <col min="9218" max="9218" width="24" style="78" customWidth="1"/>
    <col min="9219" max="9473" width="11.42578125" style="78"/>
    <col min="9474" max="9474" width="24" style="78" customWidth="1"/>
    <col min="9475" max="9729" width="11.42578125" style="78"/>
    <col min="9730" max="9730" width="24" style="78" customWidth="1"/>
    <col min="9731" max="9985" width="11.42578125" style="78"/>
    <col min="9986" max="9986" width="24" style="78" customWidth="1"/>
    <col min="9987" max="10241" width="11.42578125" style="78"/>
    <col min="10242" max="10242" width="24" style="78" customWidth="1"/>
    <col min="10243" max="10497" width="11.42578125" style="78"/>
    <col min="10498" max="10498" width="24" style="78" customWidth="1"/>
    <col min="10499" max="10753" width="11.42578125" style="78"/>
    <col min="10754" max="10754" width="24" style="78" customWidth="1"/>
    <col min="10755" max="11009" width="11.42578125" style="78"/>
    <col min="11010" max="11010" width="24" style="78" customWidth="1"/>
    <col min="11011" max="11265" width="11.42578125" style="78"/>
    <col min="11266" max="11266" width="24" style="78" customWidth="1"/>
    <col min="11267" max="11521" width="11.42578125" style="78"/>
    <col min="11522" max="11522" width="24" style="78" customWidth="1"/>
    <col min="11523" max="11777" width="11.42578125" style="78"/>
    <col min="11778" max="11778" width="24" style="78" customWidth="1"/>
    <col min="11779" max="12033" width="11.42578125" style="78"/>
    <col min="12034" max="12034" width="24" style="78" customWidth="1"/>
    <col min="12035" max="12289" width="11.42578125" style="78"/>
    <col min="12290" max="12290" width="24" style="78" customWidth="1"/>
    <col min="12291" max="12545" width="11.42578125" style="78"/>
    <col min="12546" max="12546" width="24" style="78" customWidth="1"/>
    <col min="12547" max="12801" width="11.42578125" style="78"/>
    <col min="12802" max="12802" width="24" style="78" customWidth="1"/>
    <col min="12803" max="13057" width="11.42578125" style="78"/>
    <col min="13058" max="13058" width="24" style="78" customWidth="1"/>
    <col min="13059" max="13313" width="11.42578125" style="78"/>
    <col min="13314" max="13314" width="24" style="78" customWidth="1"/>
    <col min="13315" max="13569" width="11.42578125" style="78"/>
    <col min="13570" max="13570" width="24" style="78" customWidth="1"/>
    <col min="13571" max="13825" width="11.42578125" style="78"/>
    <col min="13826" max="13826" width="24" style="78" customWidth="1"/>
    <col min="13827" max="14081" width="11.42578125" style="78"/>
    <col min="14082" max="14082" width="24" style="78" customWidth="1"/>
    <col min="14083" max="14337" width="11.42578125" style="78"/>
    <col min="14338" max="14338" width="24" style="78" customWidth="1"/>
    <col min="14339" max="14593" width="11.42578125" style="78"/>
    <col min="14594" max="14594" width="24" style="78" customWidth="1"/>
    <col min="14595" max="14849" width="11.42578125" style="78"/>
    <col min="14850" max="14850" width="24" style="78" customWidth="1"/>
    <col min="14851" max="15105" width="11.42578125" style="78"/>
    <col min="15106" max="15106" width="24" style="78" customWidth="1"/>
    <col min="15107" max="15361" width="11.42578125" style="78"/>
    <col min="15362" max="15362" width="24" style="78" customWidth="1"/>
    <col min="15363" max="15617" width="11.42578125" style="78"/>
    <col min="15618" max="15618" width="24" style="78" customWidth="1"/>
    <col min="15619" max="15873" width="11.42578125" style="78"/>
    <col min="15874" max="15874" width="24" style="78" customWidth="1"/>
    <col min="15875" max="16129" width="11.42578125" style="78"/>
    <col min="16130" max="16130" width="24" style="78" customWidth="1"/>
    <col min="16131" max="16384" width="11.42578125" style="78"/>
  </cols>
  <sheetData>
    <row r="1" spans="1:4">
      <c r="A1" s="78" t="s">
        <v>677</v>
      </c>
    </row>
    <row r="2" spans="1:4">
      <c r="A2" s="78" t="s">
        <v>664</v>
      </c>
    </row>
    <row r="3" spans="1:4">
      <c r="A3" s="78" t="s">
        <v>665</v>
      </c>
    </row>
    <row r="6" spans="1:4">
      <c r="A6" s="87" t="s">
        <v>613</v>
      </c>
    </row>
    <row r="7" spans="1:4">
      <c r="A7" s="87"/>
    </row>
    <row r="8" spans="1:4">
      <c r="C8" s="83" t="s">
        <v>630</v>
      </c>
      <c r="D8" s="78" t="s">
        <v>597</v>
      </c>
    </row>
    <row r="9" spans="1:4" ht="15">
      <c r="B9" s="83" t="s">
        <v>631</v>
      </c>
      <c r="C9" s="84">
        <f t="shared" ref="C9:C41" si="0">D9*100</f>
        <v>100</v>
      </c>
      <c r="D9" s="85">
        <v>1</v>
      </c>
    </row>
    <row r="10" spans="1:4" ht="15">
      <c r="B10" s="83" t="s">
        <v>475</v>
      </c>
      <c r="C10" s="84">
        <f t="shared" si="0"/>
        <v>24.120541162987198</v>
      </c>
      <c r="D10" s="85">
        <v>0.24120541162987197</v>
      </c>
    </row>
    <row r="11" spans="1:4" ht="15">
      <c r="B11" s="83" t="s">
        <v>522</v>
      </c>
      <c r="C11" s="84">
        <f t="shared" si="0"/>
        <v>9.8602154883955926</v>
      </c>
      <c r="D11" s="85">
        <v>9.8602154883955934E-2</v>
      </c>
    </row>
    <row r="12" spans="1:4" ht="15">
      <c r="B12" s="83" t="s">
        <v>483</v>
      </c>
      <c r="C12" s="84">
        <f t="shared" si="0"/>
        <v>7.2175777470000817</v>
      </c>
      <c r="D12" s="85">
        <v>7.2175777470000813E-2</v>
      </c>
    </row>
    <row r="13" spans="1:4" ht="15">
      <c r="B13" s="83" t="s">
        <v>476</v>
      </c>
      <c r="C13" s="84">
        <f t="shared" si="0"/>
        <v>6.5969330261722057</v>
      </c>
      <c r="D13" s="85">
        <v>6.5969330261722053E-2</v>
      </c>
    </row>
    <row r="14" spans="1:4" ht="15">
      <c r="B14" s="83" t="s">
        <v>523</v>
      </c>
      <c r="C14" s="84">
        <f t="shared" si="0"/>
        <v>4.4344922162237097</v>
      </c>
      <c r="D14" s="85">
        <v>4.4344922162237101E-2</v>
      </c>
    </row>
    <row r="15" spans="1:4" ht="15">
      <c r="B15" s="83" t="s">
        <v>479</v>
      </c>
      <c r="C15" s="84">
        <f t="shared" si="0"/>
        <v>3.7751442909689437</v>
      </c>
      <c r="D15" s="85">
        <v>3.7751442909689438E-2</v>
      </c>
    </row>
    <row r="16" spans="1:4" ht="15">
      <c r="B16" s="83" t="s">
        <v>477</v>
      </c>
      <c r="C16" s="84">
        <f t="shared" si="0"/>
        <v>3.1300264925253991</v>
      </c>
      <c r="D16" s="85">
        <v>3.1300264925253993E-2</v>
      </c>
    </row>
    <row r="17" spans="2:4" ht="15">
      <c r="B17" s="83" t="s">
        <v>488</v>
      </c>
      <c r="C17" s="84">
        <f t="shared" si="0"/>
        <v>2.8406886007301066</v>
      </c>
      <c r="D17" s="85">
        <v>2.8406886007301069E-2</v>
      </c>
    </row>
    <row r="18" spans="2:4" ht="15">
      <c r="B18" s="83" t="s">
        <v>486</v>
      </c>
      <c r="C18" s="84">
        <f t="shared" si="0"/>
        <v>2.6216286335511945</v>
      </c>
      <c r="D18" s="85">
        <v>2.6216286335511943E-2</v>
      </c>
    </row>
    <row r="19" spans="2:4" ht="15">
      <c r="B19" s="83" t="s">
        <v>678</v>
      </c>
      <c r="C19" s="84">
        <f t="shared" si="0"/>
        <v>2.6176139051339504</v>
      </c>
      <c r="D19" s="85">
        <v>2.6176139051339503E-2</v>
      </c>
    </row>
    <row r="20" spans="2:4" ht="15">
      <c r="B20" s="83" t="s">
        <v>520</v>
      </c>
      <c r="C20" s="84">
        <f t="shared" si="0"/>
        <v>2.6102900971204024</v>
      </c>
      <c r="D20" s="85">
        <v>2.6102900971204022E-2</v>
      </c>
    </row>
    <row r="21" spans="2:4" ht="15">
      <c r="B21" s="83" t="s">
        <v>679</v>
      </c>
      <c r="C21" s="84">
        <f t="shared" si="0"/>
        <v>2.4609687643834715</v>
      </c>
      <c r="D21" s="85">
        <v>2.4609687643834713E-2</v>
      </c>
    </row>
    <row r="22" spans="2:4" ht="15">
      <c r="B22" s="83" t="s">
        <v>492</v>
      </c>
      <c r="C22" s="84">
        <f t="shared" si="0"/>
        <v>2.4210206034119377</v>
      </c>
      <c r="D22" s="85">
        <v>2.4210206034119375E-2</v>
      </c>
    </row>
    <row r="23" spans="2:4" ht="15">
      <c r="B23" s="83" t="s">
        <v>491</v>
      </c>
      <c r="C23" s="84">
        <f t="shared" si="0"/>
        <v>2.3380481162622377</v>
      </c>
      <c r="D23" s="85">
        <v>2.3380481162622375E-2</v>
      </c>
    </row>
    <row r="24" spans="2:4" ht="15">
      <c r="B24" s="83" t="s">
        <v>501</v>
      </c>
      <c r="C24" s="84">
        <f t="shared" si="0"/>
        <v>2.1309178953104144</v>
      </c>
      <c r="D24" s="85">
        <v>2.1309178953104146E-2</v>
      </c>
    </row>
    <row r="25" spans="2:4" ht="15">
      <c r="B25" s="83" t="s">
        <v>496</v>
      </c>
      <c r="C25" s="84">
        <f t="shared" si="0"/>
        <v>2.0076059766365186</v>
      </c>
      <c r="D25" s="85">
        <v>2.0076059766365187E-2</v>
      </c>
    </row>
    <row r="26" spans="2:4" ht="15">
      <c r="B26" s="83" t="s">
        <v>494</v>
      </c>
      <c r="C26" s="84">
        <f t="shared" si="0"/>
        <v>1.8018182688215787</v>
      </c>
      <c r="D26" s="85">
        <v>1.8018182688215787E-2</v>
      </c>
    </row>
    <row r="27" spans="2:4" ht="15">
      <c r="B27" s="83" t="s">
        <v>633</v>
      </c>
      <c r="C27" s="84">
        <f t="shared" si="0"/>
        <v>1.7804510937116147</v>
      </c>
      <c r="D27" s="85">
        <v>1.7804510937116148E-2</v>
      </c>
    </row>
    <row r="28" spans="2:4" ht="15">
      <c r="B28" s="83" t="s">
        <v>680</v>
      </c>
      <c r="C28" s="84">
        <f t="shared" si="0"/>
        <v>1.5990988378002089</v>
      </c>
      <c r="D28" s="85">
        <v>1.5990988378002089E-2</v>
      </c>
    </row>
    <row r="29" spans="2:4" ht="15">
      <c r="B29" s="83" t="s">
        <v>481</v>
      </c>
      <c r="C29" s="84">
        <f t="shared" si="0"/>
        <v>1.5497257255023904</v>
      </c>
      <c r="D29" s="85">
        <v>1.5497257255023903E-2</v>
      </c>
    </row>
    <row r="30" spans="2:4" ht="15">
      <c r="B30" s="83" t="s">
        <v>490</v>
      </c>
      <c r="C30" s="84">
        <f t="shared" si="0"/>
        <v>1.5134802750614837</v>
      </c>
      <c r="D30" s="85">
        <v>1.5134802750614837E-2</v>
      </c>
    </row>
    <row r="31" spans="2:4" ht="15">
      <c r="B31" s="83" t="s">
        <v>489</v>
      </c>
      <c r="C31" s="84">
        <f t="shared" si="0"/>
        <v>1.4830535427261518</v>
      </c>
      <c r="D31" s="85">
        <v>1.4830535427261517E-2</v>
      </c>
    </row>
    <row r="32" spans="2:4" ht="15">
      <c r="B32" s="83" t="s">
        <v>681</v>
      </c>
      <c r="C32" s="84">
        <f t="shared" si="0"/>
        <v>1.4822426507169311</v>
      </c>
      <c r="D32" s="85">
        <v>1.482242650716931E-2</v>
      </c>
    </row>
    <row r="33" spans="2:4" ht="15">
      <c r="B33" s="83" t="s">
        <v>495</v>
      </c>
      <c r="C33" s="84">
        <f t="shared" si="0"/>
        <v>1.1650805711217163</v>
      </c>
      <c r="D33" s="85">
        <v>1.1650805711217163E-2</v>
      </c>
    </row>
    <row r="34" spans="2:4" ht="15">
      <c r="B34" s="83" t="s">
        <v>503</v>
      </c>
      <c r="C34" s="84">
        <f t="shared" si="0"/>
        <v>1.095845970298313</v>
      </c>
      <c r="D34" s="85">
        <v>1.095845970298313E-2</v>
      </c>
    </row>
    <row r="35" spans="2:4" ht="15">
      <c r="B35" s="83" t="s">
        <v>500</v>
      </c>
      <c r="C35" s="84">
        <f t="shared" si="0"/>
        <v>1.0483267052672649</v>
      </c>
      <c r="D35" s="85">
        <v>1.0483267052672648E-2</v>
      </c>
    </row>
    <row r="36" spans="2:4" ht="15">
      <c r="B36" s="83" t="s">
        <v>682</v>
      </c>
      <c r="C36" s="84">
        <f t="shared" si="0"/>
        <v>0.86229569029693276</v>
      </c>
      <c r="D36" s="85">
        <v>8.6229569029693271E-3</v>
      </c>
    </row>
    <row r="37" spans="2:4" ht="15">
      <c r="B37" s="83" t="s">
        <v>502</v>
      </c>
      <c r="C37" s="84">
        <f t="shared" si="0"/>
        <v>0.79269033405962008</v>
      </c>
      <c r="D37" s="85">
        <v>7.9269033405962013E-3</v>
      </c>
    </row>
    <row r="38" spans="2:4" ht="15">
      <c r="B38" s="83" t="s">
        <v>499</v>
      </c>
      <c r="C38" s="84">
        <f t="shared" si="0"/>
        <v>0.77821382376634718</v>
      </c>
      <c r="D38" s="85">
        <v>7.7821382376634723E-3</v>
      </c>
    </row>
    <row r="39" spans="2:4" ht="15">
      <c r="B39" s="83" t="s">
        <v>505</v>
      </c>
      <c r="C39" s="84">
        <f t="shared" si="0"/>
        <v>0.66552730792328019</v>
      </c>
      <c r="D39" s="85">
        <v>6.6552730792328015E-3</v>
      </c>
    </row>
    <row r="40" spans="2:4" ht="15">
      <c r="B40" s="83" t="s">
        <v>504</v>
      </c>
      <c r="C40" s="84">
        <f t="shared" si="0"/>
        <v>0.66020509478399569</v>
      </c>
      <c r="D40" s="85">
        <v>6.6020509478399575E-3</v>
      </c>
    </row>
    <row r="41" spans="2:4" ht="15">
      <c r="B41" s="83" t="s">
        <v>683</v>
      </c>
      <c r="C41" s="84">
        <f t="shared" si="0"/>
        <v>0.53823109132880176</v>
      </c>
      <c r="D41" s="85">
        <v>5.3823109132880177E-3</v>
      </c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3">
      <c r="A1" s="78" t="s">
        <v>684</v>
      </c>
    </row>
    <row r="2" spans="1:3">
      <c r="A2" s="78" t="s">
        <v>509</v>
      </c>
    </row>
    <row r="3" spans="1:3">
      <c r="A3" s="78" t="s">
        <v>665</v>
      </c>
    </row>
    <row r="6" spans="1:3">
      <c r="B6" s="83" t="s">
        <v>685</v>
      </c>
    </row>
    <row r="9" spans="1:3">
      <c r="C9" s="83" t="s">
        <v>267</v>
      </c>
    </row>
    <row r="10" spans="1:3" ht="15">
      <c r="B10" s="78">
        <v>2003</v>
      </c>
      <c r="C10" s="91">
        <v>6.5708237934362396E-2</v>
      </c>
    </row>
    <row r="11" spans="1:3" ht="15">
      <c r="B11" s="78">
        <v>2004</v>
      </c>
      <c r="C11" s="91">
        <v>6.5647651332963949E-2</v>
      </c>
    </row>
    <row r="12" spans="1:3" ht="15">
      <c r="B12" s="78">
        <v>2005</v>
      </c>
      <c r="C12" s="91">
        <v>6.543129265266151E-2</v>
      </c>
    </row>
    <row r="13" spans="1:3" ht="15">
      <c r="B13" s="78">
        <v>2006</v>
      </c>
      <c r="C13" s="91">
        <v>6.5245593623736386E-2</v>
      </c>
    </row>
    <row r="14" spans="1:3" ht="15">
      <c r="B14" s="78">
        <v>2007</v>
      </c>
      <c r="C14" s="91">
        <v>6.514866446967546E-2</v>
      </c>
    </row>
    <row r="15" spans="1:3" ht="15">
      <c r="B15" s="78">
        <v>2008</v>
      </c>
      <c r="C15" s="91">
        <v>6.5423139498363342E-2</v>
      </c>
    </row>
    <row r="16" spans="1:3" ht="15">
      <c r="B16" s="78">
        <v>2009</v>
      </c>
      <c r="C16" s="91">
        <v>6.5549317489285039E-2</v>
      </c>
    </row>
    <row r="17" spans="2:3" ht="15">
      <c r="B17" s="78">
        <v>2010</v>
      </c>
      <c r="C17" s="91">
        <v>6.5502445050306127E-2</v>
      </c>
    </row>
    <row r="18" spans="2:3" ht="15">
      <c r="B18" s="78">
        <v>2011</v>
      </c>
      <c r="C18" s="91">
        <v>6.5321416574454089E-2</v>
      </c>
    </row>
    <row r="19" spans="2:3" ht="15">
      <c r="B19" s="78">
        <v>2012</v>
      </c>
      <c r="C19" s="91">
        <v>6.5379208746160877E-2</v>
      </c>
    </row>
    <row r="20" spans="2:3" ht="15">
      <c r="B20" s="78">
        <v>2013</v>
      </c>
      <c r="C20" s="91">
        <v>6.5395332328651884E-2</v>
      </c>
    </row>
    <row r="21" spans="2:3" ht="15">
      <c r="B21" s="78">
        <v>2014</v>
      </c>
      <c r="C21" s="91">
        <v>6.5379135049601758E-2</v>
      </c>
    </row>
    <row r="22" spans="2:3" ht="15">
      <c r="B22" s="78">
        <v>2015</v>
      </c>
      <c r="C22" s="91">
        <v>6.4847638140542202E-2</v>
      </c>
    </row>
    <row r="23" spans="2:3" ht="15">
      <c r="B23" s="78">
        <v>2016</v>
      </c>
      <c r="C23" s="91">
        <v>6.6478419535366581E-2</v>
      </c>
    </row>
    <row r="24" spans="2:3" ht="15">
      <c r="B24" s="78">
        <v>2017</v>
      </c>
      <c r="C24" s="91">
        <v>6.5969330261722053E-2</v>
      </c>
    </row>
  </sheetData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D1" workbookViewId="0">
      <selection activeCell="F17" sqref="F17"/>
    </sheetView>
  </sheetViews>
  <sheetFormatPr baseColWidth="10" defaultColWidth="8.85546875" defaultRowHeight="12.75"/>
  <cols>
    <col min="1" max="1" width="15.7109375" style="78" customWidth="1"/>
    <col min="2" max="18" width="58.5703125" style="78" customWidth="1"/>
    <col min="19" max="256" width="8.85546875" style="78"/>
    <col min="257" max="257" width="15.7109375" style="78" customWidth="1"/>
    <col min="258" max="274" width="58.5703125" style="78" customWidth="1"/>
    <col min="275" max="512" width="8.85546875" style="78"/>
    <col min="513" max="513" width="15.7109375" style="78" customWidth="1"/>
    <col min="514" max="530" width="58.5703125" style="78" customWidth="1"/>
    <col min="531" max="768" width="8.85546875" style="78"/>
    <col min="769" max="769" width="15.7109375" style="78" customWidth="1"/>
    <col min="770" max="786" width="58.5703125" style="78" customWidth="1"/>
    <col min="787" max="1024" width="8.85546875" style="78"/>
    <col min="1025" max="1025" width="15.7109375" style="78" customWidth="1"/>
    <col min="1026" max="1042" width="58.5703125" style="78" customWidth="1"/>
    <col min="1043" max="1280" width="8.85546875" style="78"/>
    <col min="1281" max="1281" width="15.7109375" style="78" customWidth="1"/>
    <col min="1282" max="1298" width="58.5703125" style="78" customWidth="1"/>
    <col min="1299" max="1536" width="8.85546875" style="78"/>
    <col min="1537" max="1537" width="15.7109375" style="78" customWidth="1"/>
    <col min="1538" max="1554" width="58.5703125" style="78" customWidth="1"/>
    <col min="1555" max="1792" width="8.85546875" style="78"/>
    <col min="1793" max="1793" width="15.7109375" style="78" customWidth="1"/>
    <col min="1794" max="1810" width="58.5703125" style="78" customWidth="1"/>
    <col min="1811" max="2048" width="8.85546875" style="78"/>
    <col min="2049" max="2049" width="15.7109375" style="78" customWidth="1"/>
    <col min="2050" max="2066" width="58.5703125" style="78" customWidth="1"/>
    <col min="2067" max="2304" width="8.85546875" style="78"/>
    <col min="2305" max="2305" width="15.7109375" style="78" customWidth="1"/>
    <col min="2306" max="2322" width="58.5703125" style="78" customWidth="1"/>
    <col min="2323" max="2560" width="8.85546875" style="78"/>
    <col min="2561" max="2561" width="15.7109375" style="78" customWidth="1"/>
    <col min="2562" max="2578" width="58.5703125" style="78" customWidth="1"/>
    <col min="2579" max="2816" width="8.85546875" style="78"/>
    <col min="2817" max="2817" width="15.7109375" style="78" customWidth="1"/>
    <col min="2818" max="2834" width="58.5703125" style="78" customWidth="1"/>
    <col min="2835" max="3072" width="8.85546875" style="78"/>
    <col min="3073" max="3073" width="15.7109375" style="78" customWidth="1"/>
    <col min="3074" max="3090" width="58.5703125" style="78" customWidth="1"/>
    <col min="3091" max="3328" width="8.85546875" style="78"/>
    <col min="3329" max="3329" width="15.7109375" style="78" customWidth="1"/>
    <col min="3330" max="3346" width="58.5703125" style="78" customWidth="1"/>
    <col min="3347" max="3584" width="8.85546875" style="78"/>
    <col min="3585" max="3585" width="15.7109375" style="78" customWidth="1"/>
    <col min="3586" max="3602" width="58.5703125" style="78" customWidth="1"/>
    <col min="3603" max="3840" width="8.85546875" style="78"/>
    <col min="3841" max="3841" width="15.7109375" style="78" customWidth="1"/>
    <col min="3842" max="3858" width="58.5703125" style="78" customWidth="1"/>
    <col min="3859" max="4096" width="8.85546875" style="78"/>
    <col min="4097" max="4097" width="15.7109375" style="78" customWidth="1"/>
    <col min="4098" max="4114" width="58.5703125" style="78" customWidth="1"/>
    <col min="4115" max="4352" width="8.85546875" style="78"/>
    <col min="4353" max="4353" width="15.7109375" style="78" customWidth="1"/>
    <col min="4354" max="4370" width="58.5703125" style="78" customWidth="1"/>
    <col min="4371" max="4608" width="8.85546875" style="78"/>
    <col min="4609" max="4609" width="15.7109375" style="78" customWidth="1"/>
    <col min="4610" max="4626" width="58.5703125" style="78" customWidth="1"/>
    <col min="4627" max="4864" width="8.85546875" style="78"/>
    <col min="4865" max="4865" width="15.7109375" style="78" customWidth="1"/>
    <col min="4866" max="4882" width="58.5703125" style="78" customWidth="1"/>
    <col min="4883" max="5120" width="8.85546875" style="78"/>
    <col min="5121" max="5121" width="15.7109375" style="78" customWidth="1"/>
    <col min="5122" max="5138" width="58.5703125" style="78" customWidth="1"/>
    <col min="5139" max="5376" width="8.85546875" style="78"/>
    <col min="5377" max="5377" width="15.7109375" style="78" customWidth="1"/>
    <col min="5378" max="5394" width="58.5703125" style="78" customWidth="1"/>
    <col min="5395" max="5632" width="8.85546875" style="78"/>
    <col min="5633" max="5633" width="15.7109375" style="78" customWidth="1"/>
    <col min="5634" max="5650" width="58.5703125" style="78" customWidth="1"/>
    <col min="5651" max="5888" width="8.85546875" style="78"/>
    <col min="5889" max="5889" width="15.7109375" style="78" customWidth="1"/>
    <col min="5890" max="5906" width="58.5703125" style="78" customWidth="1"/>
    <col min="5907" max="6144" width="8.85546875" style="78"/>
    <col min="6145" max="6145" width="15.7109375" style="78" customWidth="1"/>
    <col min="6146" max="6162" width="58.5703125" style="78" customWidth="1"/>
    <col min="6163" max="6400" width="8.85546875" style="78"/>
    <col min="6401" max="6401" width="15.7109375" style="78" customWidth="1"/>
    <col min="6402" max="6418" width="58.5703125" style="78" customWidth="1"/>
    <col min="6419" max="6656" width="8.85546875" style="78"/>
    <col min="6657" max="6657" width="15.7109375" style="78" customWidth="1"/>
    <col min="6658" max="6674" width="58.5703125" style="78" customWidth="1"/>
    <col min="6675" max="6912" width="8.85546875" style="78"/>
    <col min="6913" max="6913" width="15.7109375" style="78" customWidth="1"/>
    <col min="6914" max="6930" width="58.5703125" style="78" customWidth="1"/>
    <col min="6931" max="7168" width="8.85546875" style="78"/>
    <col min="7169" max="7169" width="15.7109375" style="78" customWidth="1"/>
    <col min="7170" max="7186" width="58.5703125" style="78" customWidth="1"/>
    <col min="7187" max="7424" width="8.85546875" style="78"/>
    <col min="7425" max="7425" width="15.7109375" style="78" customWidth="1"/>
    <col min="7426" max="7442" width="58.5703125" style="78" customWidth="1"/>
    <col min="7443" max="7680" width="8.85546875" style="78"/>
    <col min="7681" max="7681" width="15.7109375" style="78" customWidth="1"/>
    <col min="7682" max="7698" width="58.5703125" style="78" customWidth="1"/>
    <col min="7699" max="7936" width="8.85546875" style="78"/>
    <col min="7937" max="7937" width="15.7109375" style="78" customWidth="1"/>
    <col min="7938" max="7954" width="58.5703125" style="78" customWidth="1"/>
    <col min="7955" max="8192" width="8.85546875" style="78"/>
    <col min="8193" max="8193" width="15.7109375" style="78" customWidth="1"/>
    <col min="8194" max="8210" width="58.5703125" style="78" customWidth="1"/>
    <col min="8211" max="8448" width="8.85546875" style="78"/>
    <col min="8449" max="8449" width="15.7109375" style="78" customWidth="1"/>
    <col min="8450" max="8466" width="58.5703125" style="78" customWidth="1"/>
    <col min="8467" max="8704" width="8.85546875" style="78"/>
    <col min="8705" max="8705" width="15.7109375" style="78" customWidth="1"/>
    <col min="8706" max="8722" width="58.5703125" style="78" customWidth="1"/>
    <col min="8723" max="8960" width="8.85546875" style="78"/>
    <col min="8961" max="8961" width="15.7109375" style="78" customWidth="1"/>
    <col min="8962" max="8978" width="58.5703125" style="78" customWidth="1"/>
    <col min="8979" max="9216" width="8.85546875" style="78"/>
    <col min="9217" max="9217" width="15.7109375" style="78" customWidth="1"/>
    <col min="9218" max="9234" width="58.5703125" style="78" customWidth="1"/>
    <col min="9235" max="9472" width="8.85546875" style="78"/>
    <col min="9473" max="9473" width="15.7109375" style="78" customWidth="1"/>
    <col min="9474" max="9490" width="58.5703125" style="78" customWidth="1"/>
    <col min="9491" max="9728" width="8.85546875" style="78"/>
    <col min="9729" max="9729" width="15.7109375" style="78" customWidth="1"/>
    <col min="9730" max="9746" width="58.5703125" style="78" customWidth="1"/>
    <col min="9747" max="9984" width="8.85546875" style="78"/>
    <col min="9985" max="9985" width="15.7109375" style="78" customWidth="1"/>
    <col min="9986" max="10002" width="58.5703125" style="78" customWidth="1"/>
    <col min="10003" max="10240" width="8.85546875" style="78"/>
    <col min="10241" max="10241" width="15.7109375" style="78" customWidth="1"/>
    <col min="10242" max="10258" width="58.5703125" style="78" customWidth="1"/>
    <col min="10259" max="10496" width="8.85546875" style="78"/>
    <col min="10497" max="10497" width="15.7109375" style="78" customWidth="1"/>
    <col min="10498" max="10514" width="58.5703125" style="78" customWidth="1"/>
    <col min="10515" max="10752" width="8.85546875" style="78"/>
    <col min="10753" max="10753" width="15.7109375" style="78" customWidth="1"/>
    <col min="10754" max="10770" width="58.5703125" style="78" customWidth="1"/>
    <col min="10771" max="11008" width="8.85546875" style="78"/>
    <col min="11009" max="11009" width="15.7109375" style="78" customWidth="1"/>
    <col min="11010" max="11026" width="58.5703125" style="78" customWidth="1"/>
    <col min="11027" max="11264" width="8.85546875" style="78"/>
    <col min="11265" max="11265" width="15.7109375" style="78" customWidth="1"/>
    <col min="11266" max="11282" width="58.5703125" style="78" customWidth="1"/>
    <col min="11283" max="11520" width="8.85546875" style="78"/>
    <col min="11521" max="11521" width="15.7109375" style="78" customWidth="1"/>
    <col min="11522" max="11538" width="58.5703125" style="78" customWidth="1"/>
    <col min="11539" max="11776" width="8.85546875" style="78"/>
    <col min="11777" max="11777" width="15.7109375" style="78" customWidth="1"/>
    <col min="11778" max="11794" width="58.5703125" style="78" customWidth="1"/>
    <col min="11795" max="12032" width="8.85546875" style="78"/>
    <col min="12033" max="12033" width="15.7109375" style="78" customWidth="1"/>
    <col min="12034" max="12050" width="58.5703125" style="78" customWidth="1"/>
    <col min="12051" max="12288" width="8.85546875" style="78"/>
    <col min="12289" max="12289" width="15.7109375" style="78" customWidth="1"/>
    <col min="12290" max="12306" width="58.5703125" style="78" customWidth="1"/>
    <col min="12307" max="12544" width="8.85546875" style="78"/>
    <col min="12545" max="12545" width="15.7109375" style="78" customWidth="1"/>
    <col min="12546" max="12562" width="58.5703125" style="78" customWidth="1"/>
    <col min="12563" max="12800" width="8.85546875" style="78"/>
    <col min="12801" max="12801" width="15.7109375" style="78" customWidth="1"/>
    <col min="12802" max="12818" width="58.5703125" style="78" customWidth="1"/>
    <col min="12819" max="13056" width="8.85546875" style="78"/>
    <col min="13057" max="13057" width="15.7109375" style="78" customWidth="1"/>
    <col min="13058" max="13074" width="58.5703125" style="78" customWidth="1"/>
    <col min="13075" max="13312" width="8.85546875" style="78"/>
    <col min="13313" max="13313" width="15.7109375" style="78" customWidth="1"/>
    <col min="13314" max="13330" width="58.5703125" style="78" customWidth="1"/>
    <col min="13331" max="13568" width="8.85546875" style="78"/>
    <col min="13569" max="13569" width="15.7109375" style="78" customWidth="1"/>
    <col min="13570" max="13586" width="58.5703125" style="78" customWidth="1"/>
    <col min="13587" max="13824" width="8.85546875" style="78"/>
    <col min="13825" max="13825" width="15.7109375" style="78" customWidth="1"/>
    <col min="13826" max="13842" width="58.5703125" style="78" customWidth="1"/>
    <col min="13843" max="14080" width="8.85546875" style="78"/>
    <col min="14081" max="14081" width="15.7109375" style="78" customWidth="1"/>
    <col min="14082" max="14098" width="58.5703125" style="78" customWidth="1"/>
    <col min="14099" max="14336" width="8.85546875" style="78"/>
    <col min="14337" max="14337" width="15.7109375" style="78" customWidth="1"/>
    <col min="14338" max="14354" width="58.5703125" style="78" customWidth="1"/>
    <col min="14355" max="14592" width="8.85546875" style="78"/>
    <col min="14593" max="14593" width="15.7109375" style="78" customWidth="1"/>
    <col min="14594" max="14610" width="58.5703125" style="78" customWidth="1"/>
    <col min="14611" max="14848" width="8.85546875" style="78"/>
    <col min="14849" max="14849" width="15.7109375" style="78" customWidth="1"/>
    <col min="14850" max="14866" width="58.5703125" style="78" customWidth="1"/>
    <col min="14867" max="15104" width="8.85546875" style="78"/>
    <col min="15105" max="15105" width="15.7109375" style="78" customWidth="1"/>
    <col min="15106" max="15122" width="58.5703125" style="78" customWidth="1"/>
    <col min="15123" max="15360" width="8.85546875" style="78"/>
    <col min="15361" max="15361" width="15.7109375" style="78" customWidth="1"/>
    <col min="15362" max="15378" width="58.5703125" style="78" customWidth="1"/>
    <col min="15379" max="15616" width="8.85546875" style="78"/>
    <col min="15617" max="15617" width="15.7109375" style="78" customWidth="1"/>
    <col min="15618" max="15634" width="58.5703125" style="78" customWidth="1"/>
    <col min="15635" max="15872" width="8.85546875" style="78"/>
    <col min="15873" max="15873" width="15.7109375" style="78" customWidth="1"/>
    <col min="15874" max="15890" width="58.5703125" style="78" customWidth="1"/>
    <col min="15891" max="16128" width="8.85546875" style="78"/>
    <col min="16129" max="16129" width="15.7109375" style="78" customWidth="1"/>
    <col min="16130" max="16146" width="58.5703125" style="78" customWidth="1"/>
    <col min="16147" max="16384" width="8.85546875" style="78"/>
  </cols>
  <sheetData>
    <row r="1" spans="1:4">
      <c r="A1" s="78" t="s">
        <v>686</v>
      </c>
    </row>
    <row r="2" spans="1:4">
      <c r="A2" s="78" t="s">
        <v>509</v>
      </c>
    </row>
    <row r="3" spans="1:4">
      <c r="A3" s="78" t="s">
        <v>665</v>
      </c>
    </row>
    <row r="5" spans="1:4">
      <c r="C5" s="89">
        <v>2017</v>
      </c>
    </row>
    <row r="8" spans="1:4" ht="15">
      <c r="B8" s="92" t="s">
        <v>687</v>
      </c>
      <c r="C8" s="80">
        <v>751816.96799999999</v>
      </c>
      <c r="D8" s="81">
        <f>C8/$C$8</f>
        <v>1</v>
      </c>
    </row>
    <row r="9" spans="1:4" ht="15">
      <c r="B9" s="92" t="s">
        <v>688</v>
      </c>
      <c r="C9" s="80">
        <v>134906.739</v>
      </c>
      <c r="D9" s="81">
        <f t="shared" ref="D9:D25" si="0">C9/$C$8</f>
        <v>0.17944093408649964</v>
      </c>
    </row>
    <row r="10" spans="1:4" ht="15">
      <c r="B10" s="92" t="s">
        <v>689</v>
      </c>
      <c r="C10" s="80">
        <v>121890.863</v>
      </c>
      <c r="D10" s="81">
        <f t="shared" si="0"/>
        <v>0.16212837457533946</v>
      </c>
    </row>
    <row r="11" spans="1:4" ht="15">
      <c r="B11" s="92" t="s">
        <v>690</v>
      </c>
      <c r="C11" s="80">
        <f>SUM(C13:C25)</f>
        <v>495019.36599999998</v>
      </c>
      <c r="D11" s="81">
        <f t="shared" si="0"/>
        <v>0.6584306913381609</v>
      </c>
    </row>
    <row r="12" spans="1:4" ht="15">
      <c r="B12" s="92"/>
      <c r="C12" s="80"/>
      <c r="D12" s="81"/>
    </row>
    <row r="13" spans="1:4" ht="15">
      <c r="B13" s="92" t="s">
        <v>691</v>
      </c>
      <c r="C13" s="80">
        <v>59650.235999999997</v>
      </c>
      <c r="D13" s="81">
        <f>C13/$C$8</f>
        <v>7.9341433538914222E-2</v>
      </c>
    </row>
    <row r="14" spans="1:4" ht="15">
      <c r="B14" s="92" t="s">
        <v>49</v>
      </c>
      <c r="C14" s="80">
        <v>23680.116999999998</v>
      </c>
      <c r="D14" s="81">
        <f>C14/$C$8</f>
        <v>3.1497183500652247E-2</v>
      </c>
    </row>
    <row r="15" spans="1:4" ht="15">
      <c r="B15" s="92" t="s">
        <v>50</v>
      </c>
      <c r="C15" s="80">
        <v>46248.574999999997</v>
      </c>
      <c r="D15" s="81">
        <f t="shared" si="0"/>
        <v>6.1515737165431995E-2</v>
      </c>
    </row>
    <row r="16" spans="1:4" ht="15">
      <c r="B16" s="92" t="s">
        <v>51</v>
      </c>
      <c r="C16" s="80">
        <v>150756.853</v>
      </c>
      <c r="D16" s="81">
        <f t="shared" si="0"/>
        <v>0.20052334466598526</v>
      </c>
    </row>
    <row r="17" spans="2:4" ht="15">
      <c r="B17" s="92" t="s">
        <v>692</v>
      </c>
      <c r="C17" s="80">
        <v>23452.706999999999</v>
      </c>
      <c r="D17" s="81">
        <f t="shared" si="0"/>
        <v>3.1194702963926717E-2</v>
      </c>
    </row>
    <row r="18" spans="2:4" ht="15">
      <c r="B18" s="92" t="s">
        <v>693</v>
      </c>
      <c r="C18" s="80">
        <v>1310.7360000000001</v>
      </c>
      <c r="D18" s="81">
        <f t="shared" si="0"/>
        <v>1.7434243383557156E-3</v>
      </c>
    </row>
    <row r="19" spans="2:4" ht="15">
      <c r="B19" s="92" t="s">
        <v>694</v>
      </c>
      <c r="C19" s="80">
        <v>29739.647000000001</v>
      </c>
      <c r="D19" s="81">
        <f t="shared" si="0"/>
        <v>3.9557030854350181E-2</v>
      </c>
    </row>
    <row r="20" spans="2:4" ht="15">
      <c r="B20" s="92" t="s">
        <v>695</v>
      </c>
      <c r="C20" s="80">
        <v>38951.762000000002</v>
      </c>
      <c r="D20" s="81">
        <f t="shared" si="0"/>
        <v>5.1810166114792985E-2</v>
      </c>
    </row>
    <row r="21" spans="2:4" ht="15">
      <c r="B21" s="92" t="s">
        <v>696</v>
      </c>
      <c r="C21" s="80">
        <v>23128.639999999999</v>
      </c>
      <c r="D21" s="81">
        <f t="shared" si="0"/>
        <v>3.0763657890732786E-2</v>
      </c>
    </row>
    <row r="22" spans="2:4" ht="15">
      <c r="B22" s="92" t="s">
        <v>56</v>
      </c>
      <c r="C22" s="80">
        <v>5188.9210000000003</v>
      </c>
      <c r="D22" s="81">
        <f t="shared" si="0"/>
        <v>6.9018407682440077E-3</v>
      </c>
    </row>
    <row r="23" spans="2:4" ht="15">
      <c r="B23" s="92" t="s">
        <v>57</v>
      </c>
      <c r="C23" s="80">
        <v>33997.125999999997</v>
      </c>
      <c r="D23" s="81">
        <f t="shared" si="0"/>
        <v>4.5219950396224624E-2</v>
      </c>
    </row>
    <row r="24" spans="2:4" ht="15">
      <c r="B24" s="92" t="s">
        <v>58</v>
      </c>
      <c r="C24" s="80">
        <v>23519.733</v>
      </c>
      <c r="D24" s="81">
        <f t="shared" si="0"/>
        <v>3.1283854982107825E-2</v>
      </c>
    </row>
    <row r="25" spans="2:4" ht="15">
      <c r="B25" s="92" t="s">
        <v>697</v>
      </c>
      <c r="C25" s="80">
        <v>35394.313000000002</v>
      </c>
      <c r="D25" s="81">
        <f t="shared" si="0"/>
        <v>4.7078364158442354E-2</v>
      </c>
    </row>
  </sheetData>
  <pageMargins left="0.7" right="0.7" top="0.75" bottom="0.75" header="0.3" footer="0.3"/>
  <pageSetup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B1" workbookViewId="0">
      <selection activeCell="F21" sqref="F21"/>
    </sheetView>
  </sheetViews>
  <sheetFormatPr baseColWidth="10" defaultColWidth="8.85546875" defaultRowHeight="12.75"/>
  <cols>
    <col min="1" max="1" width="15.7109375" style="78" customWidth="1"/>
    <col min="2" max="2" width="45.42578125" style="78" customWidth="1"/>
    <col min="3" max="3" width="19" style="78" customWidth="1"/>
    <col min="4" max="4" width="18.5703125" style="78" bestFit="1" customWidth="1"/>
    <col min="5" max="5" width="14.7109375" style="78" bestFit="1" customWidth="1"/>
    <col min="6" max="18" width="58.5703125" style="78" customWidth="1"/>
    <col min="19" max="256" width="8.85546875" style="78"/>
    <col min="257" max="257" width="15.7109375" style="78" customWidth="1"/>
    <col min="258" max="258" width="45.42578125" style="78" customWidth="1"/>
    <col min="259" max="259" width="19" style="78" customWidth="1"/>
    <col min="260" max="260" width="18.5703125" style="78" bestFit="1" customWidth="1"/>
    <col min="261" max="261" width="14.7109375" style="78" bestFit="1" customWidth="1"/>
    <col min="262" max="274" width="58.5703125" style="78" customWidth="1"/>
    <col min="275" max="512" width="8.85546875" style="78"/>
    <col min="513" max="513" width="15.7109375" style="78" customWidth="1"/>
    <col min="514" max="514" width="45.42578125" style="78" customWidth="1"/>
    <col min="515" max="515" width="19" style="78" customWidth="1"/>
    <col min="516" max="516" width="18.5703125" style="78" bestFit="1" customWidth="1"/>
    <col min="517" max="517" width="14.7109375" style="78" bestFit="1" customWidth="1"/>
    <col min="518" max="530" width="58.5703125" style="78" customWidth="1"/>
    <col min="531" max="768" width="8.85546875" style="78"/>
    <col min="769" max="769" width="15.7109375" style="78" customWidth="1"/>
    <col min="770" max="770" width="45.42578125" style="78" customWidth="1"/>
    <col min="771" max="771" width="19" style="78" customWidth="1"/>
    <col min="772" max="772" width="18.5703125" style="78" bestFit="1" customWidth="1"/>
    <col min="773" max="773" width="14.7109375" style="78" bestFit="1" customWidth="1"/>
    <col min="774" max="786" width="58.5703125" style="78" customWidth="1"/>
    <col min="787" max="1024" width="8.85546875" style="78"/>
    <col min="1025" max="1025" width="15.7109375" style="78" customWidth="1"/>
    <col min="1026" max="1026" width="45.42578125" style="78" customWidth="1"/>
    <col min="1027" max="1027" width="19" style="78" customWidth="1"/>
    <col min="1028" max="1028" width="18.5703125" style="78" bestFit="1" customWidth="1"/>
    <col min="1029" max="1029" width="14.7109375" style="78" bestFit="1" customWidth="1"/>
    <col min="1030" max="1042" width="58.5703125" style="78" customWidth="1"/>
    <col min="1043" max="1280" width="8.85546875" style="78"/>
    <col min="1281" max="1281" width="15.7109375" style="78" customWidth="1"/>
    <col min="1282" max="1282" width="45.42578125" style="78" customWidth="1"/>
    <col min="1283" max="1283" width="19" style="78" customWidth="1"/>
    <col min="1284" max="1284" width="18.5703125" style="78" bestFit="1" customWidth="1"/>
    <col min="1285" max="1285" width="14.7109375" style="78" bestFit="1" customWidth="1"/>
    <col min="1286" max="1298" width="58.5703125" style="78" customWidth="1"/>
    <col min="1299" max="1536" width="8.85546875" style="78"/>
    <col min="1537" max="1537" width="15.7109375" style="78" customWidth="1"/>
    <col min="1538" max="1538" width="45.42578125" style="78" customWidth="1"/>
    <col min="1539" max="1539" width="19" style="78" customWidth="1"/>
    <col min="1540" max="1540" width="18.5703125" style="78" bestFit="1" customWidth="1"/>
    <col min="1541" max="1541" width="14.7109375" style="78" bestFit="1" customWidth="1"/>
    <col min="1542" max="1554" width="58.5703125" style="78" customWidth="1"/>
    <col min="1555" max="1792" width="8.85546875" style="78"/>
    <col min="1793" max="1793" width="15.7109375" style="78" customWidth="1"/>
    <col min="1794" max="1794" width="45.42578125" style="78" customWidth="1"/>
    <col min="1795" max="1795" width="19" style="78" customWidth="1"/>
    <col min="1796" max="1796" width="18.5703125" style="78" bestFit="1" customWidth="1"/>
    <col min="1797" max="1797" width="14.7109375" style="78" bestFit="1" customWidth="1"/>
    <col min="1798" max="1810" width="58.5703125" style="78" customWidth="1"/>
    <col min="1811" max="2048" width="8.85546875" style="78"/>
    <col min="2049" max="2049" width="15.7109375" style="78" customWidth="1"/>
    <col min="2050" max="2050" width="45.42578125" style="78" customWidth="1"/>
    <col min="2051" max="2051" width="19" style="78" customWidth="1"/>
    <col min="2052" max="2052" width="18.5703125" style="78" bestFit="1" customWidth="1"/>
    <col min="2053" max="2053" width="14.7109375" style="78" bestFit="1" customWidth="1"/>
    <col min="2054" max="2066" width="58.5703125" style="78" customWidth="1"/>
    <col min="2067" max="2304" width="8.85546875" style="78"/>
    <col min="2305" max="2305" width="15.7109375" style="78" customWidth="1"/>
    <col min="2306" max="2306" width="45.42578125" style="78" customWidth="1"/>
    <col min="2307" max="2307" width="19" style="78" customWidth="1"/>
    <col min="2308" max="2308" width="18.5703125" style="78" bestFit="1" customWidth="1"/>
    <col min="2309" max="2309" width="14.7109375" style="78" bestFit="1" customWidth="1"/>
    <col min="2310" max="2322" width="58.5703125" style="78" customWidth="1"/>
    <col min="2323" max="2560" width="8.85546875" style="78"/>
    <col min="2561" max="2561" width="15.7109375" style="78" customWidth="1"/>
    <col min="2562" max="2562" width="45.42578125" style="78" customWidth="1"/>
    <col min="2563" max="2563" width="19" style="78" customWidth="1"/>
    <col min="2564" max="2564" width="18.5703125" style="78" bestFit="1" customWidth="1"/>
    <col min="2565" max="2565" width="14.7109375" style="78" bestFit="1" customWidth="1"/>
    <col min="2566" max="2578" width="58.5703125" style="78" customWidth="1"/>
    <col min="2579" max="2816" width="8.85546875" style="78"/>
    <col min="2817" max="2817" width="15.7109375" style="78" customWidth="1"/>
    <col min="2818" max="2818" width="45.42578125" style="78" customWidth="1"/>
    <col min="2819" max="2819" width="19" style="78" customWidth="1"/>
    <col min="2820" max="2820" width="18.5703125" style="78" bestFit="1" customWidth="1"/>
    <col min="2821" max="2821" width="14.7109375" style="78" bestFit="1" customWidth="1"/>
    <col min="2822" max="2834" width="58.5703125" style="78" customWidth="1"/>
    <col min="2835" max="3072" width="8.85546875" style="78"/>
    <col min="3073" max="3073" width="15.7109375" style="78" customWidth="1"/>
    <col min="3074" max="3074" width="45.42578125" style="78" customWidth="1"/>
    <col min="3075" max="3075" width="19" style="78" customWidth="1"/>
    <col min="3076" max="3076" width="18.5703125" style="78" bestFit="1" customWidth="1"/>
    <col min="3077" max="3077" width="14.7109375" style="78" bestFit="1" customWidth="1"/>
    <col min="3078" max="3090" width="58.5703125" style="78" customWidth="1"/>
    <col min="3091" max="3328" width="8.85546875" style="78"/>
    <col min="3329" max="3329" width="15.7109375" style="78" customWidth="1"/>
    <col min="3330" max="3330" width="45.42578125" style="78" customWidth="1"/>
    <col min="3331" max="3331" width="19" style="78" customWidth="1"/>
    <col min="3332" max="3332" width="18.5703125" style="78" bestFit="1" customWidth="1"/>
    <col min="3333" max="3333" width="14.7109375" style="78" bestFit="1" customWidth="1"/>
    <col min="3334" max="3346" width="58.5703125" style="78" customWidth="1"/>
    <col min="3347" max="3584" width="8.85546875" style="78"/>
    <col min="3585" max="3585" width="15.7109375" style="78" customWidth="1"/>
    <col min="3586" max="3586" width="45.42578125" style="78" customWidth="1"/>
    <col min="3587" max="3587" width="19" style="78" customWidth="1"/>
    <col min="3588" max="3588" width="18.5703125" style="78" bestFit="1" customWidth="1"/>
    <col min="3589" max="3589" width="14.7109375" style="78" bestFit="1" customWidth="1"/>
    <col min="3590" max="3602" width="58.5703125" style="78" customWidth="1"/>
    <col min="3603" max="3840" width="8.85546875" style="78"/>
    <col min="3841" max="3841" width="15.7109375" style="78" customWidth="1"/>
    <col min="3842" max="3842" width="45.42578125" style="78" customWidth="1"/>
    <col min="3843" max="3843" width="19" style="78" customWidth="1"/>
    <col min="3844" max="3844" width="18.5703125" style="78" bestFit="1" customWidth="1"/>
    <col min="3845" max="3845" width="14.7109375" style="78" bestFit="1" customWidth="1"/>
    <col min="3846" max="3858" width="58.5703125" style="78" customWidth="1"/>
    <col min="3859" max="4096" width="8.85546875" style="78"/>
    <col min="4097" max="4097" width="15.7109375" style="78" customWidth="1"/>
    <col min="4098" max="4098" width="45.42578125" style="78" customWidth="1"/>
    <col min="4099" max="4099" width="19" style="78" customWidth="1"/>
    <col min="4100" max="4100" width="18.5703125" style="78" bestFit="1" customWidth="1"/>
    <col min="4101" max="4101" width="14.7109375" style="78" bestFit="1" customWidth="1"/>
    <col min="4102" max="4114" width="58.5703125" style="78" customWidth="1"/>
    <col min="4115" max="4352" width="8.85546875" style="78"/>
    <col min="4353" max="4353" width="15.7109375" style="78" customWidth="1"/>
    <col min="4354" max="4354" width="45.42578125" style="78" customWidth="1"/>
    <col min="4355" max="4355" width="19" style="78" customWidth="1"/>
    <col min="4356" max="4356" width="18.5703125" style="78" bestFit="1" customWidth="1"/>
    <col min="4357" max="4357" width="14.7109375" style="78" bestFit="1" customWidth="1"/>
    <col min="4358" max="4370" width="58.5703125" style="78" customWidth="1"/>
    <col min="4371" max="4608" width="8.85546875" style="78"/>
    <col min="4609" max="4609" width="15.7109375" style="78" customWidth="1"/>
    <col min="4610" max="4610" width="45.42578125" style="78" customWidth="1"/>
    <col min="4611" max="4611" width="19" style="78" customWidth="1"/>
    <col min="4612" max="4612" width="18.5703125" style="78" bestFit="1" customWidth="1"/>
    <col min="4613" max="4613" width="14.7109375" style="78" bestFit="1" customWidth="1"/>
    <col min="4614" max="4626" width="58.5703125" style="78" customWidth="1"/>
    <col min="4627" max="4864" width="8.85546875" style="78"/>
    <col min="4865" max="4865" width="15.7109375" style="78" customWidth="1"/>
    <col min="4866" max="4866" width="45.42578125" style="78" customWidth="1"/>
    <col min="4867" max="4867" width="19" style="78" customWidth="1"/>
    <col min="4868" max="4868" width="18.5703125" style="78" bestFit="1" customWidth="1"/>
    <col min="4869" max="4869" width="14.7109375" style="78" bestFit="1" customWidth="1"/>
    <col min="4870" max="4882" width="58.5703125" style="78" customWidth="1"/>
    <col min="4883" max="5120" width="8.85546875" style="78"/>
    <col min="5121" max="5121" width="15.7109375" style="78" customWidth="1"/>
    <col min="5122" max="5122" width="45.42578125" style="78" customWidth="1"/>
    <col min="5123" max="5123" width="19" style="78" customWidth="1"/>
    <col min="5124" max="5124" width="18.5703125" style="78" bestFit="1" customWidth="1"/>
    <col min="5125" max="5125" width="14.7109375" style="78" bestFit="1" customWidth="1"/>
    <col min="5126" max="5138" width="58.5703125" style="78" customWidth="1"/>
    <col min="5139" max="5376" width="8.85546875" style="78"/>
    <col min="5377" max="5377" width="15.7109375" style="78" customWidth="1"/>
    <col min="5378" max="5378" width="45.42578125" style="78" customWidth="1"/>
    <col min="5379" max="5379" width="19" style="78" customWidth="1"/>
    <col min="5380" max="5380" width="18.5703125" style="78" bestFit="1" customWidth="1"/>
    <col min="5381" max="5381" width="14.7109375" style="78" bestFit="1" customWidth="1"/>
    <col min="5382" max="5394" width="58.5703125" style="78" customWidth="1"/>
    <col min="5395" max="5632" width="8.85546875" style="78"/>
    <col min="5633" max="5633" width="15.7109375" style="78" customWidth="1"/>
    <col min="5634" max="5634" width="45.42578125" style="78" customWidth="1"/>
    <col min="5635" max="5635" width="19" style="78" customWidth="1"/>
    <col min="5636" max="5636" width="18.5703125" style="78" bestFit="1" customWidth="1"/>
    <col min="5637" max="5637" width="14.7109375" style="78" bestFit="1" customWidth="1"/>
    <col min="5638" max="5650" width="58.5703125" style="78" customWidth="1"/>
    <col min="5651" max="5888" width="8.85546875" style="78"/>
    <col min="5889" max="5889" width="15.7109375" style="78" customWidth="1"/>
    <col min="5890" max="5890" width="45.42578125" style="78" customWidth="1"/>
    <col min="5891" max="5891" width="19" style="78" customWidth="1"/>
    <col min="5892" max="5892" width="18.5703125" style="78" bestFit="1" customWidth="1"/>
    <col min="5893" max="5893" width="14.7109375" style="78" bestFit="1" customWidth="1"/>
    <col min="5894" max="5906" width="58.5703125" style="78" customWidth="1"/>
    <col min="5907" max="6144" width="8.85546875" style="78"/>
    <col min="6145" max="6145" width="15.7109375" style="78" customWidth="1"/>
    <col min="6146" max="6146" width="45.42578125" style="78" customWidth="1"/>
    <col min="6147" max="6147" width="19" style="78" customWidth="1"/>
    <col min="6148" max="6148" width="18.5703125" style="78" bestFit="1" customWidth="1"/>
    <col min="6149" max="6149" width="14.7109375" style="78" bestFit="1" customWidth="1"/>
    <col min="6150" max="6162" width="58.5703125" style="78" customWidth="1"/>
    <col min="6163" max="6400" width="8.85546875" style="78"/>
    <col min="6401" max="6401" width="15.7109375" style="78" customWidth="1"/>
    <col min="6402" max="6402" width="45.42578125" style="78" customWidth="1"/>
    <col min="6403" max="6403" width="19" style="78" customWidth="1"/>
    <col min="6404" max="6404" width="18.5703125" style="78" bestFit="1" customWidth="1"/>
    <col min="6405" max="6405" width="14.7109375" style="78" bestFit="1" customWidth="1"/>
    <col min="6406" max="6418" width="58.5703125" style="78" customWidth="1"/>
    <col min="6419" max="6656" width="8.85546875" style="78"/>
    <col min="6657" max="6657" width="15.7109375" style="78" customWidth="1"/>
    <col min="6658" max="6658" width="45.42578125" style="78" customWidth="1"/>
    <col min="6659" max="6659" width="19" style="78" customWidth="1"/>
    <col min="6660" max="6660" width="18.5703125" style="78" bestFit="1" customWidth="1"/>
    <col min="6661" max="6661" width="14.7109375" style="78" bestFit="1" customWidth="1"/>
    <col min="6662" max="6674" width="58.5703125" style="78" customWidth="1"/>
    <col min="6675" max="6912" width="8.85546875" style="78"/>
    <col min="6913" max="6913" width="15.7109375" style="78" customWidth="1"/>
    <col min="6914" max="6914" width="45.42578125" style="78" customWidth="1"/>
    <col min="6915" max="6915" width="19" style="78" customWidth="1"/>
    <col min="6916" max="6916" width="18.5703125" style="78" bestFit="1" customWidth="1"/>
    <col min="6917" max="6917" width="14.7109375" style="78" bestFit="1" customWidth="1"/>
    <col min="6918" max="6930" width="58.5703125" style="78" customWidth="1"/>
    <col min="6931" max="7168" width="8.85546875" style="78"/>
    <col min="7169" max="7169" width="15.7109375" style="78" customWidth="1"/>
    <col min="7170" max="7170" width="45.42578125" style="78" customWidth="1"/>
    <col min="7171" max="7171" width="19" style="78" customWidth="1"/>
    <col min="7172" max="7172" width="18.5703125" style="78" bestFit="1" customWidth="1"/>
    <col min="7173" max="7173" width="14.7109375" style="78" bestFit="1" customWidth="1"/>
    <col min="7174" max="7186" width="58.5703125" style="78" customWidth="1"/>
    <col min="7187" max="7424" width="8.85546875" style="78"/>
    <col min="7425" max="7425" width="15.7109375" style="78" customWidth="1"/>
    <col min="7426" max="7426" width="45.42578125" style="78" customWidth="1"/>
    <col min="7427" max="7427" width="19" style="78" customWidth="1"/>
    <col min="7428" max="7428" width="18.5703125" style="78" bestFit="1" customWidth="1"/>
    <col min="7429" max="7429" width="14.7109375" style="78" bestFit="1" customWidth="1"/>
    <col min="7430" max="7442" width="58.5703125" style="78" customWidth="1"/>
    <col min="7443" max="7680" width="8.85546875" style="78"/>
    <col min="7681" max="7681" width="15.7109375" style="78" customWidth="1"/>
    <col min="7682" max="7682" width="45.42578125" style="78" customWidth="1"/>
    <col min="7683" max="7683" width="19" style="78" customWidth="1"/>
    <col min="7684" max="7684" width="18.5703125" style="78" bestFit="1" customWidth="1"/>
    <col min="7685" max="7685" width="14.7109375" style="78" bestFit="1" customWidth="1"/>
    <col min="7686" max="7698" width="58.5703125" style="78" customWidth="1"/>
    <col min="7699" max="7936" width="8.85546875" style="78"/>
    <col min="7937" max="7937" width="15.7109375" style="78" customWidth="1"/>
    <col min="7938" max="7938" width="45.42578125" style="78" customWidth="1"/>
    <col min="7939" max="7939" width="19" style="78" customWidth="1"/>
    <col min="7940" max="7940" width="18.5703125" style="78" bestFit="1" customWidth="1"/>
    <col min="7941" max="7941" width="14.7109375" style="78" bestFit="1" customWidth="1"/>
    <col min="7942" max="7954" width="58.5703125" style="78" customWidth="1"/>
    <col min="7955" max="8192" width="8.85546875" style="78"/>
    <col min="8193" max="8193" width="15.7109375" style="78" customWidth="1"/>
    <col min="8194" max="8194" width="45.42578125" style="78" customWidth="1"/>
    <col min="8195" max="8195" width="19" style="78" customWidth="1"/>
    <col min="8196" max="8196" width="18.5703125" style="78" bestFit="1" customWidth="1"/>
    <col min="8197" max="8197" width="14.7109375" style="78" bestFit="1" customWidth="1"/>
    <col min="8198" max="8210" width="58.5703125" style="78" customWidth="1"/>
    <col min="8211" max="8448" width="8.85546875" style="78"/>
    <col min="8449" max="8449" width="15.7109375" style="78" customWidth="1"/>
    <col min="8450" max="8450" width="45.42578125" style="78" customWidth="1"/>
    <col min="8451" max="8451" width="19" style="78" customWidth="1"/>
    <col min="8452" max="8452" width="18.5703125" style="78" bestFit="1" customWidth="1"/>
    <col min="8453" max="8453" width="14.7109375" style="78" bestFit="1" customWidth="1"/>
    <col min="8454" max="8466" width="58.5703125" style="78" customWidth="1"/>
    <col min="8467" max="8704" width="8.85546875" style="78"/>
    <col min="8705" max="8705" width="15.7109375" style="78" customWidth="1"/>
    <col min="8706" max="8706" width="45.42578125" style="78" customWidth="1"/>
    <col min="8707" max="8707" width="19" style="78" customWidth="1"/>
    <col min="8708" max="8708" width="18.5703125" style="78" bestFit="1" customWidth="1"/>
    <col min="8709" max="8709" width="14.7109375" style="78" bestFit="1" customWidth="1"/>
    <col min="8710" max="8722" width="58.5703125" style="78" customWidth="1"/>
    <col min="8723" max="8960" width="8.85546875" style="78"/>
    <col min="8961" max="8961" width="15.7109375" style="78" customWidth="1"/>
    <col min="8962" max="8962" width="45.42578125" style="78" customWidth="1"/>
    <col min="8963" max="8963" width="19" style="78" customWidth="1"/>
    <col min="8964" max="8964" width="18.5703125" style="78" bestFit="1" customWidth="1"/>
    <col min="8965" max="8965" width="14.7109375" style="78" bestFit="1" customWidth="1"/>
    <col min="8966" max="8978" width="58.5703125" style="78" customWidth="1"/>
    <col min="8979" max="9216" width="8.85546875" style="78"/>
    <col min="9217" max="9217" width="15.7109375" style="78" customWidth="1"/>
    <col min="9218" max="9218" width="45.42578125" style="78" customWidth="1"/>
    <col min="9219" max="9219" width="19" style="78" customWidth="1"/>
    <col min="9220" max="9220" width="18.5703125" style="78" bestFit="1" customWidth="1"/>
    <col min="9221" max="9221" width="14.7109375" style="78" bestFit="1" customWidth="1"/>
    <col min="9222" max="9234" width="58.5703125" style="78" customWidth="1"/>
    <col min="9235" max="9472" width="8.85546875" style="78"/>
    <col min="9473" max="9473" width="15.7109375" style="78" customWidth="1"/>
    <col min="9474" max="9474" width="45.42578125" style="78" customWidth="1"/>
    <col min="9475" max="9475" width="19" style="78" customWidth="1"/>
    <col min="9476" max="9476" width="18.5703125" style="78" bestFit="1" customWidth="1"/>
    <col min="9477" max="9477" width="14.7109375" style="78" bestFit="1" customWidth="1"/>
    <col min="9478" max="9490" width="58.5703125" style="78" customWidth="1"/>
    <col min="9491" max="9728" width="8.85546875" style="78"/>
    <col min="9729" max="9729" width="15.7109375" style="78" customWidth="1"/>
    <col min="9730" max="9730" width="45.42578125" style="78" customWidth="1"/>
    <col min="9731" max="9731" width="19" style="78" customWidth="1"/>
    <col min="9732" max="9732" width="18.5703125" style="78" bestFit="1" customWidth="1"/>
    <col min="9733" max="9733" width="14.7109375" style="78" bestFit="1" customWidth="1"/>
    <col min="9734" max="9746" width="58.5703125" style="78" customWidth="1"/>
    <col min="9747" max="9984" width="8.85546875" style="78"/>
    <col min="9985" max="9985" width="15.7109375" style="78" customWidth="1"/>
    <col min="9986" max="9986" width="45.42578125" style="78" customWidth="1"/>
    <col min="9987" max="9987" width="19" style="78" customWidth="1"/>
    <col min="9988" max="9988" width="18.5703125" style="78" bestFit="1" customWidth="1"/>
    <col min="9989" max="9989" width="14.7109375" style="78" bestFit="1" customWidth="1"/>
    <col min="9990" max="10002" width="58.5703125" style="78" customWidth="1"/>
    <col min="10003" max="10240" width="8.85546875" style="78"/>
    <col min="10241" max="10241" width="15.7109375" style="78" customWidth="1"/>
    <col min="10242" max="10242" width="45.42578125" style="78" customWidth="1"/>
    <col min="10243" max="10243" width="19" style="78" customWidth="1"/>
    <col min="10244" max="10244" width="18.5703125" style="78" bestFit="1" customWidth="1"/>
    <col min="10245" max="10245" width="14.7109375" style="78" bestFit="1" customWidth="1"/>
    <col min="10246" max="10258" width="58.5703125" style="78" customWidth="1"/>
    <col min="10259" max="10496" width="8.85546875" style="78"/>
    <col min="10497" max="10497" width="15.7109375" style="78" customWidth="1"/>
    <col min="10498" max="10498" width="45.42578125" style="78" customWidth="1"/>
    <col min="10499" max="10499" width="19" style="78" customWidth="1"/>
    <col min="10500" max="10500" width="18.5703125" style="78" bestFit="1" customWidth="1"/>
    <col min="10501" max="10501" width="14.7109375" style="78" bestFit="1" customWidth="1"/>
    <col min="10502" max="10514" width="58.5703125" style="78" customWidth="1"/>
    <col min="10515" max="10752" width="8.85546875" style="78"/>
    <col min="10753" max="10753" width="15.7109375" style="78" customWidth="1"/>
    <col min="10754" max="10754" width="45.42578125" style="78" customWidth="1"/>
    <col min="10755" max="10755" width="19" style="78" customWidth="1"/>
    <col min="10756" max="10756" width="18.5703125" style="78" bestFit="1" customWidth="1"/>
    <col min="10757" max="10757" width="14.7109375" style="78" bestFit="1" customWidth="1"/>
    <col min="10758" max="10770" width="58.5703125" style="78" customWidth="1"/>
    <col min="10771" max="11008" width="8.85546875" style="78"/>
    <col min="11009" max="11009" width="15.7109375" style="78" customWidth="1"/>
    <col min="11010" max="11010" width="45.42578125" style="78" customWidth="1"/>
    <col min="11011" max="11011" width="19" style="78" customWidth="1"/>
    <col min="11012" max="11012" width="18.5703125" style="78" bestFit="1" customWidth="1"/>
    <col min="11013" max="11013" width="14.7109375" style="78" bestFit="1" customWidth="1"/>
    <col min="11014" max="11026" width="58.5703125" style="78" customWidth="1"/>
    <col min="11027" max="11264" width="8.85546875" style="78"/>
    <col min="11265" max="11265" width="15.7109375" style="78" customWidth="1"/>
    <col min="11266" max="11266" width="45.42578125" style="78" customWidth="1"/>
    <col min="11267" max="11267" width="19" style="78" customWidth="1"/>
    <col min="11268" max="11268" width="18.5703125" style="78" bestFit="1" customWidth="1"/>
    <col min="11269" max="11269" width="14.7109375" style="78" bestFit="1" customWidth="1"/>
    <col min="11270" max="11282" width="58.5703125" style="78" customWidth="1"/>
    <col min="11283" max="11520" width="8.85546875" style="78"/>
    <col min="11521" max="11521" width="15.7109375" style="78" customWidth="1"/>
    <col min="11522" max="11522" width="45.42578125" style="78" customWidth="1"/>
    <col min="11523" max="11523" width="19" style="78" customWidth="1"/>
    <col min="11524" max="11524" width="18.5703125" style="78" bestFit="1" customWidth="1"/>
    <col min="11525" max="11525" width="14.7109375" style="78" bestFit="1" customWidth="1"/>
    <col min="11526" max="11538" width="58.5703125" style="78" customWidth="1"/>
    <col min="11539" max="11776" width="8.85546875" style="78"/>
    <col min="11777" max="11777" width="15.7109375" style="78" customWidth="1"/>
    <col min="11778" max="11778" width="45.42578125" style="78" customWidth="1"/>
    <col min="11779" max="11779" width="19" style="78" customWidth="1"/>
    <col min="11780" max="11780" width="18.5703125" style="78" bestFit="1" customWidth="1"/>
    <col min="11781" max="11781" width="14.7109375" style="78" bestFit="1" customWidth="1"/>
    <col min="11782" max="11794" width="58.5703125" style="78" customWidth="1"/>
    <col min="11795" max="12032" width="8.85546875" style="78"/>
    <col min="12033" max="12033" width="15.7109375" style="78" customWidth="1"/>
    <col min="12034" max="12034" width="45.42578125" style="78" customWidth="1"/>
    <col min="12035" max="12035" width="19" style="78" customWidth="1"/>
    <col min="12036" max="12036" width="18.5703125" style="78" bestFit="1" customWidth="1"/>
    <col min="12037" max="12037" width="14.7109375" style="78" bestFit="1" customWidth="1"/>
    <col min="12038" max="12050" width="58.5703125" style="78" customWidth="1"/>
    <col min="12051" max="12288" width="8.85546875" style="78"/>
    <col min="12289" max="12289" width="15.7109375" style="78" customWidth="1"/>
    <col min="12290" max="12290" width="45.42578125" style="78" customWidth="1"/>
    <col min="12291" max="12291" width="19" style="78" customWidth="1"/>
    <col min="12292" max="12292" width="18.5703125" style="78" bestFit="1" customWidth="1"/>
    <col min="12293" max="12293" width="14.7109375" style="78" bestFit="1" customWidth="1"/>
    <col min="12294" max="12306" width="58.5703125" style="78" customWidth="1"/>
    <col min="12307" max="12544" width="8.85546875" style="78"/>
    <col min="12545" max="12545" width="15.7109375" style="78" customWidth="1"/>
    <col min="12546" max="12546" width="45.42578125" style="78" customWidth="1"/>
    <col min="12547" max="12547" width="19" style="78" customWidth="1"/>
    <col min="12548" max="12548" width="18.5703125" style="78" bestFit="1" customWidth="1"/>
    <col min="12549" max="12549" width="14.7109375" style="78" bestFit="1" customWidth="1"/>
    <col min="12550" max="12562" width="58.5703125" style="78" customWidth="1"/>
    <col min="12563" max="12800" width="8.85546875" style="78"/>
    <col min="12801" max="12801" width="15.7109375" style="78" customWidth="1"/>
    <col min="12802" max="12802" width="45.42578125" style="78" customWidth="1"/>
    <col min="12803" max="12803" width="19" style="78" customWidth="1"/>
    <col min="12804" max="12804" width="18.5703125" style="78" bestFit="1" customWidth="1"/>
    <col min="12805" max="12805" width="14.7109375" style="78" bestFit="1" customWidth="1"/>
    <col min="12806" max="12818" width="58.5703125" style="78" customWidth="1"/>
    <col min="12819" max="13056" width="8.85546875" style="78"/>
    <col min="13057" max="13057" width="15.7109375" style="78" customWidth="1"/>
    <col min="13058" max="13058" width="45.42578125" style="78" customWidth="1"/>
    <col min="13059" max="13059" width="19" style="78" customWidth="1"/>
    <col min="13060" max="13060" width="18.5703125" style="78" bestFit="1" customWidth="1"/>
    <col min="13061" max="13061" width="14.7109375" style="78" bestFit="1" customWidth="1"/>
    <col min="13062" max="13074" width="58.5703125" style="78" customWidth="1"/>
    <col min="13075" max="13312" width="8.85546875" style="78"/>
    <col min="13313" max="13313" width="15.7109375" style="78" customWidth="1"/>
    <col min="13314" max="13314" width="45.42578125" style="78" customWidth="1"/>
    <col min="13315" max="13315" width="19" style="78" customWidth="1"/>
    <col min="13316" max="13316" width="18.5703125" style="78" bestFit="1" customWidth="1"/>
    <col min="13317" max="13317" width="14.7109375" style="78" bestFit="1" customWidth="1"/>
    <col min="13318" max="13330" width="58.5703125" style="78" customWidth="1"/>
    <col min="13331" max="13568" width="8.85546875" style="78"/>
    <col min="13569" max="13569" width="15.7109375" style="78" customWidth="1"/>
    <col min="13570" max="13570" width="45.42578125" style="78" customWidth="1"/>
    <col min="13571" max="13571" width="19" style="78" customWidth="1"/>
    <col min="13572" max="13572" width="18.5703125" style="78" bestFit="1" customWidth="1"/>
    <col min="13573" max="13573" width="14.7109375" style="78" bestFit="1" customWidth="1"/>
    <col min="13574" max="13586" width="58.5703125" style="78" customWidth="1"/>
    <col min="13587" max="13824" width="8.85546875" style="78"/>
    <col min="13825" max="13825" width="15.7109375" style="78" customWidth="1"/>
    <col min="13826" max="13826" width="45.42578125" style="78" customWidth="1"/>
    <col min="13827" max="13827" width="19" style="78" customWidth="1"/>
    <col min="13828" max="13828" width="18.5703125" style="78" bestFit="1" customWidth="1"/>
    <col min="13829" max="13829" width="14.7109375" style="78" bestFit="1" customWidth="1"/>
    <col min="13830" max="13842" width="58.5703125" style="78" customWidth="1"/>
    <col min="13843" max="14080" width="8.85546875" style="78"/>
    <col min="14081" max="14081" width="15.7109375" style="78" customWidth="1"/>
    <col min="14082" max="14082" width="45.42578125" style="78" customWidth="1"/>
    <col min="14083" max="14083" width="19" style="78" customWidth="1"/>
    <col min="14084" max="14084" width="18.5703125" style="78" bestFit="1" customWidth="1"/>
    <col min="14085" max="14085" width="14.7109375" style="78" bestFit="1" customWidth="1"/>
    <col min="14086" max="14098" width="58.5703125" style="78" customWidth="1"/>
    <col min="14099" max="14336" width="8.85546875" style="78"/>
    <col min="14337" max="14337" width="15.7109375" style="78" customWidth="1"/>
    <col min="14338" max="14338" width="45.42578125" style="78" customWidth="1"/>
    <col min="14339" max="14339" width="19" style="78" customWidth="1"/>
    <col min="14340" max="14340" width="18.5703125" style="78" bestFit="1" customWidth="1"/>
    <col min="14341" max="14341" width="14.7109375" style="78" bestFit="1" customWidth="1"/>
    <col min="14342" max="14354" width="58.5703125" style="78" customWidth="1"/>
    <col min="14355" max="14592" width="8.85546875" style="78"/>
    <col min="14593" max="14593" width="15.7109375" style="78" customWidth="1"/>
    <col min="14594" max="14594" width="45.42578125" style="78" customWidth="1"/>
    <col min="14595" max="14595" width="19" style="78" customWidth="1"/>
    <col min="14596" max="14596" width="18.5703125" style="78" bestFit="1" customWidth="1"/>
    <col min="14597" max="14597" width="14.7109375" style="78" bestFit="1" customWidth="1"/>
    <col min="14598" max="14610" width="58.5703125" style="78" customWidth="1"/>
    <col min="14611" max="14848" width="8.85546875" style="78"/>
    <col min="14849" max="14849" width="15.7109375" style="78" customWidth="1"/>
    <col min="14850" max="14850" width="45.42578125" style="78" customWidth="1"/>
    <col min="14851" max="14851" width="19" style="78" customWidth="1"/>
    <col min="14852" max="14852" width="18.5703125" style="78" bestFit="1" customWidth="1"/>
    <col min="14853" max="14853" width="14.7109375" style="78" bestFit="1" customWidth="1"/>
    <col min="14854" max="14866" width="58.5703125" style="78" customWidth="1"/>
    <col min="14867" max="15104" width="8.85546875" style="78"/>
    <col min="15105" max="15105" width="15.7109375" style="78" customWidth="1"/>
    <col min="15106" max="15106" width="45.42578125" style="78" customWidth="1"/>
    <col min="15107" max="15107" width="19" style="78" customWidth="1"/>
    <col min="15108" max="15108" width="18.5703125" style="78" bestFit="1" customWidth="1"/>
    <col min="15109" max="15109" width="14.7109375" style="78" bestFit="1" customWidth="1"/>
    <col min="15110" max="15122" width="58.5703125" style="78" customWidth="1"/>
    <col min="15123" max="15360" width="8.85546875" style="78"/>
    <col min="15361" max="15361" width="15.7109375" style="78" customWidth="1"/>
    <col min="15362" max="15362" width="45.42578125" style="78" customWidth="1"/>
    <col min="15363" max="15363" width="19" style="78" customWidth="1"/>
    <col min="15364" max="15364" width="18.5703125" style="78" bestFit="1" customWidth="1"/>
    <col min="15365" max="15365" width="14.7109375" style="78" bestFit="1" customWidth="1"/>
    <col min="15366" max="15378" width="58.5703125" style="78" customWidth="1"/>
    <col min="15379" max="15616" width="8.85546875" style="78"/>
    <col min="15617" max="15617" width="15.7109375" style="78" customWidth="1"/>
    <col min="15618" max="15618" width="45.42578125" style="78" customWidth="1"/>
    <col min="15619" max="15619" width="19" style="78" customWidth="1"/>
    <col min="15620" max="15620" width="18.5703125" style="78" bestFit="1" customWidth="1"/>
    <col min="15621" max="15621" width="14.7109375" style="78" bestFit="1" customWidth="1"/>
    <col min="15622" max="15634" width="58.5703125" style="78" customWidth="1"/>
    <col min="15635" max="15872" width="8.85546875" style="78"/>
    <col min="15873" max="15873" width="15.7109375" style="78" customWidth="1"/>
    <col min="15874" max="15874" width="45.42578125" style="78" customWidth="1"/>
    <col min="15875" max="15875" width="19" style="78" customWidth="1"/>
    <col min="15876" max="15876" width="18.5703125" style="78" bestFit="1" customWidth="1"/>
    <col min="15877" max="15877" width="14.7109375" style="78" bestFit="1" customWidth="1"/>
    <col min="15878" max="15890" width="58.5703125" style="78" customWidth="1"/>
    <col min="15891" max="16128" width="8.85546875" style="78"/>
    <col min="16129" max="16129" width="15.7109375" style="78" customWidth="1"/>
    <col min="16130" max="16130" width="45.42578125" style="78" customWidth="1"/>
    <col min="16131" max="16131" width="19" style="78" customWidth="1"/>
    <col min="16132" max="16132" width="18.5703125" style="78" bestFit="1" customWidth="1"/>
    <col min="16133" max="16133" width="14.7109375" style="78" bestFit="1" customWidth="1"/>
    <col min="16134" max="16146" width="58.5703125" style="78" customWidth="1"/>
    <col min="16147" max="16384" width="8.85546875" style="78"/>
  </cols>
  <sheetData>
    <row r="1" spans="2:5">
      <c r="B1" s="78" t="s">
        <v>698</v>
      </c>
    </row>
    <row r="2" spans="2:5">
      <c r="B2" s="78" t="s">
        <v>509</v>
      </c>
    </row>
    <row r="3" spans="2:5">
      <c r="B3" s="78" t="s">
        <v>665</v>
      </c>
    </row>
    <row r="4" spans="2:5">
      <c r="C4" s="89">
        <v>2017</v>
      </c>
    </row>
    <row r="5" spans="2:5" ht="13.5" thickBot="1"/>
    <row r="6" spans="2:5" ht="37.15" customHeight="1" thickTop="1" thickBot="1">
      <c r="B6" s="98"/>
      <c r="C6" s="99" t="s">
        <v>667</v>
      </c>
      <c r="D6" s="99" t="s">
        <v>668</v>
      </c>
      <c r="E6" s="99" t="s">
        <v>630</v>
      </c>
    </row>
    <row r="7" spans="2:5" ht="15" customHeight="1" thickTop="1">
      <c r="B7" s="100" t="s">
        <v>687</v>
      </c>
      <c r="C7" s="101">
        <v>751817</v>
      </c>
      <c r="D7" s="102">
        <v>2.3E-2</v>
      </c>
      <c r="E7" s="102">
        <v>1</v>
      </c>
    </row>
    <row r="8" spans="2:5" ht="15" customHeight="1">
      <c r="B8" s="100" t="s">
        <v>688</v>
      </c>
      <c r="C8" s="103">
        <v>134906.70000000001</v>
      </c>
      <c r="D8" s="104">
        <v>1.0999999999999999E-2</v>
      </c>
      <c r="E8" s="104">
        <v>0.17899999999999999</v>
      </c>
    </row>
    <row r="9" spans="2:5" ht="15" customHeight="1">
      <c r="B9" s="100" t="s">
        <v>689</v>
      </c>
      <c r="C9" s="105">
        <v>121890.9</v>
      </c>
      <c r="D9" s="106">
        <v>-1.7000000000000001E-2</v>
      </c>
      <c r="E9" s="106">
        <v>0.16200000000000001</v>
      </c>
    </row>
    <row r="10" spans="2:5" ht="15" customHeight="1">
      <c r="B10" s="100" t="s">
        <v>690</v>
      </c>
      <c r="C10" s="107">
        <v>495019.4</v>
      </c>
      <c r="D10" s="108">
        <v>3.5999999999999997E-2</v>
      </c>
      <c r="E10" s="108">
        <v>0.65800000000000003</v>
      </c>
    </row>
    <row r="11" spans="2:5" ht="15" customHeight="1">
      <c r="B11" s="100" t="s">
        <v>691</v>
      </c>
      <c r="C11" s="105">
        <v>59650.2</v>
      </c>
      <c r="D11" s="106">
        <v>3.4000000000000002E-2</v>
      </c>
      <c r="E11" s="106">
        <v>7.9000000000000001E-2</v>
      </c>
    </row>
    <row r="12" spans="2:5" ht="15" customHeight="1">
      <c r="B12" s="100" t="s">
        <v>49</v>
      </c>
      <c r="C12" s="103">
        <v>23680.1</v>
      </c>
      <c r="D12" s="104">
        <v>7.4999999999999997E-2</v>
      </c>
      <c r="E12" s="104">
        <v>3.1E-2</v>
      </c>
    </row>
    <row r="13" spans="2:5" ht="15" customHeight="1">
      <c r="B13" s="100" t="s">
        <v>50</v>
      </c>
      <c r="C13" s="105">
        <v>46248.6</v>
      </c>
      <c r="D13" s="106">
        <v>9.5000000000000001E-2</v>
      </c>
      <c r="E13" s="106">
        <v>6.2E-2</v>
      </c>
    </row>
    <row r="14" spans="2:5" ht="24">
      <c r="B14" s="100" t="s">
        <v>51</v>
      </c>
      <c r="C14" s="103">
        <v>150756.9</v>
      </c>
      <c r="D14" s="104">
        <v>2.4E-2</v>
      </c>
      <c r="E14" s="104">
        <v>0.20100000000000001</v>
      </c>
    </row>
    <row r="15" spans="2:5" ht="15" customHeight="1">
      <c r="B15" s="100" t="s">
        <v>692</v>
      </c>
      <c r="C15" s="105">
        <v>23452.7</v>
      </c>
      <c r="D15" s="106">
        <v>8.4000000000000005E-2</v>
      </c>
      <c r="E15" s="106">
        <v>3.1E-2</v>
      </c>
    </row>
    <row r="16" spans="2:5" ht="15" customHeight="1">
      <c r="B16" s="100" t="s">
        <v>693</v>
      </c>
      <c r="C16" s="103">
        <v>1310.7</v>
      </c>
      <c r="D16" s="104">
        <v>4.1000000000000002E-2</v>
      </c>
      <c r="E16" s="104">
        <v>2E-3</v>
      </c>
    </row>
    <row r="17" spans="2:5" ht="24">
      <c r="B17" s="100" t="s">
        <v>694</v>
      </c>
      <c r="C17" s="105">
        <v>29739.599999999999</v>
      </c>
      <c r="D17" s="106">
        <v>5.1999999999999998E-2</v>
      </c>
      <c r="E17" s="106">
        <v>0.04</v>
      </c>
    </row>
    <row r="18" spans="2:5" ht="15" customHeight="1">
      <c r="B18" s="100" t="s">
        <v>695</v>
      </c>
      <c r="C18" s="103">
        <v>38951.800000000003</v>
      </c>
      <c r="D18" s="104">
        <v>-4.0000000000000001E-3</v>
      </c>
      <c r="E18" s="104">
        <v>5.1999999999999998E-2</v>
      </c>
    </row>
    <row r="19" spans="2:5" ht="15" customHeight="1">
      <c r="B19" s="100" t="s">
        <v>696</v>
      </c>
      <c r="C19" s="105">
        <v>23128.6</v>
      </c>
      <c r="D19" s="106">
        <v>-8.9999999999999993E-3</v>
      </c>
      <c r="E19" s="106">
        <v>3.1E-2</v>
      </c>
    </row>
    <row r="20" spans="2:5" ht="24">
      <c r="B20" s="100" t="s">
        <v>56</v>
      </c>
      <c r="C20" s="103">
        <v>5188.8999999999996</v>
      </c>
      <c r="D20" s="104">
        <v>2.7E-2</v>
      </c>
      <c r="E20" s="104">
        <v>7.0000000000000001E-3</v>
      </c>
    </row>
    <row r="21" spans="2:5" ht="24">
      <c r="B21" s="100" t="s">
        <v>57</v>
      </c>
      <c r="C21" s="105">
        <v>33997.1</v>
      </c>
      <c r="D21" s="106">
        <v>7.0000000000000007E-2</v>
      </c>
      <c r="E21" s="106">
        <v>4.4999999999999998E-2</v>
      </c>
    </row>
    <row r="22" spans="2:5" ht="24">
      <c r="B22" s="100" t="s">
        <v>58</v>
      </c>
      <c r="C22" s="103">
        <v>23519.7</v>
      </c>
      <c r="D22" s="104">
        <v>1.6E-2</v>
      </c>
      <c r="E22" s="104">
        <v>3.1E-2</v>
      </c>
    </row>
    <row r="23" spans="2:5" ht="24.75" thickBot="1">
      <c r="B23" s="121" t="s">
        <v>699</v>
      </c>
      <c r="C23" s="122">
        <v>35394.300000000003</v>
      </c>
      <c r="D23" s="123">
        <v>1.6E-2</v>
      </c>
      <c r="E23" s="123">
        <v>4.7E-2</v>
      </c>
    </row>
    <row r="24" spans="2:5" ht="13.5" thickTop="1"/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" sqref="A3"/>
    </sheetView>
  </sheetViews>
  <sheetFormatPr baseColWidth="10" defaultRowHeight="15"/>
  <sheetData>
    <row r="1" spans="1:2">
      <c r="A1" t="s">
        <v>755</v>
      </c>
    </row>
    <row r="2" spans="1:2">
      <c r="A2" s="96" t="s">
        <v>735</v>
      </c>
    </row>
    <row r="5" spans="1:2">
      <c r="A5" t="s">
        <v>535</v>
      </c>
      <c r="B5" t="s">
        <v>749</v>
      </c>
    </row>
    <row r="6" spans="1:2">
      <c r="A6">
        <v>2013</v>
      </c>
      <c r="B6" s="72">
        <v>347298</v>
      </c>
    </row>
    <row r="7" spans="1:2">
      <c r="A7">
        <v>2014</v>
      </c>
      <c r="B7" s="72">
        <v>363344</v>
      </c>
    </row>
    <row r="8" spans="1:2">
      <c r="A8">
        <v>2015</v>
      </c>
      <c r="B8" s="72">
        <v>385457</v>
      </c>
    </row>
    <row r="9" spans="1:2">
      <c r="A9">
        <v>2016</v>
      </c>
      <c r="B9" s="72">
        <v>407270</v>
      </c>
    </row>
    <row r="10" spans="1:2">
      <c r="A10">
        <v>2017</v>
      </c>
      <c r="B10" s="72">
        <v>435724</v>
      </c>
    </row>
    <row r="11" spans="1:2">
      <c r="A11">
        <v>2018</v>
      </c>
      <c r="B11" s="72">
        <v>452017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" sqref="A3"/>
    </sheetView>
  </sheetViews>
  <sheetFormatPr baseColWidth="10" defaultRowHeight="15"/>
  <cols>
    <col min="1" max="1" width="106.42578125" bestFit="1" customWidth="1"/>
  </cols>
  <sheetData>
    <row r="1" spans="1:2">
      <c r="A1" t="s">
        <v>756</v>
      </c>
    </row>
    <row r="2" spans="1:2">
      <c r="A2" s="96" t="s">
        <v>735</v>
      </c>
    </row>
    <row r="5" spans="1:2">
      <c r="A5" t="s">
        <v>747</v>
      </c>
      <c r="B5" s="76"/>
    </row>
    <row r="6" spans="1:2">
      <c r="A6" t="s">
        <v>757</v>
      </c>
      <c r="B6" s="76">
        <v>0.19937303243019622</v>
      </c>
    </row>
    <row r="7" spans="1:2">
      <c r="A7" t="s">
        <v>758</v>
      </c>
      <c r="B7" s="76">
        <v>0.13805011758407318</v>
      </c>
    </row>
    <row r="8" spans="1:2">
      <c r="A8" t="s">
        <v>759</v>
      </c>
      <c r="B8" s="76">
        <v>0.1036288458177458</v>
      </c>
    </row>
    <row r="9" spans="1:2">
      <c r="A9" t="s">
        <v>760</v>
      </c>
      <c r="B9" s="76">
        <v>9.0649245492979244E-2</v>
      </c>
    </row>
    <row r="10" spans="1:2">
      <c r="A10" t="s">
        <v>761</v>
      </c>
      <c r="B10" s="76">
        <v>8.7071946409095227E-2</v>
      </c>
    </row>
    <row r="11" spans="1:2">
      <c r="A11" t="s">
        <v>762</v>
      </c>
      <c r="B11" s="76">
        <v>6.4119269850470229E-2</v>
      </c>
    </row>
    <row r="12" spans="1:2">
      <c r="A12" t="s">
        <v>763</v>
      </c>
      <c r="B12" s="76">
        <v>4.3347927179729968E-2</v>
      </c>
    </row>
    <row r="13" spans="1:2">
      <c r="A13" t="s">
        <v>764</v>
      </c>
      <c r="B13" s="76">
        <v>0.27375961523571019</v>
      </c>
    </row>
    <row r="14" spans="1:2">
      <c r="B14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75</vt:i4>
      </vt:variant>
    </vt:vector>
  </HeadingPairs>
  <TitlesOfParts>
    <vt:vector size="75" baseType="lpstr">
      <vt:lpstr>F01</vt:lpstr>
      <vt:lpstr>F02</vt:lpstr>
      <vt:lpstr>F03</vt:lpstr>
      <vt:lpstr>F04</vt:lpstr>
      <vt:lpstr>F05</vt:lpstr>
      <vt:lpstr>F06</vt:lpstr>
      <vt:lpstr>F07</vt:lpstr>
      <vt:lpstr>F08</vt:lpstr>
      <vt:lpstr>F09</vt:lpstr>
      <vt:lpstr>F10</vt:lpstr>
      <vt:lpstr>F11</vt:lpstr>
      <vt:lpstr>F12</vt:lpstr>
      <vt:lpstr>F13</vt:lpstr>
      <vt:lpstr>F14</vt:lpstr>
      <vt:lpstr>F15</vt:lpstr>
      <vt:lpstr>F16</vt:lpstr>
      <vt:lpstr>F17</vt:lpstr>
      <vt:lpstr>F18</vt:lpstr>
      <vt:lpstr>F19.1</vt:lpstr>
      <vt:lpstr>F19.2</vt:lpstr>
      <vt:lpstr>F20</vt:lpstr>
      <vt:lpstr>F21.1</vt:lpstr>
      <vt:lpstr>F21.2</vt:lpstr>
      <vt:lpstr>F22</vt:lpstr>
      <vt:lpstr>F23.1</vt:lpstr>
      <vt:lpstr>F23.2</vt:lpstr>
      <vt:lpstr>F24</vt:lpstr>
      <vt:lpstr>F25.1</vt:lpstr>
      <vt:lpstr>F25.2</vt:lpstr>
      <vt:lpstr>F26</vt:lpstr>
      <vt:lpstr>F27</vt:lpstr>
      <vt:lpstr>F28</vt:lpstr>
      <vt:lpstr>F29</vt:lpstr>
      <vt:lpstr>F30</vt:lpstr>
      <vt:lpstr>F31</vt:lpstr>
      <vt:lpstr>F32</vt:lpstr>
      <vt:lpstr>F33</vt:lpstr>
      <vt:lpstr>F.34 </vt:lpstr>
      <vt:lpstr>F.35</vt:lpstr>
      <vt:lpstr>F.36</vt:lpstr>
      <vt:lpstr>F.37</vt:lpstr>
      <vt:lpstr>F.38</vt:lpstr>
      <vt:lpstr>F.39</vt:lpstr>
      <vt:lpstr>F.40</vt:lpstr>
      <vt:lpstr>F.41</vt:lpstr>
      <vt:lpstr>F.42</vt:lpstr>
      <vt:lpstr>F.43</vt:lpstr>
      <vt:lpstr>F.44</vt:lpstr>
      <vt:lpstr>F.45</vt:lpstr>
      <vt:lpstr>F.46</vt:lpstr>
      <vt:lpstr>F.47</vt:lpstr>
      <vt:lpstr>F.48</vt:lpstr>
      <vt:lpstr>F.49</vt:lpstr>
      <vt:lpstr>F.50</vt:lpstr>
      <vt:lpstr>F.51</vt:lpstr>
      <vt:lpstr>F52</vt:lpstr>
      <vt:lpstr>F53</vt:lpstr>
      <vt:lpstr>F54</vt:lpstr>
      <vt:lpstr>F55</vt:lpstr>
      <vt:lpstr>F56</vt:lpstr>
      <vt:lpstr>F57</vt:lpstr>
      <vt:lpstr>F58</vt:lpstr>
      <vt:lpstr>F59</vt:lpstr>
      <vt:lpstr>F60</vt:lpstr>
      <vt:lpstr>F61</vt:lpstr>
      <vt:lpstr>F62</vt:lpstr>
      <vt:lpstr>F63</vt:lpstr>
      <vt:lpstr>F64</vt:lpstr>
      <vt:lpstr>T3</vt:lpstr>
      <vt:lpstr>F65</vt:lpstr>
      <vt:lpstr>F66</vt:lpstr>
      <vt:lpstr>F67</vt:lpstr>
      <vt:lpstr>F68</vt:lpstr>
      <vt:lpstr>T4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Galindo Acosta</dc:creator>
  <cp:lastModifiedBy>Roberto Galindo Acosta</cp:lastModifiedBy>
  <dcterms:created xsi:type="dcterms:W3CDTF">2019-01-23T18:23:34Z</dcterms:created>
  <dcterms:modified xsi:type="dcterms:W3CDTF">2019-03-25T16:27:52Z</dcterms:modified>
</cp:coreProperties>
</file>