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15" windowHeight="11640"/>
  </bookViews>
  <sheets>
    <sheet name="TPyEU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G21" i="1"/>
  <c r="F21" i="1"/>
  <c r="J38" i="1" l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I13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0" i="1"/>
  <c r="I19" i="1"/>
  <c r="I18" i="1"/>
  <c r="I17" i="1"/>
  <c r="I16" i="1"/>
  <c r="I15" i="1"/>
  <c r="I14" i="1"/>
  <c r="I12" i="1"/>
  <c r="I11" i="1"/>
  <c r="I10" i="1"/>
  <c r="I9" i="1"/>
  <c r="I8" i="1"/>
  <c r="I7" i="1"/>
  <c r="G10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13" i="1"/>
  <c r="G12" i="1"/>
  <c r="G11" i="1"/>
  <c r="G9" i="1"/>
  <c r="G8" i="1"/>
  <c r="G7" i="1"/>
  <c r="F8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0" i="1"/>
  <c r="F19" i="1"/>
  <c r="F18" i="1"/>
  <c r="F17" i="1"/>
  <c r="F16" i="1"/>
  <c r="F15" i="1"/>
  <c r="F14" i="1"/>
  <c r="F13" i="1"/>
  <c r="F12" i="1"/>
  <c r="F11" i="1"/>
  <c r="F10" i="1"/>
  <c r="F9" i="1"/>
  <c r="F7" i="1"/>
  <c r="D39" i="1"/>
  <c r="K21" i="1" l="1"/>
  <c r="H21" i="1"/>
  <c r="H7" i="1"/>
  <c r="K7" i="1"/>
  <c r="C39" i="1"/>
  <c r="H10" i="1" l="1"/>
  <c r="K16" i="1"/>
  <c r="K20" i="1"/>
  <c r="K14" i="1"/>
  <c r="K18" i="1"/>
  <c r="H19" i="1"/>
  <c r="K13" i="1"/>
  <c r="K11" i="1"/>
  <c r="H16" i="1"/>
  <c r="H18" i="1"/>
  <c r="H22" i="1"/>
  <c r="H26" i="1"/>
  <c r="H30" i="1"/>
  <c r="H32" i="1"/>
  <c r="H36" i="1"/>
  <c r="H38" i="1"/>
  <c r="H9" i="1"/>
  <c r="H11" i="1"/>
  <c r="H14" i="1"/>
  <c r="H20" i="1"/>
  <c r="H24" i="1"/>
  <c r="H28" i="1"/>
  <c r="H34" i="1"/>
  <c r="K22" i="1"/>
  <c r="K24" i="1"/>
  <c r="K26" i="1"/>
  <c r="K28" i="1"/>
  <c r="K30" i="1"/>
  <c r="K32" i="1"/>
  <c r="K34" i="1"/>
  <c r="K36" i="1"/>
  <c r="K38" i="1"/>
  <c r="H13" i="1"/>
  <c r="K9" i="1"/>
  <c r="H15" i="1"/>
  <c r="K15" i="1"/>
  <c r="K19" i="1"/>
  <c r="K23" i="1"/>
  <c r="K27" i="1"/>
  <c r="K31" i="1"/>
  <c r="K35" i="1"/>
  <c r="K8" i="1"/>
  <c r="H25" i="1"/>
  <c r="H29" i="1"/>
  <c r="H33" i="1"/>
  <c r="H37" i="1"/>
  <c r="K12" i="1"/>
  <c r="H17" i="1"/>
  <c r="K10" i="1"/>
  <c r="K17" i="1"/>
  <c r="K25" i="1"/>
  <c r="K29" i="1"/>
  <c r="K33" i="1"/>
  <c r="K37" i="1"/>
  <c r="H8" i="1"/>
  <c r="H12" i="1"/>
  <c r="H23" i="1"/>
  <c r="H27" i="1"/>
  <c r="H31" i="1"/>
  <c r="H35" i="1"/>
  <c r="E39" i="1"/>
  <c r="F39" i="1" s="1"/>
  <c r="I39" i="1" l="1"/>
  <c r="G39" i="1"/>
  <c r="J39" i="1"/>
  <c r="B39" i="1"/>
</calcChain>
</file>

<file path=xl/sharedStrings.xml><?xml version="1.0" encoding="utf-8"?>
<sst xmlns="http://schemas.openxmlformats.org/spreadsheetml/2006/main" count="51" uniqueCount="48">
  <si>
    <t>Aguascalientes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</si>
  <si>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</si>
  <si>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</si>
  <si>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</si>
  <si>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</si>
  <si>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</si>
  <si>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</si>
  <si>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</si>
  <si>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</si>
  <si>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</si>
  <si>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</si>
  <si>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</si>
  <si>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</si>
  <si>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</si>
  <si>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</si>
  <si>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</si>
  <si>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</si>
  <si>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</si>
  <si>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</si>
  <si>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</si>
  <si>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</si>
  <si>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</si>
  <si>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</si>
  <si>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</si>
  <si>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</si>
  <si>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</si>
  <si>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</si>
  <si>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</si>
  <si>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</si>
  <si>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nacional</t>
  </si>
  <si>
    <t>Por entidad federativa</t>
  </si>
  <si>
    <t>Entidad federativa</t>
  </si>
  <si>
    <t>Variación Absoluta</t>
  </si>
  <si>
    <t>Variación Relativa</t>
  </si>
  <si>
    <t>Ranking respecto a Variación Absoluta</t>
  </si>
  <si>
    <t>Baja California</t>
  </si>
  <si>
    <r>
      <t xml:space="preserve">1/ </t>
    </r>
    <r>
      <rPr>
        <sz val="8"/>
        <rFont val="Arial"/>
        <family val="2"/>
      </rPr>
      <t>El concepto de Trabajadores Asegurados permanentes y eventuales urbanos</t>
    </r>
    <r>
      <rPr>
        <b/>
        <sz val="8"/>
        <rFont val="Arial"/>
        <family val="2"/>
      </rPr>
      <t xml:space="preserve"> NO INCLUYE A LOS TRABAJADORES EVENTUALES DEL CAMPO.</t>
    </r>
  </si>
  <si>
    <t>Trabajadores permanentes y eventuales urbanos1/</t>
  </si>
  <si>
    <t>Estado de México</t>
  </si>
  <si>
    <r>
      <t xml:space="preserve">Fuente: IIEG; </t>
    </r>
    <r>
      <rPr>
        <sz val="8"/>
        <rFont val="Arial"/>
        <family val="2"/>
      </rPr>
      <t>Instituto de Información Estadística y Geográfic</t>
    </r>
    <r>
      <rPr>
        <b/>
        <sz val="8"/>
        <rFont val="Arial"/>
        <family val="2"/>
      </rPr>
      <t>a</t>
    </r>
    <r>
      <rPr>
        <sz val="8"/>
        <rFont val="Arial"/>
        <family val="2"/>
      </rPr>
      <t>, en base a datos proporcionados por el IMSS.</t>
    </r>
  </si>
  <si>
    <t>Ciudad de México</t>
  </si>
  <si>
    <t>2016 
Diciembre</t>
  </si>
  <si>
    <t>2017
Diciembre</t>
  </si>
  <si>
    <t>2018
Septiembre</t>
  </si>
  <si>
    <t>2018
Octubre</t>
  </si>
  <si>
    <t>Octubre 2018 respecto a Septiembre 2018</t>
  </si>
  <si>
    <t>Octubre 2018 respecto a Diciembre 2017</t>
  </si>
  <si>
    <t>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</si>
</sst>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2"/>
      </bottom>
      <diagonal/>
    </border>
    <border>
      <left/>
      <right style="thin">
        <color theme="0" tint="-0.34998626667073579"/>
      </right>
      <top/>
      <bottom style="thin">
        <color theme="2"/>
      </bottom>
      <diagonal/>
    </border>
    <border>
      <left/>
      <right/>
      <top/>
      <bottom style="thin">
        <color theme="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/>
    <xf numFmtId="0" fontId="3" fillId="0" borderId="0" xfId="0" applyFont="1"/>
    <xf numFmtId="3" fontId="2" fillId="3" borderId="0" xfId="0" applyNumberFormat="1" applyFont="1" applyFill="1" applyBorder="1" applyAlignment="1">
      <alignment horizontal="right" vertical="center" wrapText="1"/>
    </xf>
    <xf numFmtId="10" fontId="2" fillId="3" borderId="0" xfId="1" applyNumberFormat="1" applyFont="1" applyFill="1" applyBorder="1" applyAlignment="1">
      <alignment horizontal="right" vertical="center" wrapText="1"/>
    </xf>
    <xf numFmtId="0" fontId="0" fillId="0" borderId="0" xfId="0" applyBorder="1"/>
    <xf numFmtId="0" fontId="3" fillId="2" borderId="0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4" fillId="4" borderId="2" xfId="0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10" fontId="3" fillId="5" borderId="0" xfId="1" applyNumberFormat="1" applyFont="1" applyFill="1" applyBorder="1" applyAlignment="1">
      <alignment horizontal="right" vertical="center" wrapText="1"/>
    </xf>
    <xf numFmtId="3" fontId="3" fillId="5" borderId="3" xfId="0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2" fillId="3" borderId="6" xfId="0" applyFont="1" applyFill="1" applyBorder="1" applyAlignment="1">
      <alignment horizontal="left" vertical="center" wrapText="1"/>
    </xf>
    <xf numFmtId="3" fontId="2" fillId="3" borderId="7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left" vertical="center" wrapText="1"/>
    </xf>
    <xf numFmtId="3" fontId="3" fillId="6" borderId="10" xfId="0" applyNumberFormat="1" applyFont="1" applyFill="1" applyBorder="1" applyAlignment="1">
      <alignment horizontal="right" vertical="center" wrapText="1"/>
    </xf>
    <xf numFmtId="0" fontId="3" fillId="5" borderId="9" xfId="0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horizontal="right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3" fontId="3" fillId="5" borderId="0" xfId="0" applyNumberFormat="1" applyFont="1" applyFill="1" applyBorder="1" applyAlignment="1">
      <alignment horizontal="center" vertical="center" wrapText="1"/>
    </xf>
    <xf numFmtId="0" fontId="0" fillId="7" borderId="0" xfId="0" applyFill="1"/>
    <xf numFmtId="3" fontId="3" fillId="6" borderId="4" xfId="0" applyNumberFormat="1" applyFont="1" applyFill="1" applyBorder="1" applyAlignment="1">
      <alignment horizontal="right" vertical="center" wrapText="1"/>
    </xf>
    <xf numFmtId="10" fontId="3" fillId="6" borderId="4" xfId="1" applyNumberFormat="1" applyFont="1" applyFill="1" applyBorder="1" applyAlignment="1">
      <alignment horizontal="right" vertical="center" wrapText="1"/>
    </xf>
    <xf numFmtId="3" fontId="2" fillId="3" borderId="8" xfId="0" applyNumberFormat="1" applyFont="1" applyFill="1" applyBorder="1" applyAlignment="1">
      <alignment horizontal="right" vertical="center" wrapText="1"/>
    </xf>
    <xf numFmtId="3" fontId="3" fillId="5" borderId="0" xfId="0" applyNumberFormat="1" applyFont="1" applyFill="1" applyBorder="1" applyAlignment="1">
      <alignment horizontal="right" vertical="center" wrapText="1"/>
    </xf>
    <xf numFmtId="3" fontId="2" fillId="7" borderId="0" xfId="0" applyNumberFormat="1" applyFont="1" applyFill="1" applyBorder="1" applyAlignment="1">
      <alignment horizontal="right" vertical="center" wrapText="1"/>
    </xf>
    <xf numFmtId="10" fontId="2" fillId="7" borderId="0" xfId="1" applyNumberFormat="1" applyFont="1" applyFill="1" applyBorder="1" applyAlignment="1">
      <alignment horizontal="right" vertical="center" wrapText="1"/>
    </xf>
    <xf numFmtId="3" fontId="2" fillId="7" borderId="3" xfId="0" applyNumberFormat="1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left" vertical="center" wrapText="1"/>
    </xf>
    <xf numFmtId="3" fontId="2" fillId="7" borderId="1" xfId="0" applyNumberFormat="1" applyFont="1" applyFill="1" applyBorder="1" applyAlignment="1">
      <alignment horizontal="right" vertical="center" wrapText="1"/>
    </xf>
    <xf numFmtId="3" fontId="2" fillId="7" borderId="0" xfId="0" applyNumberFormat="1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left" vertical="center" wrapText="1"/>
    </xf>
    <xf numFmtId="3" fontId="2" fillId="7" borderId="14" xfId="0" applyNumberFormat="1" applyFont="1" applyFill="1" applyBorder="1" applyAlignment="1">
      <alignment horizontal="right" vertical="center" wrapText="1"/>
    </xf>
    <xf numFmtId="3" fontId="2" fillId="7" borderId="15" xfId="0" applyNumberFormat="1" applyFont="1" applyFill="1" applyBorder="1" applyAlignment="1">
      <alignment horizontal="right" vertical="center" wrapText="1"/>
    </xf>
    <xf numFmtId="10" fontId="2" fillId="7" borderId="15" xfId="1" applyNumberFormat="1" applyFont="1" applyFill="1" applyBorder="1" applyAlignment="1">
      <alignment horizontal="right" vertical="center" wrapText="1"/>
    </xf>
    <xf numFmtId="3" fontId="2" fillId="7" borderId="15" xfId="0" applyNumberFormat="1" applyFont="1" applyFill="1" applyBorder="1" applyAlignment="1">
      <alignment horizontal="center" vertical="center" wrapText="1"/>
    </xf>
    <xf numFmtId="0" fontId="5" fillId="7" borderId="4" xfId="0" applyFont="1" applyFill="1" applyBorder="1"/>
    <xf numFmtId="0" fontId="5" fillId="7" borderId="5" xfId="0" applyFont="1" applyFill="1" applyBorder="1"/>
    <xf numFmtId="0" fontId="3" fillId="6" borderId="11" xfId="0" applyFont="1" applyFill="1" applyBorder="1" applyAlignment="1">
      <alignment horizontal="left" vertical="center" wrapText="1"/>
    </xf>
    <xf numFmtId="3" fontId="3" fillId="6" borderId="12" xfId="0" applyNumberFormat="1" applyFont="1" applyFill="1" applyBorder="1" applyAlignment="1">
      <alignment horizontal="right" vertical="center" wrapText="1"/>
    </xf>
    <xf numFmtId="0" fontId="0" fillId="0" borderId="9" xfId="0" applyBorder="1"/>
    <xf numFmtId="0" fontId="4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99CC"/>
      <rgbColor rgb="00E3E3E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GridLines="0" tabSelected="1" zoomScaleNormal="100" workbookViewId="0">
      <selection activeCell="S25" sqref="S25"/>
    </sheetView>
  </sheetViews>
  <sheetFormatPr baseColWidth="10" defaultColWidth="9.140625" defaultRowHeight="12.75" x14ac:dyDescent="0.2"/>
  <cols>
    <col min="1" max="1" width="18.7109375" customWidth="1"/>
    <col min="2" max="2" width="10.28515625" style="5" customWidth="1"/>
    <col min="3" max="5" width="10.28515625" customWidth="1"/>
    <col min="6" max="6" width="9.140625" customWidth="1"/>
    <col min="7" max="7" width="8" customWidth="1"/>
    <col min="8" max="8" width="9.42578125" customWidth="1"/>
    <col min="9" max="9" width="8.7109375" customWidth="1"/>
    <col min="10" max="10" width="8.85546875" customWidth="1"/>
    <col min="11" max="11" width="10.140625" customWidth="1"/>
  </cols>
  <sheetData>
    <row r="1" spans="1:12" x14ac:dyDescent="0.2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x14ac:dyDescent="0.2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x14ac:dyDescent="0.2">
      <c r="A3" s="46" t="s">
        <v>47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5" spans="1:12" ht="34.5" customHeight="1" x14ac:dyDescent="0.2">
      <c r="A5" s="44" t="s">
        <v>31</v>
      </c>
      <c r="B5" s="44" t="s">
        <v>41</v>
      </c>
      <c r="C5" s="44" t="s">
        <v>42</v>
      </c>
      <c r="D5" s="44" t="s">
        <v>43</v>
      </c>
      <c r="E5" s="44" t="s">
        <v>44</v>
      </c>
      <c r="F5" s="44" t="s">
        <v>45</v>
      </c>
      <c r="G5" s="44"/>
      <c r="H5" s="44"/>
      <c r="I5" s="44" t="s">
        <v>46</v>
      </c>
      <c r="J5" s="44"/>
      <c r="K5" s="44"/>
    </row>
    <row r="6" spans="1:12" ht="45" x14ac:dyDescent="0.2">
      <c r="A6" s="44"/>
      <c r="B6" s="44"/>
      <c r="C6" s="44"/>
      <c r="D6" s="44"/>
      <c r="E6" s="44"/>
      <c r="F6" s="10" t="s">
        <v>32</v>
      </c>
      <c r="G6" s="10" t="s">
        <v>33</v>
      </c>
      <c r="H6" s="10" t="s">
        <v>34</v>
      </c>
      <c r="I6" s="10" t="s">
        <v>32</v>
      </c>
      <c r="J6" s="10" t="s">
        <v>33</v>
      </c>
      <c r="K6" s="10" t="s">
        <v>34</v>
      </c>
    </row>
    <row r="7" spans="1:12" x14ac:dyDescent="0.2">
      <c r="A7" s="15" t="s">
        <v>0</v>
      </c>
      <c r="B7" s="16">
        <v>288754</v>
      </c>
      <c r="C7" s="16">
        <v>303867</v>
      </c>
      <c r="D7" s="16">
        <v>320955</v>
      </c>
      <c r="E7" s="26">
        <v>323412</v>
      </c>
      <c r="F7" s="3">
        <f>+E7-D7</f>
        <v>2457</v>
      </c>
      <c r="G7" s="4">
        <f>+(E7/D7)-1</f>
        <v>7.6552787773986886E-3</v>
      </c>
      <c r="H7" s="21">
        <f>RANK(F7,$F$7:$F$38)</f>
        <v>20</v>
      </c>
      <c r="I7" s="3">
        <f>+E7-C7</f>
        <v>19545</v>
      </c>
      <c r="J7" s="4">
        <f>+(E7/C7)-1</f>
        <v>6.4320903553199305E-2</v>
      </c>
      <c r="K7" s="11">
        <f>RANK(I7,$I$7:$I$38)</f>
        <v>17</v>
      </c>
    </row>
    <row r="8" spans="1:12" x14ac:dyDescent="0.2">
      <c r="A8" s="31" t="s">
        <v>35</v>
      </c>
      <c r="B8" s="32">
        <v>786807</v>
      </c>
      <c r="C8" s="32">
        <v>820148</v>
      </c>
      <c r="D8" s="32">
        <v>874849</v>
      </c>
      <c r="E8" s="28">
        <v>883407</v>
      </c>
      <c r="F8" s="28">
        <f>+E8-D8</f>
        <v>8558</v>
      </c>
      <c r="G8" s="29">
        <f t="shared" ref="G8:G38" si="0">+(E8/D8)-1</f>
        <v>9.7822595670795653E-3</v>
      </c>
      <c r="H8" s="33">
        <f t="shared" ref="H8:H38" si="1">RANK(F8,$F$7:$F$38)</f>
        <v>5</v>
      </c>
      <c r="I8" s="28">
        <f t="shared" ref="I8:I38" si="2">+E8-C8</f>
        <v>63259</v>
      </c>
      <c r="J8" s="29">
        <f t="shared" ref="J8:J38" si="3">+(E8/C8)-1</f>
        <v>7.7131200710115699E-2</v>
      </c>
      <c r="K8" s="30">
        <f>RANK(I8,$I$7:$I$38)</f>
        <v>5</v>
      </c>
    </row>
    <row r="9" spans="1:12" x14ac:dyDescent="0.2">
      <c r="A9" s="17" t="s">
        <v>1</v>
      </c>
      <c r="B9" s="7">
        <v>146364</v>
      </c>
      <c r="C9" s="7">
        <v>159104</v>
      </c>
      <c r="D9" s="7">
        <v>171515</v>
      </c>
      <c r="E9" s="3">
        <v>175403</v>
      </c>
      <c r="F9" s="3">
        <f t="shared" ref="F9:F38" si="4">+E9-D9</f>
        <v>3888</v>
      </c>
      <c r="G9" s="4">
        <f t="shared" si="0"/>
        <v>2.2668571261988735E-2</v>
      </c>
      <c r="H9" s="8">
        <f t="shared" si="1"/>
        <v>15</v>
      </c>
      <c r="I9" s="3">
        <f t="shared" si="2"/>
        <v>16299</v>
      </c>
      <c r="J9" s="4">
        <f t="shared" si="3"/>
        <v>0.10244242759452926</v>
      </c>
      <c r="K9" s="11">
        <f>RANK(I9,$I$7:$I$38)</f>
        <v>20</v>
      </c>
    </row>
    <row r="10" spans="1:12" x14ac:dyDescent="0.2">
      <c r="A10" s="31" t="s">
        <v>2</v>
      </c>
      <c r="B10" s="32">
        <v>120540</v>
      </c>
      <c r="C10" s="32">
        <v>119736</v>
      </c>
      <c r="D10" s="32">
        <v>123663</v>
      </c>
      <c r="E10" s="28">
        <v>124961</v>
      </c>
      <c r="F10" s="28">
        <f t="shared" si="4"/>
        <v>1298</v>
      </c>
      <c r="G10" s="29">
        <f>+(E10/D10)-1</f>
        <v>1.049626808342019E-2</v>
      </c>
      <c r="H10" s="33">
        <f>RANK(F10,$F$7:$F$38)</f>
        <v>23</v>
      </c>
      <c r="I10" s="28">
        <f t="shared" si="2"/>
        <v>5225</v>
      </c>
      <c r="J10" s="29">
        <f t="shared" si="3"/>
        <v>4.3637669539653867E-2</v>
      </c>
      <c r="K10" s="30">
        <f t="shared" ref="K10:K37" si="5">RANK(I10,$I$7:$I$38)</f>
        <v>26</v>
      </c>
    </row>
    <row r="11" spans="1:12" x14ac:dyDescent="0.2">
      <c r="A11" s="17" t="s">
        <v>3</v>
      </c>
      <c r="B11" s="7">
        <v>218589</v>
      </c>
      <c r="C11" s="7">
        <v>218598</v>
      </c>
      <c r="D11" s="7">
        <v>223727</v>
      </c>
      <c r="E11" s="3">
        <v>224672</v>
      </c>
      <c r="F11" s="3">
        <f t="shared" si="4"/>
        <v>945</v>
      </c>
      <c r="G11" s="4">
        <f t="shared" si="0"/>
        <v>4.223897875535787E-3</v>
      </c>
      <c r="H11" s="8">
        <f t="shared" si="1"/>
        <v>29</v>
      </c>
      <c r="I11" s="3">
        <f t="shared" si="2"/>
        <v>6074</v>
      </c>
      <c r="J11" s="4">
        <f t="shared" si="3"/>
        <v>2.7786164557772608E-2</v>
      </c>
      <c r="K11" s="11">
        <f t="shared" si="5"/>
        <v>25</v>
      </c>
    </row>
    <row r="12" spans="1:12" x14ac:dyDescent="0.2">
      <c r="A12" s="31" t="s">
        <v>4</v>
      </c>
      <c r="B12" s="32">
        <v>830316</v>
      </c>
      <c r="C12" s="32">
        <v>850578</v>
      </c>
      <c r="D12" s="32">
        <v>884862</v>
      </c>
      <c r="E12" s="28">
        <v>892060</v>
      </c>
      <c r="F12" s="28">
        <f t="shared" si="4"/>
        <v>7198</v>
      </c>
      <c r="G12" s="29">
        <f t="shared" si="0"/>
        <v>8.1346017797125914E-3</v>
      </c>
      <c r="H12" s="33">
        <f t="shared" si="1"/>
        <v>8</v>
      </c>
      <c r="I12" s="28">
        <f t="shared" si="2"/>
        <v>41482</v>
      </c>
      <c r="J12" s="29">
        <f t="shared" si="3"/>
        <v>4.8769189892049924E-2</v>
      </c>
      <c r="K12" s="30">
        <f t="shared" si="5"/>
        <v>9</v>
      </c>
      <c r="L12" s="9"/>
    </row>
    <row r="13" spans="1:12" x14ac:dyDescent="0.2">
      <c r="A13" s="17" t="s">
        <v>40</v>
      </c>
      <c r="B13" s="7">
        <v>3269700</v>
      </c>
      <c r="C13" s="7">
        <v>3344459</v>
      </c>
      <c r="D13" s="7">
        <v>3448346</v>
      </c>
      <c r="E13" s="3">
        <v>3481954</v>
      </c>
      <c r="F13" s="3">
        <f t="shared" si="4"/>
        <v>33608</v>
      </c>
      <c r="G13" s="4">
        <f t="shared" si="0"/>
        <v>9.7461217638832309E-3</v>
      </c>
      <c r="H13" s="8">
        <f t="shared" si="1"/>
        <v>1</v>
      </c>
      <c r="I13" s="3">
        <f>+E13-C13</f>
        <v>137495</v>
      </c>
      <c r="J13" s="4">
        <f t="shared" si="3"/>
        <v>4.1111282871160837E-2</v>
      </c>
      <c r="K13" s="11">
        <f t="shared" si="5"/>
        <v>1</v>
      </c>
    </row>
    <row r="14" spans="1:12" x14ac:dyDescent="0.2">
      <c r="A14" s="31" t="s">
        <v>5</v>
      </c>
      <c r="B14" s="32">
        <v>716763</v>
      </c>
      <c r="C14" s="32">
        <v>745337</v>
      </c>
      <c r="D14" s="32">
        <v>783957</v>
      </c>
      <c r="E14" s="28">
        <v>791583</v>
      </c>
      <c r="F14" s="28">
        <f t="shared" si="4"/>
        <v>7626</v>
      </c>
      <c r="G14" s="29">
        <f t="shared" si="0"/>
        <v>9.7275743440010665E-3</v>
      </c>
      <c r="H14" s="33">
        <f t="shared" si="1"/>
        <v>6</v>
      </c>
      <c r="I14" s="28">
        <f t="shared" si="2"/>
        <v>46246</v>
      </c>
      <c r="J14" s="29">
        <f t="shared" si="3"/>
        <v>6.2047100841632785E-2</v>
      </c>
      <c r="K14" s="30">
        <f t="shared" si="5"/>
        <v>8</v>
      </c>
    </row>
    <row r="15" spans="1:12" x14ac:dyDescent="0.2">
      <c r="A15" s="17" t="s">
        <v>6</v>
      </c>
      <c r="B15" s="7">
        <v>121714</v>
      </c>
      <c r="C15" s="7">
        <v>127821</v>
      </c>
      <c r="D15" s="7">
        <v>132472</v>
      </c>
      <c r="E15" s="3">
        <v>132286</v>
      </c>
      <c r="F15" s="3">
        <f t="shared" si="4"/>
        <v>-186</v>
      </c>
      <c r="G15" s="4">
        <f t="shared" si="0"/>
        <v>-1.4040702940998351E-3</v>
      </c>
      <c r="H15" s="8">
        <f t="shared" si="1"/>
        <v>30</v>
      </c>
      <c r="I15" s="3">
        <f t="shared" si="2"/>
        <v>4465</v>
      </c>
      <c r="J15" s="4">
        <f t="shared" si="3"/>
        <v>3.4931662246422635E-2</v>
      </c>
      <c r="K15" s="11">
        <f>RANK(I15,$I$7:$I$38)</f>
        <v>28</v>
      </c>
    </row>
    <row r="16" spans="1:12" x14ac:dyDescent="0.2">
      <c r="A16" s="31" t="s">
        <v>7</v>
      </c>
      <c r="B16" s="32">
        <v>233686</v>
      </c>
      <c r="C16" s="32">
        <v>237425</v>
      </c>
      <c r="D16" s="32">
        <v>246339</v>
      </c>
      <c r="E16" s="28">
        <v>247607</v>
      </c>
      <c r="F16" s="28">
        <f t="shared" si="4"/>
        <v>1268</v>
      </c>
      <c r="G16" s="29">
        <f t="shared" si="0"/>
        <v>5.1473782064552775E-3</v>
      </c>
      <c r="H16" s="33">
        <f t="shared" si="1"/>
        <v>24</v>
      </c>
      <c r="I16" s="28">
        <f t="shared" si="2"/>
        <v>10182</v>
      </c>
      <c r="J16" s="29">
        <f t="shared" si="3"/>
        <v>4.2885121617352917E-2</v>
      </c>
      <c r="K16" s="30">
        <f t="shared" si="5"/>
        <v>23</v>
      </c>
    </row>
    <row r="17" spans="1:12" x14ac:dyDescent="0.2">
      <c r="A17" s="17" t="s">
        <v>38</v>
      </c>
      <c r="B17" s="7">
        <v>1469667</v>
      </c>
      <c r="C17" s="7">
        <v>1547219</v>
      </c>
      <c r="D17" s="7">
        <v>1632199</v>
      </c>
      <c r="E17" s="3">
        <v>1646545</v>
      </c>
      <c r="F17" s="3">
        <f t="shared" si="4"/>
        <v>14346</v>
      </c>
      <c r="G17" s="4">
        <f t="shared" si="0"/>
        <v>8.7893694335066108E-3</v>
      </c>
      <c r="H17" s="8">
        <f t="shared" si="1"/>
        <v>2</v>
      </c>
      <c r="I17" s="3">
        <f t="shared" si="2"/>
        <v>99326</v>
      </c>
      <c r="J17" s="4">
        <f t="shared" si="3"/>
        <v>6.4196471217067508E-2</v>
      </c>
      <c r="K17" s="11">
        <f t="shared" si="5"/>
        <v>2</v>
      </c>
    </row>
    <row r="18" spans="1:12" x14ac:dyDescent="0.2">
      <c r="A18" s="31" t="s">
        <v>8</v>
      </c>
      <c r="B18" s="32">
        <v>883001</v>
      </c>
      <c r="C18" s="32">
        <v>944034</v>
      </c>
      <c r="D18" s="32">
        <v>986880</v>
      </c>
      <c r="E18" s="28">
        <v>996906</v>
      </c>
      <c r="F18" s="28">
        <f t="shared" si="4"/>
        <v>10026</v>
      </c>
      <c r="G18" s="29">
        <f t="shared" si="0"/>
        <v>1.015928988326853E-2</v>
      </c>
      <c r="H18" s="33">
        <f t="shared" si="1"/>
        <v>4</v>
      </c>
      <c r="I18" s="28">
        <f t="shared" si="2"/>
        <v>52872</v>
      </c>
      <c r="J18" s="29">
        <f t="shared" si="3"/>
        <v>5.6006457394542908E-2</v>
      </c>
      <c r="K18" s="30">
        <f t="shared" si="5"/>
        <v>6</v>
      </c>
    </row>
    <row r="19" spans="1:12" x14ac:dyDescent="0.2">
      <c r="A19" s="17" t="s">
        <v>9</v>
      </c>
      <c r="B19" s="7">
        <v>160438</v>
      </c>
      <c r="C19" s="7">
        <v>162697</v>
      </c>
      <c r="D19" s="7">
        <v>161937</v>
      </c>
      <c r="E19" s="3">
        <v>158237</v>
      </c>
      <c r="F19" s="3">
        <f t="shared" si="4"/>
        <v>-3700</v>
      </c>
      <c r="G19" s="4">
        <f t="shared" si="0"/>
        <v>-2.2848391658484513E-2</v>
      </c>
      <c r="H19" s="8">
        <f t="shared" si="1"/>
        <v>32</v>
      </c>
      <c r="I19" s="3">
        <f t="shared" si="2"/>
        <v>-4460</v>
      </c>
      <c r="J19" s="4">
        <f t="shared" si="3"/>
        <v>-2.7412920951216058E-2</v>
      </c>
      <c r="K19" s="11">
        <f t="shared" si="5"/>
        <v>32</v>
      </c>
    </row>
    <row r="20" spans="1:12" s="1" customFormat="1" x14ac:dyDescent="0.2">
      <c r="A20" s="31" t="s">
        <v>10</v>
      </c>
      <c r="B20" s="32">
        <v>209493</v>
      </c>
      <c r="C20" s="32">
        <v>217821</v>
      </c>
      <c r="D20" s="32">
        <v>234507</v>
      </c>
      <c r="E20" s="28">
        <v>236339</v>
      </c>
      <c r="F20" s="28">
        <f t="shared" si="4"/>
        <v>1832</v>
      </c>
      <c r="G20" s="29">
        <f t="shared" si="0"/>
        <v>7.8121335397236535E-3</v>
      </c>
      <c r="H20" s="33">
        <f>RANK(F20,$F$7:$F$38)</f>
        <v>21</v>
      </c>
      <c r="I20" s="28">
        <f t="shared" si="2"/>
        <v>18518</v>
      </c>
      <c r="J20" s="29">
        <f t="shared" si="3"/>
        <v>8.5014759825728481E-2</v>
      </c>
      <c r="K20" s="30">
        <f>RANK(I20,$I$7:$I$38)</f>
        <v>18</v>
      </c>
    </row>
    <row r="21" spans="1:12" s="1" customFormat="1" x14ac:dyDescent="0.2">
      <c r="A21" s="19" t="s">
        <v>11</v>
      </c>
      <c r="B21" s="20">
        <v>1593542</v>
      </c>
      <c r="C21" s="20">
        <v>1683763</v>
      </c>
      <c r="D21" s="20">
        <v>1740622</v>
      </c>
      <c r="E21" s="27">
        <v>1747877</v>
      </c>
      <c r="F21" s="27">
        <f>+E21-D21</f>
        <v>7255</v>
      </c>
      <c r="G21" s="12">
        <f>+(E21/D21)-1</f>
        <v>4.1680502716845425E-3</v>
      </c>
      <c r="H21" s="22">
        <f>RANK(F21,$F$7:$F$38)</f>
        <v>7</v>
      </c>
      <c r="I21" s="27">
        <f>+E21-C21</f>
        <v>64114</v>
      </c>
      <c r="J21" s="12">
        <f>+(E21/C21)-1</f>
        <v>3.807780548687667E-2</v>
      </c>
      <c r="K21" s="13">
        <f>RANK(I21,$I$7:$I$38)</f>
        <v>4</v>
      </c>
    </row>
    <row r="22" spans="1:12" x14ac:dyDescent="0.2">
      <c r="A22" s="31" t="s">
        <v>12</v>
      </c>
      <c r="B22" s="32">
        <v>382668</v>
      </c>
      <c r="C22" s="32">
        <v>409044</v>
      </c>
      <c r="D22" s="32">
        <v>418614</v>
      </c>
      <c r="E22" s="28">
        <v>425316</v>
      </c>
      <c r="F22" s="28">
        <f t="shared" si="4"/>
        <v>6702</v>
      </c>
      <c r="G22" s="29">
        <f t="shared" si="0"/>
        <v>1.6009975777207641E-2</v>
      </c>
      <c r="H22" s="33">
        <f t="shared" si="1"/>
        <v>9</v>
      </c>
      <c r="I22" s="28">
        <f t="shared" si="2"/>
        <v>16272</v>
      </c>
      <c r="J22" s="29">
        <f t="shared" si="3"/>
        <v>3.9780561504385803E-2</v>
      </c>
      <c r="K22" s="30">
        <f>RANK(I22,$I$7:$I$38)</f>
        <v>21</v>
      </c>
    </row>
    <row r="23" spans="1:12" x14ac:dyDescent="0.2">
      <c r="A23" s="17" t="s">
        <v>13</v>
      </c>
      <c r="B23" s="7">
        <v>203065</v>
      </c>
      <c r="C23" s="7">
        <v>204264</v>
      </c>
      <c r="D23" s="7">
        <v>209384</v>
      </c>
      <c r="E23" s="3">
        <v>210362</v>
      </c>
      <c r="F23" s="3">
        <f t="shared" si="4"/>
        <v>978</v>
      </c>
      <c r="G23" s="4">
        <f t="shared" si="0"/>
        <v>4.6708439995415407E-3</v>
      </c>
      <c r="H23" s="8">
        <f t="shared" si="1"/>
        <v>28</v>
      </c>
      <c r="I23" s="3">
        <f t="shared" si="2"/>
        <v>6098</v>
      </c>
      <c r="J23" s="4">
        <f t="shared" si="3"/>
        <v>2.9853522891943651E-2</v>
      </c>
      <c r="K23" s="11">
        <f t="shared" si="5"/>
        <v>24</v>
      </c>
      <c r="L23" s="23"/>
    </row>
    <row r="24" spans="1:12" x14ac:dyDescent="0.2">
      <c r="A24" s="31" t="s">
        <v>14</v>
      </c>
      <c r="B24" s="32">
        <v>130687</v>
      </c>
      <c r="C24" s="32">
        <v>133133</v>
      </c>
      <c r="D24" s="32">
        <v>137195</v>
      </c>
      <c r="E24" s="28">
        <v>135293</v>
      </c>
      <c r="F24" s="28">
        <f t="shared" si="4"/>
        <v>-1902</v>
      </c>
      <c r="G24" s="29">
        <f t="shared" si="0"/>
        <v>-1.3863478989759148E-2</v>
      </c>
      <c r="H24" s="33">
        <f t="shared" si="1"/>
        <v>31</v>
      </c>
      <c r="I24" s="28">
        <f t="shared" si="2"/>
        <v>2160</v>
      </c>
      <c r="J24" s="29">
        <f t="shared" si="3"/>
        <v>1.6224377126632827E-2</v>
      </c>
      <c r="K24" s="30">
        <f t="shared" si="5"/>
        <v>29</v>
      </c>
    </row>
    <row r="25" spans="1:12" x14ac:dyDescent="0.2">
      <c r="A25" s="17" t="s">
        <v>15</v>
      </c>
      <c r="B25" s="7">
        <v>1486582</v>
      </c>
      <c r="C25" s="7">
        <v>1552684</v>
      </c>
      <c r="D25" s="7">
        <v>1625127</v>
      </c>
      <c r="E25" s="3">
        <v>1638030</v>
      </c>
      <c r="F25" s="3">
        <f t="shared" si="4"/>
        <v>12903</v>
      </c>
      <c r="G25" s="4">
        <f t="shared" si="0"/>
        <v>7.9396871752177578E-3</v>
      </c>
      <c r="H25" s="8">
        <f t="shared" si="1"/>
        <v>3</v>
      </c>
      <c r="I25" s="3">
        <f t="shared" si="2"/>
        <v>85346</v>
      </c>
      <c r="J25" s="4">
        <f t="shared" si="3"/>
        <v>5.4966754342802515E-2</v>
      </c>
      <c r="K25" s="11">
        <f>RANK(I25,$I$7:$I$38)</f>
        <v>3</v>
      </c>
    </row>
    <row r="26" spans="1:12" x14ac:dyDescent="0.2">
      <c r="A26" s="31" t="s">
        <v>16</v>
      </c>
      <c r="B26" s="32">
        <v>199643</v>
      </c>
      <c r="C26" s="32">
        <v>211518</v>
      </c>
      <c r="D26" s="32">
        <v>212526</v>
      </c>
      <c r="E26" s="28">
        <v>213529</v>
      </c>
      <c r="F26" s="28">
        <f t="shared" si="4"/>
        <v>1003</v>
      </c>
      <c r="G26" s="29">
        <f t="shared" si="0"/>
        <v>4.7194225647686494E-3</v>
      </c>
      <c r="H26" s="33">
        <f t="shared" si="1"/>
        <v>27</v>
      </c>
      <c r="I26" s="28">
        <f t="shared" si="2"/>
        <v>2011</v>
      </c>
      <c r="J26" s="29">
        <f t="shared" si="3"/>
        <v>9.5074650857136511E-3</v>
      </c>
      <c r="K26" s="30">
        <f t="shared" si="5"/>
        <v>30</v>
      </c>
    </row>
    <row r="27" spans="1:12" ht="12" customHeight="1" x14ac:dyDescent="0.2">
      <c r="A27" s="17" t="s">
        <v>17</v>
      </c>
      <c r="B27" s="7">
        <v>564118</v>
      </c>
      <c r="C27" s="7">
        <v>593255</v>
      </c>
      <c r="D27" s="7">
        <v>617422</v>
      </c>
      <c r="E27" s="3">
        <v>622429</v>
      </c>
      <c r="F27" s="3">
        <f t="shared" si="4"/>
        <v>5007</v>
      </c>
      <c r="G27" s="4">
        <f t="shared" si="0"/>
        <v>8.1095263855190947E-3</v>
      </c>
      <c r="H27" s="8">
        <f t="shared" si="1"/>
        <v>13</v>
      </c>
      <c r="I27" s="3">
        <f t="shared" si="2"/>
        <v>29174</v>
      </c>
      <c r="J27" s="4">
        <f t="shared" si="3"/>
        <v>4.917615527892738E-2</v>
      </c>
      <c r="K27" s="11">
        <f t="shared" si="5"/>
        <v>12</v>
      </c>
    </row>
    <row r="28" spans="1:12" x14ac:dyDescent="0.2">
      <c r="A28" s="31" t="s">
        <v>18</v>
      </c>
      <c r="B28" s="32">
        <v>503538</v>
      </c>
      <c r="C28" s="32">
        <v>546620</v>
      </c>
      <c r="D28" s="32">
        <v>579694</v>
      </c>
      <c r="E28" s="28">
        <v>584466</v>
      </c>
      <c r="F28" s="28">
        <f t="shared" si="4"/>
        <v>4772</v>
      </c>
      <c r="G28" s="29">
        <f t="shared" si="0"/>
        <v>8.2319292592298865E-3</v>
      </c>
      <c r="H28" s="33">
        <f t="shared" si="1"/>
        <v>14</v>
      </c>
      <c r="I28" s="28">
        <f t="shared" si="2"/>
        <v>37846</v>
      </c>
      <c r="J28" s="29">
        <f t="shared" si="3"/>
        <v>6.9236398229117091E-2</v>
      </c>
      <c r="K28" s="30">
        <f t="shared" si="5"/>
        <v>11</v>
      </c>
    </row>
    <row r="29" spans="1:12" x14ac:dyDescent="0.2">
      <c r="A29" s="17" t="s">
        <v>19</v>
      </c>
      <c r="B29" s="7">
        <v>372480</v>
      </c>
      <c r="C29" s="7">
        <v>413179</v>
      </c>
      <c r="D29" s="7">
        <v>457730</v>
      </c>
      <c r="E29" s="3">
        <v>463668</v>
      </c>
      <c r="F29" s="3">
        <f t="shared" si="4"/>
        <v>5938</v>
      </c>
      <c r="G29" s="4">
        <f t="shared" si="0"/>
        <v>1.2972713171520267E-2</v>
      </c>
      <c r="H29" s="8">
        <f t="shared" si="1"/>
        <v>10</v>
      </c>
      <c r="I29" s="3">
        <f t="shared" si="2"/>
        <v>50489</v>
      </c>
      <c r="J29" s="4">
        <f t="shared" si="3"/>
        <v>0.12219643302297545</v>
      </c>
      <c r="K29" s="11">
        <f t="shared" si="5"/>
        <v>7</v>
      </c>
    </row>
    <row r="30" spans="1:12" x14ac:dyDescent="0.2">
      <c r="A30" s="31" t="s">
        <v>20</v>
      </c>
      <c r="B30" s="32">
        <v>386343</v>
      </c>
      <c r="C30" s="32">
        <v>414250</v>
      </c>
      <c r="D30" s="32">
        <v>434047</v>
      </c>
      <c r="E30" s="28">
        <v>437102</v>
      </c>
      <c r="F30" s="28">
        <f t="shared" si="4"/>
        <v>3055</v>
      </c>
      <c r="G30" s="29">
        <f t="shared" si="0"/>
        <v>7.0384082829739736E-3</v>
      </c>
      <c r="H30" s="33">
        <f t="shared" si="1"/>
        <v>19</v>
      </c>
      <c r="I30" s="28">
        <f t="shared" si="2"/>
        <v>22852</v>
      </c>
      <c r="J30" s="29">
        <f t="shared" si="3"/>
        <v>5.5164755582377767E-2</v>
      </c>
      <c r="K30" s="30">
        <f t="shared" si="5"/>
        <v>15</v>
      </c>
    </row>
    <row r="31" spans="1:12" x14ac:dyDescent="0.2">
      <c r="A31" s="17" t="s">
        <v>21</v>
      </c>
      <c r="B31" s="7">
        <v>479480</v>
      </c>
      <c r="C31" s="7">
        <v>490152</v>
      </c>
      <c r="D31" s="7">
        <v>509642</v>
      </c>
      <c r="E31" s="3">
        <v>512722</v>
      </c>
      <c r="F31" s="3">
        <f t="shared" si="4"/>
        <v>3080</v>
      </c>
      <c r="G31" s="4">
        <f t="shared" si="0"/>
        <v>6.0434579567618663E-3</v>
      </c>
      <c r="H31" s="8">
        <f t="shared" si="1"/>
        <v>18</v>
      </c>
      <c r="I31" s="3">
        <f t="shared" si="2"/>
        <v>22570</v>
      </c>
      <c r="J31" s="4">
        <f t="shared" si="3"/>
        <v>4.6046940540893422E-2</v>
      </c>
      <c r="K31" s="11">
        <f t="shared" si="5"/>
        <v>16</v>
      </c>
    </row>
    <row r="32" spans="1:12" x14ac:dyDescent="0.2">
      <c r="A32" s="31" t="s">
        <v>22</v>
      </c>
      <c r="B32" s="32">
        <v>553131</v>
      </c>
      <c r="C32" s="32">
        <v>576305</v>
      </c>
      <c r="D32" s="32">
        <v>598148</v>
      </c>
      <c r="E32" s="28">
        <v>601674</v>
      </c>
      <c r="F32" s="28">
        <f t="shared" si="4"/>
        <v>3526</v>
      </c>
      <c r="G32" s="29">
        <f t="shared" si="0"/>
        <v>5.8948621411423208E-3</v>
      </c>
      <c r="H32" s="33">
        <f t="shared" si="1"/>
        <v>17</v>
      </c>
      <c r="I32" s="28">
        <f t="shared" si="2"/>
        <v>25369</v>
      </c>
      <c r="J32" s="29">
        <f t="shared" si="3"/>
        <v>4.4020093526865089E-2</v>
      </c>
      <c r="K32" s="30">
        <f t="shared" si="5"/>
        <v>13</v>
      </c>
    </row>
    <row r="33" spans="1:12" x14ac:dyDescent="0.2">
      <c r="A33" s="17" t="s">
        <v>23</v>
      </c>
      <c r="B33" s="7">
        <v>169995</v>
      </c>
      <c r="C33" s="7">
        <v>165288</v>
      </c>
      <c r="D33" s="7">
        <v>163215</v>
      </c>
      <c r="E33" s="3">
        <v>164442</v>
      </c>
      <c r="F33" s="3">
        <f t="shared" si="4"/>
        <v>1227</v>
      </c>
      <c r="G33" s="4">
        <f t="shared" si="0"/>
        <v>7.5176913886592089E-3</v>
      </c>
      <c r="H33" s="8">
        <f t="shared" si="1"/>
        <v>25</v>
      </c>
      <c r="I33" s="3">
        <f t="shared" si="2"/>
        <v>-846</v>
      </c>
      <c r="J33" s="4">
        <f t="shared" si="3"/>
        <v>-5.1183388993756296E-3</v>
      </c>
      <c r="K33" s="11">
        <f t="shared" si="5"/>
        <v>31</v>
      </c>
    </row>
    <row r="34" spans="1:12" x14ac:dyDescent="0.2">
      <c r="A34" s="31" t="s">
        <v>24</v>
      </c>
      <c r="B34" s="32">
        <v>612007</v>
      </c>
      <c r="C34" s="32">
        <v>645344</v>
      </c>
      <c r="D34" s="32">
        <v>679765</v>
      </c>
      <c r="E34" s="28">
        <v>683311</v>
      </c>
      <c r="F34" s="28">
        <f t="shared" si="4"/>
        <v>3546</v>
      </c>
      <c r="G34" s="29">
        <f t="shared" si="0"/>
        <v>5.2165086463704657E-3</v>
      </c>
      <c r="H34" s="33">
        <f t="shared" si="1"/>
        <v>16</v>
      </c>
      <c r="I34" s="28">
        <f t="shared" si="2"/>
        <v>37967</v>
      </c>
      <c r="J34" s="29">
        <f t="shared" si="3"/>
        <v>5.8832188724153411E-2</v>
      </c>
      <c r="K34" s="30">
        <f t="shared" si="5"/>
        <v>10</v>
      </c>
    </row>
    <row r="35" spans="1:12" x14ac:dyDescent="0.2">
      <c r="A35" s="17" t="s">
        <v>25</v>
      </c>
      <c r="B35" s="7">
        <v>90756</v>
      </c>
      <c r="C35" s="7">
        <v>96668</v>
      </c>
      <c r="D35" s="7">
        <v>100325</v>
      </c>
      <c r="E35" s="3">
        <v>101406</v>
      </c>
      <c r="F35" s="3">
        <f t="shared" si="4"/>
        <v>1081</v>
      </c>
      <c r="G35" s="4">
        <f t="shared" si="0"/>
        <v>1.0774981310740062E-2</v>
      </c>
      <c r="H35" s="8">
        <f t="shared" si="1"/>
        <v>26</v>
      </c>
      <c r="I35" s="3">
        <f t="shared" si="2"/>
        <v>4738</v>
      </c>
      <c r="J35" s="4">
        <f t="shared" si="3"/>
        <v>4.9013117060454414E-2</v>
      </c>
      <c r="K35" s="11">
        <f t="shared" si="5"/>
        <v>27</v>
      </c>
    </row>
    <row r="36" spans="1:12" x14ac:dyDescent="0.2">
      <c r="A36" s="31" t="s">
        <v>26</v>
      </c>
      <c r="B36" s="32">
        <v>709938</v>
      </c>
      <c r="C36" s="32">
        <v>717799</v>
      </c>
      <c r="D36" s="32">
        <v>736224</v>
      </c>
      <c r="E36" s="28">
        <v>741425</v>
      </c>
      <c r="F36" s="28">
        <f t="shared" si="4"/>
        <v>5201</v>
      </c>
      <c r="G36" s="29">
        <f t="shared" si="0"/>
        <v>7.0644260442473961E-3</v>
      </c>
      <c r="H36" s="33">
        <f t="shared" si="1"/>
        <v>11</v>
      </c>
      <c r="I36" s="28">
        <f t="shared" si="2"/>
        <v>23626</v>
      </c>
      <c r="J36" s="29">
        <f t="shared" si="3"/>
        <v>3.2914506707309332E-2</v>
      </c>
      <c r="K36" s="30">
        <f t="shared" si="5"/>
        <v>14</v>
      </c>
    </row>
    <row r="37" spans="1:12" x14ac:dyDescent="0.2">
      <c r="A37" s="17" t="s">
        <v>27</v>
      </c>
      <c r="B37" s="7">
        <v>344012</v>
      </c>
      <c r="C37" s="7">
        <v>357831</v>
      </c>
      <c r="D37" s="7">
        <v>369091</v>
      </c>
      <c r="E37" s="3">
        <v>374170</v>
      </c>
      <c r="F37" s="3">
        <f t="shared" si="4"/>
        <v>5079</v>
      </c>
      <c r="G37" s="4">
        <f t="shared" si="0"/>
        <v>1.3760834049055592E-2</v>
      </c>
      <c r="H37" s="8">
        <f t="shared" si="1"/>
        <v>12</v>
      </c>
      <c r="I37" s="3">
        <f t="shared" si="2"/>
        <v>16339</v>
      </c>
      <c r="J37" s="4">
        <f t="shared" si="3"/>
        <v>4.5661219961378396E-2</v>
      </c>
      <c r="K37" s="11">
        <f t="shared" si="5"/>
        <v>19</v>
      </c>
    </row>
    <row r="38" spans="1:12" x14ac:dyDescent="0.2">
      <c r="A38" s="34" t="s">
        <v>28</v>
      </c>
      <c r="B38" s="35">
        <v>166571</v>
      </c>
      <c r="C38" s="35">
        <v>174250</v>
      </c>
      <c r="D38" s="35">
        <v>184080</v>
      </c>
      <c r="E38" s="36">
        <v>185909</v>
      </c>
      <c r="F38" s="36">
        <f t="shared" si="4"/>
        <v>1829</v>
      </c>
      <c r="G38" s="37">
        <f t="shared" si="0"/>
        <v>9.9358974358974006E-3</v>
      </c>
      <c r="H38" s="38">
        <f t="shared" si="1"/>
        <v>22</v>
      </c>
      <c r="I38" s="36">
        <f t="shared" si="2"/>
        <v>11659</v>
      </c>
      <c r="J38" s="37">
        <f t="shared" si="3"/>
        <v>6.6909612625537962E-2</v>
      </c>
      <c r="K38" s="38">
        <f>RANK(I38,$I$7:$I$38)</f>
        <v>22</v>
      </c>
      <c r="L38" s="43"/>
    </row>
    <row r="39" spans="1:12" x14ac:dyDescent="0.2">
      <c r="A39" s="41" t="s">
        <v>29</v>
      </c>
      <c r="B39" s="18">
        <f>SUM(B7:B38)</f>
        <v>18404388</v>
      </c>
      <c r="C39" s="42">
        <f>SUM(C7:C38)</f>
        <v>19184191</v>
      </c>
      <c r="D39" s="42">
        <f>SUM(D7:D38)</f>
        <v>19999059</v>
      </c>
      <c r="E39" s="24">
        <f>SUM(E7:E38)</f>
        <v>20158503</v>
      </c>
      <c r="F39" s="24">
        <f>+E39-D39</f>
        <v>159444</v>
      </c>
      <c r="G39" s="25">
        <f>+(E39/D39)-1</f>
        <v>7.9725751096588748E-3</v>
      </c>
      <c r="H39" s="39"/>
      <c r="I39" s="24">
        <f>+E39-C39</f>
        <v>974312</v>
      </c>
      <c r="J39" s="25">
        <f>+(E39/C39)-1</f>
        <v>5.0787234134605841E-2</v>
      </c>
      <c r="K39" s="40"/>
    </row>
    <row r="40" spans="1:12" x14ac:dyDescent="0.2">
      <c r="C40" s="9"/>
      <c r="D40" s="9"/>
      <c r="E40" s="9"/>
      <c r="F40" s="9"/>
      <c r="G40" s="14"/>
    </row>
    <row r="41" spans="1:12" x14ac:dyDescent="0.2">
      <c r="A41" s="6" t="s">
        <v>36</v>
      </c>
    </row>
    <row r="43" spans="1:12" x14ac:dyDescent="0.2">
      <c r="A43" s="2" t="s">
        <v>39</v>
      </c>
    </row>
  </sheetData>
  <mergeCells count="10">
    <mergeCell ref="C5:C6"/>
    <mergeCell ref="A1:K1"/>
    <mergeCell ref="A2:K2"/>
    <mergeCell ref="A3:K3"/>
    <mergeCell ref="I5:K5"/>
    <mergeCell ref="B5:B6"/>
    <mergeCell ref="F5:H5"/>
    <mergeCell ref="A5:A6"/>
    <mergeCell ref="E5:E6"/>
    <mergeCell ref="D5:D6"/>
  </mergeCells>
  <phoneticPr fontId="2" type="noConversion"/>
  <printOptions horizontalCentered="1"/>
  <pageMargins left="0.59055118110236227" right="0.59055118110236227" top="0.39370078740157483" bottom="0.39370078740157483" header="0" footer="0"/>
  <pageSetup scale="93" orientation="landscape" horizontalDpi="1200" verticalDpi="1200" r:id="rId1"/>
  <headerFooter alignWithMargins="0">
    <oddFooter>&amp;L&amp;G&amp;Cwww.iieg.gob.mx&amp;R&amp;G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TPyEU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Cubo de Informacion Directiva CP - Cognos PowerPlay Web Explorer</dc:title>
  <dc:creator>Bertha Olivia Peña Quevedo</dc:creator>
  <cp:lastModifiedBy>susana.galindo</cp:lastModifiedBy>
  <cp:lastPrinted>2014-03-31T19:44:02Z</cp:lastPrinted>
  <dcterms:created xsi:type="dcterms:W3CDTF">2008-08-19T15:26:00Z</dcterms:created>
  <dcterms:modified xsi:type="dcterms:W3CDTF">2018-12-03T18:51:44Z</dcterms:modified>
</cp:coreProperties>
</file>