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05" windowWidth="5415" windowHeight="9735"/>
  </bookViews>
  <sheets>
    <sheet name="Trabajadores Asegurados " sheetId="2" r:id="rId1"/>
  </sheets>
  <calcPr calcId="145621"/>
</workbook>
</file>

<file path=xl/calcChain.xml><?xml version="1.0" encoding="utf-8"?>
<calcChain xmlns="http://schemas.openxmlformats.org/spreadsheetml/2006/main">
  <c r="M21" i="2" l="1"/>
  <c r="K39" i="2"/>
  <c r="K21" i="2"/>
  <c r="K7" i="2"/>
  <c r="J39" i="2"/>
  <c r="J21" i="2"/>
  <c r="J7" i="2"/>
  <c r="D39" i="2"/>
  <c r="E39" i="2"/>
  <c r="G39" i="2" s="1"/>
  <c r="F8" i="2" l="1"/>
  <c r="F10" i="2"/>
  <c r="F9" i="2"/>
  <c r="F7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0" i="2"/>
  <c r="K19" i="2"/>
  <c r="K18" i="2"/>
  <c r="K17" i="2"/>
  <c r="K16" i="2"/>
  <c r="K15" i="2"/>
  <c r="K14" i="2"/>
  <c r="K13" i="2"/>
  <c r="K12" i="2"/>
  <c r="K11" i="2"/>
  <c r="K10" i="2"/>
  <c r="K9" i="2"/>
  <c r="M9" i="2" s="1"/>
  <c r="K8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L16" i="2" s="1"/>
  <c r="J15" i="2"/>
  <c r="J14" i="2"/>
  <c r="J13" i="2"/>
  <c r="J12" i="2"/>
  <c r="J11" i="2"/>
  <c r="J10" i="2"/>
  <c r="J9" i="2"/>
  <c r="J8" i="2"/>
  <c r="L34" i="2" s="1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H26" i="2" l="1"/>
  <c r="L18" i="2"/>
  <c r="L11" i="2"/>
  <c r="L19" i="2"/>
  <c r="L28" i="2"/>
  <c r="L36" i="2"/>
  <c r="M12" i="2"/>
  <c r="M20" i="2"/>
  <c r="M29" i="2"/>
  <c r="M37" i="2"/>
  <c r="L12" i="2"/>
  <c r="L20" i="2"/>
  <c r="M13" i="2"/>
  <c r="M38" i="2"/>
  <c r="L22" i="2"/>
  <c r="L30" i="2"/>
  <c r="L38" i="2"/>
  <c r="M23" i="2"/>
  <c r="M31" i="2"/>
  <c r="L23" i="2"/>
  <c r="L31" i="2"/>
  <c r="M35" i="2"/>
  <c r="M15" i="2"/>
  <c r="M24" i="2"/>
  <c r="M32" i="2"/>
  <c r="H14" i="2"/>
  <c r="L14" i="2"/>
  <c r="L7" i="2"/>
  <c r="L24" i="2"/>
  <c r="L32" i="2"/>
  <c r="M25" i="2"/>
  <c r="M33" i="2"/>
  <c r="L25" i="2"/>
  <c r="M17" i="2"/>
  <c r="M26" i="2"/>
  <c r="M34" i="2"/>
  <c r="L33" i="2"/>
  <c r="H18" i="2"/>
  <c r="I10" i="2"/>
  <c r="L10" i="2"/>
  <c r="L27" i="2"/>
  <c r="L35" i="2"/>
  <c r="M11" i="2"/>
  <c r="M19" i="2"/>
  <c r="M28" i="2"/>
  <c r="M36" i="2"/>
  <c r="I11" i="2"/>
  <c r="H21" i="2"/>
  <c r="I14" i="2"/>
  <c r="L13" i="2"/>
  <c r="L21" i="2"/>
  <c r="L29" i="2"/>
  <c r="L37" i="2"/>
  <c r="M14" i="2"/>
  <c r="M22" i="2"/>
  <c r="M30" i="2"/>
  <c r="H22" i="2"/>
  <c r="I7" i="2"/>
  <c r="L15" i="2"/>
  <c r="M8" i="2"/>
  <c r="M16" i="2"/>
  <c r="M7" i="2"/>
  <c r="H17" i="2"/>
  <c r="I9" i="2"/>
  <c r="L8" i="2"/>
  <c r="L9" i="2"/>
  <c r="L17" i="2"/>
  <c r="M10" i="2"/>
  <c r="M18" i="2"/>
  <c r="L26" i="2"/>
  <c r="M27" i="2"/>
  <c r="H8" i="2"/>
  <c r="H27" i="2"/>
  <c r="H35" i="2"/>
  <c r="H12" i="2"/>
  <c r="H20" i="2"/>
  <c r="H28" i="2"/>
  <c r="H36" i="2"/>
  <c r="I12" i="2"/>
  <c r="I20" i="2"/>
  <c r="I28" i="2"/>
  <c r="I36" i="2"/>
  <c r="H13" i="2"/>
  <c r="H29" i="2"/>
  <c r="H37" i="2"/>
  <c r="I37" i="2"/>
  <c r="H38" i="2"/>
  <c r="I22" i="2"/>
  <c r="I30" i="2"/>
  <c r="I38" i="2"/>
  <c r="H15" i="2"/>
  <c r="I15" i="2"/>
  <c r="I23" i="2"/>
  <c r="I31" i="2"/>
  <c r="H30" i="2"/>
  <c r="H23" i="2"/>
  <c r="H31" i="2"/>
  <c r="H16" i="2"/>
  <c r="H24" i="2"/>
  <c r="H32" i="2"/>
  <c r="I8" i="2"/>
  <c r="I16" i="2"/>
  <c r="I24" i="2"/>
  <c r="I32" i="2"/>
  <c r="H9" i="2"/>
  <c r="H25" i="2"/>
  <c r="H33" i="2"/>
  <c r="I17" i="2"/>
  <c r="I25" i="2"/>
  <c r="I33" i="2"/>
  <c r="H34" i="2"/>
  <c r="I18" i="2"/>
  <c r="I26" i="2"/>
  <c r="I34" i="2"/>
  <c r="H19" i="2"/>
  <c r="I19" i="2"/>
  <c r="I27" i="2"/>
  <c r="I35" i="2"/>
  <c r="I13" i="2"/>
  <c r="I21" i="2"/>
  <c r="I29" i="2"/>
  <c r="F39" i="2"/>
  <c r="H10" i="2"/>
  <c r="H7" i="2"/>
  <c r="H11" i="2"/>
  <c r="B39" i="2"/>
  <c r="C39" i="2" l="1"/>
</calcChain>
</file>

<file path=xl/sharedStrings.xml><?xml version="1.0" encoding="utf-8"?>
<sst xmlns="http://schemas.openxmlformats.org/spreadsheetml/2006/main" count="52" uniqueCount="48">
  <si>
    <t>Aguascalientes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</si>
  <si>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</si>
  <si>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</si>
  <si>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</si>
  <si>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</si>
  <si>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</si>
  <si>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</si>
  <si>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</si>
  <si>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</si>
  <si>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</si>
  <si>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</si>
  <si>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</si>
  <si>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</si>
  <si>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</si>
  <si>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</si>
  <si>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</si>
  <si>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</si>
  <si>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</si>
  <si>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</si>
  <si>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</si>
  <si>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</si>
  <si>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</si>
  <si>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</si>
  <si>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</si>
  <si>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</si>
  <si>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</si>
  <si>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</si>
  <si>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</si>
  <si>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</si>
  <si>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</si>
  <si>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Trabajadores asegurados</t>
  </si>
  <si>
    <t>Por entidad federativa</t>
  </si>
  <si>
    <t>Entidad federativa</t>
  </si>
  <si>
    <t>Variación Absoluta</t>
  </si>
  <si>
    <t>Variación Relativa</t>
  </si>
  <si>
    <t>Ranking respecto a Variación Absoluta</t>
  </si>
  <si>
    <t>Baja California</t>
  </si>
  <si>
    <r>
      <t xml:space="preserve">Fuente: IIEG, </t>
    </r>
    <r>
      <rPr>
        <sz val="8"/>
        <rFont val="Arial"/>
        <family val="2"/>
      </rPr>
      <t>Instituto de Información Estadística y Geográfica</t>
    </r>
    <r>
      <rPr>
        <sz val="8"/>
        <rFont val="Arial"/>
        <family val="2"/>
      </rPr>
      <t>; en base a datos proporcionados por el IMSS.</t>
    </r>
  </si>
  <si>
    <t>Estado de México</t>
  </si>
  <si>
    <t>Ciudad de México</t>
  </si>
  <si>
    <t>2017 
Diciembre</t>
  </si>
  <si>
    <t>2018
Diciembre</t>
  </si>
  <si>
    <t>Ranking respecto a Variación Relativa</t>
  </si>
  <si>
    <t>2019
Enero</t>
  </si>
  <si>
    <t>2019
Febrero</t>
  </si>
  <si>
    <t>Enero 2019 respecto a Febrero 2019</t>
  </si>
  <si>
    <t>Febrero 2019 respecto a Diciembre 2018</t>
  </si>
  <si>
    <t>Febero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</si>
</sst>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%"/>
    <numFmt numFmtId="165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BD3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left"/>
    </xf>
    <xf numFmtId="3" fontId="3" fillId="3" borderId="0" xfId="0" applyNumberFormat="1" applyFont="1" applyFill="1" applyBorder="1" applyAlignment="1">
      <alignment horizontal="right" vertical="center" wrapText="1"/>
    </xf>
    <xf numFmtId="10" fontId="3" fillId="3" borderId="0" xfId="1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10" fontId="4" fillId="4" borderId="0" xfId="1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1" applyNumberFormat="1" applyFo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2" borderId="9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10" fontId="4" fillId="2" borderId="7" xfId="1" applyNumberFormat="1" applyFont="1" applyFill="1" applyBorder="1" applyAlignment="1">
      <alignment horizontal="right" vertical="center" wrapText="1"/>
    </xf>
    <xf numFmtId="0" fontId="0" fillId="2" borderId="7" xfId="0" applyFill="1" applyBorder="1"/>
    <xf numFmtId="0" fontId="0" fillId="2" borderId="8" xfId="0" applyFill="1" applyBorder="1"/>
    <xf numFmtId="10" fontId="0" fillId="0" borderId="0" xfId="1" applyNumberFormat="1" applyFont="1" applyFill="1"/>
    <xf numFmtId="3" fontId="3" fillId="3" borderId="11" xfId="0" applyNumberFormat="1" applyFont="1" applyFill="1" applyBorder="1" applyAlignment="1">
      <alignment horizontal="right" vertical="center" wrapText="1"/>
    </xf>
    <xf numFmtId="10" fontId="3" fillId="3" borderId="11" xfId="1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0" fontId="5" fillId="3" borderId="5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6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10" fontId="3" fillId="5" borderId="4" xfId="1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10" fontId="3" fillId="5" borderId="0" xfId="1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7" borderId="2" xfId="0" applyFont="1" applyFill="1" applyBorder="1" applyAlignment="1">
      <alignment horizontal="center" vertical="center" wrapText="1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9BD3F"/>
      <color rgb="FFCC99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zoomScaleNormal="100" workbookViewId="0">
      <selection activeCell="O6" sqref="O6"/>
    </sheetView>
  </sheetViews>
  <sheetFormatPr baseColWidth="10" defaultColWidth="9.140625" defaultRowHeight="12.75" x14ac:dyDescent="0.2"/>
  <cols>
    <col min="1" max="1" width="21.7109375" customWidth="1"/>
    <col min="2" max="5" width="10.28515625" customWidth="1"/>
    <col min="6" max="6" width="10" customWidth="1"/>
    <col min="7" max="7" width="8.7109375" customWidth="1"/>
    <col min="8" max="8" width="11.42578125" customWidth="1"/>
    <col min="9" max="9" width="10.85546875" customWidth="1"/>
    <col min="10" max="10" width="9.7109375" customWidth="1"/>
    <col min="11" max="11" width="10.28515625" customWidth="1"/>
    <col min="12" max="13" width="11.7109375" customWidth="1"/>
    <col min="14" max="14" width="9.42578125" customWidth="1"/>
  </cols>
  <sheetData>
    <row r="1" spans="1:13" x14ac:dyDescent="0.2">
      <c r="A1" s="46" t="s">
        <v>30</v>
      </c>
      <c r="B1" s="47"/>
      <c r="C1" s="47"/>
      <c r="D1" s="47"/>
      <c r="E1" s="47"/>
      <c r="F1" s="47"/>
      <c r="G1" s="47"/>
      <c r="H1" s="47"/>
      <c r="I1" s="15"/>
    </row>
    <row r="2" spans="1:13" x14ac:dyDescent="0.2">
      <c r="A2" s="46" t="s">
        <v>31</v>
      </c>
      <c r="B2" s="47"/>
      <c r="C2" s="47"/>
      <c r="D2" s="47"/>
      <c r="E2" s="47"/>
      <c r="F2" s="47"/>
      <c r="G2" s="47"/>
      <c r="H2" s="47"/>
      <c r="I2" s="15"/>
    </row>
    <row r="3" spans="1:13" x14ac:dyDescent="0.2">
      <c r="A3" s="48" t="s">
        <v>47</v>
      </c>
      <c r="B3" s="49"/>
      <c r="C3" s="49"/>
      <c r="D3" s="49"/>
      <c r="E3" s="49"/>
      <c r="F3" s="49"/>
      <c r="G3" s="49"/>
      <c r="H3" s="49"/>
      <c r="I3" s="16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</row>
    <row r="5" spans="1:13" ht="30" customHeight="1" x14ac:dyDescent="0.2">
      <c r="A5" s="45" t="s">
        <v>32</v>
      </c>
      <c r="B5" s="45" t="s">
        <v>40</v>
      </c>
      <c r="C5" s="45" t="s">
        <v>41</v>
      </c>
      <c r="D5" s="45" t="s">
        <v>43</v>
      </c>
      <c r="E5" s="45" t="s">
        <v>44</v>
      </c>
      <c r="F5" s="45" t="s">
        <v>45</v>
      </c>
      <c r="G5" s="45"/>
      <c r="H5" s="45"/>
      <c r="I5" s="45"/>
      <c r="J5" s="45" t="s">
        <v>46</v>
      </c>
      <c r="K5" s="45"/>
      <c r="L5" s="45"/>
      <c r="M5" s="45"/>
    </row>
    <row r="6" spans="1:13" ht="45" x14ac:dyDescent="0.2">
      <c r="A6" s="50"/>
      <c r="B6" s="50"/>
      <c r="C6" s="50"/>
      <c r="D6" s="50"/>
      <c r="E6" s="50"/>
      <c r="F6" s="33" t="s">
        <v>33</v>
      </c>
      <c r="G6" s="33" t="s">
        <v>34</v>
      </c>
      <c r="H6" s="33" t="s">
        <v>35</v>
      </c>
      <c r="I6" s="33" t="s">
        <v>42</v>
      </c>
      <c r="J6" s="33" t="s">
        <v>33</v>
      </c>
      <c r="K6" s="33" t="s">
        <v>34</v>
      </c>
      <c r="L6" s="33" t="s">
        <v>35</v>
      </c>
      <c r="M6" s="33" t="s">
        <v>42</v>
      </c>
    </row>
    <row r="7" spans="1:13" x14ac:dyDescent="0.2">
      <c r="A7" s="34" t="s">
        <v>0</v>
      </c>
      <c r="B7" s="35">
        <v>305132</v>
      </c>
      <c r="C7" s="35">
        <v>321298</v>
      </c>
      <c r="D7" s="35">
        <v>323981</v>
      </c>
      <c r="E7" s="35">
        <v>325728</v>
      </c>
      <c r="F7" s="35">
        <f>E7-D7</f>
        <v>1747</v>
      </c>
      <c r="G7" s="36">
        <f>E7/D7-1</f>
        <v>5.3922915232682556E-3</v>
      </c>
      <c r="H7" s="37">
        <f>_xlfn.RANK.EQ(F7,$F$7:$F$38)</f>
        <v>20</v>
      </c>
      <c r="I7" s="37">
        <f>_xlfn.RANK.EQ(G7,$G$7:$G$38)</f>
        <v>18</v>
      </c>
      <c r="J7" s="35">
        <f>E7-C7</f>
        <v>4430</v>
      </c>
      <c r="K7" s="36">
        <f>E7/C7-1</f>
        <v>1.3787823142378697E-2</v>
      </c>
      <c r="L7" s="37">
        <f>_xlfn.RANK.EQ(J7,$J$7:$J$38)</f>
        <v>17</v>
      </c>
      <c r="M7" s="38">
        <f>_xlfn.RANK.EQ(K7,$K$7:$K$38)</f>
        <v>14</v>
      </c>
    </row>
    <row r="8" spans="1:13" x14ac:dyDescent="0.2">
      <c r="A8" s="27" t="s">
        <v>36</v>
      </c>
      <c r="B8" s="4">
        <v>830976</v>
      </c>
      <c r="C8" s="4">
        <v>905314</v>
      </c>
      <c r="D8" s="4">
        <v>913628</v>
      </c>
      <c r="E8" s="4">
        <v>924018</v>
      </c>
      <c r="F8" s="4">
        <f>E8-D8</f>
        <v>10390</v>
      </c>
      <c r="G8" s="5">
        <f t="shared" ref="G8:G38" si="0">E8/D8-1</f>
        <v>1.1372243407601346E-2</v>
      </c>
      <c r="H8" s="6">
        <f t="shared" ref="H8:H38" si="1">_xlfn.RANK.EQ(F8,$F$7:$F$38)</f>
        <v>4</v>
      </c>
      <c r="I8" s="6">
        <f t="shared" ref="I8:I38" si="2">_xlfn.RANK.EQ(G8,$G$7:$G$38)</f>
        <v>4</v>
      </c>
      <c r="J8" s="4">
        <f t="shared" ref="J8:J38" si="3">E8-C8</f>
        <v>18704</v>
      </c>
      <c r="K8" s="5">
        <f t="shared" ref="K8:K38" si="4">E8/C8-1</f>
        <v>2.0660235012382344E-2</v>
      </c>
      <c r="L8" s="6">
        <f t="shared" ref="L8:L38" si="5">_xlfn.RANK.EQ(J8,$J$7:$J$38)</f>
        <v>3</v>
      </c>
      <c r="M8" s="7">
        <f t="shared" ref="M8:M38" si="6">_xlfn.RANK.EQ(K8,$K$7:$K$38)</f>
        <v>7</v>
      </c>
    </row>
    <row r="9" spans="1:13" x14ac:dyDescent="0.2">
      <c r="A9" s="39" t="s">
        <v>1</v>
      </c>
      <c r="B9" s="40">
        <v>169774</v>
      </c>
      <c r="C9" s="40">
        <v>182099</v>
      </c>
      <c r="D9" s="40">
        <v>181197</v>
      </c>
      <c r="E9" s="40">
        <v>184820</v>
      </c>
      <c r="F9" s="40">
        <f>E9-D9</f>
        <v>3623</v>
      </c>
      <c r="G9" s="41">
        <f t="shared" si="0"/>
        <v>1.9994812276141527E-2</v>
      </c>
      <c r="H9" s="42">
        <f t="shared" si="1"/>
        <v>12</v>
      </c>
      <c r="I9" s="42">
        <f t="shared" si="2"/>
        <v>1</v>
      </c>
      <c r="J9" s="40">
        <f t="shared" si="3"/>
        <v>2721</v>
      </c>
      <c r="K9" s="41">
        <f t="shared" si="4"/>
        <v>1.4942421430101271E-2</v>
      </c>
      <c r="L9" s="42">
        <f t="shared" si="5"/>
        <v>20</v>
      </c>
      <c r="M9" s="43">
        <f t="shared" si="6"/>
        <v>12</v>
      </c>
    </row>
    <row r="10" spans="1:13" x14ac:dyDescent="0.2">
      <c r="A10" s="27" t="s">
        <v>2</v>
      </c>
      <c r="B10" s="4">
        <v>120356</v>
      </c>
      <c r="C10" s="4">
        <v>125280</v>
      </c>
      <c r="D10" s="4">
        <v>126094</v>
      </c>
      <c r="E10" s="4">
        <v>127906</v>
      </c>
      <c r="F10" s="4">
        <f>E10-D10</f>
        <v>1812</v>
      </c>
      <c r="G10" s="5">
        <f t="shared" si="0"/>
        <v>1.4370231731882566E-2</v>
      </c>
      <c r="H10" s="6">
        <f t="shared" si="1"/>
        <v>19</v>
      </c>
      <c r="I10" s="6">
        <f t="shared" si="2"/>
        <v>2</v>
      </c>
      <c r="J10" s="4">
        <f t="shared" si="3"/>
        <v>2626</v>
      </c>
      <c r="K10" s="5">
        <f t="shared" si="4"/>
        <v>2.09610472541506E-2</v>
      </c>
      <c r="L10" s="6">
        <f t="shared" si="5"/>
        <v>22</v>
      </c>
      <c r="M10" s="7">
        <f t="shared" si="6"/>
        <v>6</v>
      </c>
    </row>
    <row r="11" spans="1:13" x14ac:dyDescent="0.2">
      <c r="A11" s="39" t="s">
        <v>3</v>
      </c>
      <c r="B11" s="40">
        <v>221909</v>
      </c>
      <c r="C11" s="40">
        <v>225667</v>
      </c>
      <c r="D11" s="40">
        <v>220580</v>
      </c>
      <c r="E11" s="40">
        <v>222041</v>
      </c>
      <c r="F11" s="40">
        <f t="shared" ref="F11:F38" si="7">E11-D11</f>
        <v>1461</v>
      </c>
      <c r="G11" s="41">
        <f t="shared" si="0"/>
        <v>6.6234472753650131E-3</v>
      </c>
      <c r="H11" s="42">
        <f t="shared" si="1"/>
        <v>21</v>
      </c>
      <c r="I11" s="42">
        <f t="shared" si="2"/>
        <v>13</v>
      </c>
      <c r="J11" s="40">
        <f t="shared" si="3"/>
        <v>-3626</v>
      </c>
      <c r="K11" s="41">
        <f t="shared" si="4"/>
        <v>-1.6067923090216985E-2</v>
      </c>
      <c r="L11" s="42">
        <f t="shared" si="5"/>
        <v>31</v>
      </c>
      <c r="M11" s="43">
        <f t="shared" si="6"/>
        <v>31</v>
      </c>
    </row>
    <row r="12" spans="1:13" x14ac:dyDescent="0.2">
      <c r="A12" s="27" t="s">
        <v>4</v>
      </c>
      <c r="B12" s="4">
        <v>853774</v>
      </c>
      <c r="C12" s="4">
        <v>882868</v>
      </c>
      <c r="D12" s="4">
        <v>892498</v>
      </c>
      <c r="E12" s="4">
        <v>897834</v>
      </c>
      <c r="F12" s="4">
        <f t="shared" si="7"/>
        <v>5336</v>
      </c>
      <c r="G12" s="5">
        <f t="shared" si="0"/>
        <v>5.978724882296671E-3</v>
      </c>
      <c r="H12" s="6">
        <f t="shared" si="1"/>
        <v>9</v>
      </c>
      <c r="I12" s="6">
        <f t="shared" si="2"/>
        <v>14</v>
      </c>
      <c r="J12" s="4">
        <f t="shared" si="3"/>
        <v>14966</v>
      </c>
      <c r="K12" s="5">
        <f t="shared" si="4"/>
        <v>1.6951571469347559E-2</v>
      </c>
      <c r="L12" s="6">
        <f t="shared" si="5"/>
        <v>6</v>
      </c>
      <c r="M12" s="7">
        <f t="shared" si="6"/>
        <v>10</v>
      </c>
    </row>
    <row r="13" spans="1:13" x14ac:dyDescent="0.2">
      <c r="A13" s="39" t="s">
        <v>39</v>
      </c>
      <c r="B13" s="40">
        <v>3344459</v>
      </c>
      <c r="C13" s="40">
        <v>3410841</v>
      </c>
      <c r="D13" s="40">
        <v>3397499</v>
      </c>
      <c r="E13" s="40">
        <v>3412383</v>
      </c>
      <c r="F13" s="40">
        <f t="shared" si="7"/>
        <v>14884</v>
      </c>
      <c r="G13" s="41">
        <f t="shared" si="0"/>
        <v>4.3808695749432136E-3</v>
      </c>
      <c r="H13" s="42">
        <f t="shared" si="1"/>
        <v>1</v>
      </c>
      <c r="I13" s="42">
        <f t="shared" si="2"/>
        <v>25</v>
      </c>
      <c r="J13" s="40">
        <f t="shared" si="3"/>
        <v>1542</v>
      </c>
      <c r="K13" s="41">
        <f t="shared" si="4"/>
        <v>4.5208791614737009E-4</v>
      </c>
      <c r="L13" s="42">
        <f t="shared" si="5"/>
        <v>24</v>
      </c>
      <c r="M13" s="43">
        <f t="shared" si="6"/>
        <v>28</v>
      </c>
    </row>
    <row r="14" spans="1:13" x14ac:dyDescent="0.2">
      <c r="A14" s="27" t="s">
        <v>5</v>
      </c>
      <c r="B14" s="4">
        <v>749621</v>
      </c>
      <c r="C14" s="4">
        <v>779544</v>
      </c>
      <c r="D14" s="4">
        <v>782396</v>
      </c>
      <c r="E14" s="4">
        <v>786559</v>
      </c>
      <c r="F14" s="4">
        <f t="shared" si="7"/>
        <v>4163</v>
      </c>
      <c r="G14" s="5">
        <f t="shared" si="0"/>
        <v>5.3208349735940352E-3</v>
      </c>
      <c r="H14" s="6">
        <f t="shared" si="1"/>
        <v>11</v>
      </c>
      <c r="I14" s="6">
        <f t="shared" si="2"/>
        <v>19</v>
      </c>
      <c r="J14" s="4">
        <f t="shared" si="3"/>
        <v>7015</v>
      </c>
      <c r="K14" s="5">
        <f t="shared" si="4"/>
        <v>8.9988506101001953E-3</v>
      </c>
      <c r="L14" s="6">
        <f t="shared" si="5"/>
        <v>11</v>
      </c>
      <c r="M14" s="7">
        <f t="shared" si="6"/>
        <v>19</v>
      </c>
    </row>
    <row r="15" spans="1:13" x14ac:dyDescent="0.2">
      <c r="A15" s="39" t="s">
        <v>6</v>
      </c>
      <c r="B15" s="40">
        <v>130620</v>
      </c>
      <c r="C15" s="40">
        <v>134772</v>
      </c>
      <c r="D15" s="40">
        <v>135222</v>
      </c>
      <c r="E15" s="40">
        <v>135391</v>
      </c>
      <c r="F15" s="40">
        <f t="shared" si="7"/>
        <v>169</v>
      </c>
      <c r="G15" s="41">
        <f t="shared" si="0"/>
        <v>1.2497966307256636E-3</v>
      </c>
      <c r="H15" s="42">
        <f t="shared" si="1"/>
        <v>31</v>
      </c>
      <c r="I15" s="42">
        <f t="shared" si="2"/>
        <v>31</v>
      </c>
      <c r="J15" s="40">
        <f t="shared" si="3"/>
        <v>619</v>
      </c>
      <c r="K15" s="41">
        <f t="shared" si="4"/>
        <v>4.5929421541566207E-3</v>
      </c>
      <c r="L15" s="42">
        <f t="shared" si="5"/>
        <v>26</v>
      </c>
      <c r="M15" s="43">
        <f t="shared" si="6"/>
        <v>24</v>
      </c>
    </row>
    <row r="16" spans="1:13" x14ac:dyDescent="0.2">
      <c r="A16" s="27" t="s">
        <v>7</v>
      </c>
      <c r="B16" s="4">
        <v>237816</v>
      </c>
      <c r="C16" s="4">
        <v>243651</v>
      </c>
      <c r="D16" s="4">
        <v>244919</v>
      </c>
      <c r="E16" s="4">
        <v>246062</v>
      </c>
      <c r="F16" s="4">
        <f t="shared" si="7"/>
        <v>1143</v>
      </c>
      <c r="G16" s="5">
        <f t="shared" si="0"/>
        <v>4.666849039886678E-3</v>
      </c>
      <c r="H16" s="6">
        <f t="shared" si="1"/>
        <v>23</v>
      </c>
      <c r="I16" s="6">
        <f t="shared" si="2"/>
        <v>20</v>
      </c>
      <c r="J16" s="4">
        <f t="shared" si="3"/>
        <v>2411</v>
      </c>
      <c r="K16" s="5">
        <f t="shared" si="4"/>
        <v>9.8953010658688889E-3</v>
      </c>
      <c r="L16" s="6">
        <f t="shared" si="5"/>
        <v>23</v>
      </c>
      <c r="M16" s="7">
        <f t="shared" si="6"/>
        <v>18</v>
      </c>
    </row>
    <row r="17" spans="1:14" x14ac:dyDescent="0.2">
      <c r="A17" s="39" t="s">
        <v>38</v>
      </c>
      <c r="B17" s="40">
        <v>1548919</v>
      </c>
      <c r="C17" s="40">
        <v>1627196</v>
      </c>
      <c r="D17" s="40">
        <v>1624382</v>
      </c>
      <c r="E17" s="40">
        <v>1631929</v>
      </c>
      <c r="F17" s="40">
        <f t="shared" si="7"/>
        <v>7547</v>
      </c>
      <c r="G17" s="41">
        <f t="shared" si="0"/>
        <v>4.6460746302285916E-3</v>
      </c>
      <c r="H17" s="42">
        <f t="shared" si="1"/>
        <v>6</v>
      </c>
      <c r="I17" s="42">
        <f t="shared" si="2"/>
        <v>21</v>
      </c>
      <c r="J17" s="40">
        <f t="shared" si="3"/>
        <v>4733</v>
      </c>
      <c r="K17" s="41">
        <f t="shared" si="4"/>
        <v>2.9086846329513527E-3</v>
      </c>
      <c r="L17" s="42">
        <f t="shared" si="5"/>
        <v>15</v>
      </c>
      <c r="M17" s="43">
        <f t="shared" si="6"/>
        <v>27</v>
      </c>
    </row>
    <row r="18" spans="1:14" x14ac:dyDescent="0.2">
      <c r="A18" s="27" t="s">
        <v>8</v>
      </c>
      <c r="B18" s="4">
        <v>951121</v>
      </c>
      <c r="C18" s="4">
        <v>988062</v>
      </c>
      <c r="D18" s="4">
        <v>991989</v>
      </c>
      <c r="E18" s="4">
        <v>1000349</v>
      </c>
      <c r="F18" s="4">
        <f t="shared" si="7"/>
        <v>8360</v>
      </c>
      <c r="G18" s="5">
        <f t="shared" si="0"/>
        <v>8.4275128050814718E-3</v>
      </c>
      <c r="H18" s="6">
        <f t="shared" si="1"/>
        <v>5</v>
      </c>
      <c r="I18" s="6">
        <f t="shared" si="2"/>
        <v>10</v>
      </c>
      <c r="J18" s="4">
        <f t="shared" si="3"/>
        <v>12287</v>
      </c>
      <c r="K18" s="5">
        <f t="shared" si="4"/>
        <v>1.2435454455287154E-2</v>
      </c>
      <c r="L18" s="6">
        <f t="shared" si="5"/>
        <v>7</v>
      </c>
      <c r="M18" s="7">
        <f t="shared" si="6"/>
        <v>15</v>
      </c>
    </row>
    <row r="19" spans="1:14" x14ac:dyDescent="0.2">
      <c r="A19" s="39" t="s">
        <v>9</v>
      </c>
      <c r="B19" s="40">
        <v>163030</v>
      </c>
      <c r="C19" s="40">
        <v>157793</v>
      </c>
      <c r="D19" s="40">
        <v>153122</v>
      </c>
      <c r="E19" s="40">
        <v>153381</v>
      </c>
      <c r="F19" s="40">
        <f t="shared" si="7"/>
        <v>259</v>
      </c>
      <c r="G19" s="41">
        <f t="shared" si="0"/>
        <v>1.6914617102703478E-3</v>
      </c>
      <c r="H19" s="42">
        <f t="shared" si="1"/>
        <v>30</v>
      </c>
      <c r="I19" s="42">
        <f t="shared" si="2"/>
        <v>28</v>
      </c>
      <c r="J19" s="40">
        <f t="shared" si="3"/>
        <v>-4412</v>
      </c>
      <c r="K19" s="41">
        <f t="shared" si="4"/>
        <v>-2.7960682666531511E-2</v>
      </c>
      <c r="L19" s="44">
        <f t="shared" si="5"/>
        <v>32</v>
      </c>
      <c r="M19" s="43">
        <f t="shared" si="6"/>
        <v>32</v>
      </c>
    </row>
    <row r="20" spans="1:14" s="1" customFormat="1" x14ac:dyDescent="0.2">
      <c r="A20" s="27" t="s">
        <v>10</v>
      </c>
      <c r="B20" s="4">
        <v>218060</v>
      </c>
      <c r="C20" s="4">
        <v>226929</v>
      </c>
      <c r="D20" s="4">
        <v>230654</v>
      </c>
      <c r="E20" s="4">
        <v>232747</v>
      </c>
      <c r="F20" s="4">
        <f t="shared" si="7"/>
        <v>2093</v>
      </c>
      <c r="G20" s="5">
        <f t="shared" si="0"/>
        <v>9.0741977160595511E-3</v>
      </c>
      <c r="H20" s="6">
        <f t="shared" si="1"/>
        <v>18</v>
      </c>
      <c r="I20" s="6">
        <f t="shared" si="2"/>
        <v>7</v>
      </c>
      <c r="J20" s="4">
        <f t="shared" si="3"/>
        <v>5818</v>
      </c>
      <c r="K20" s="5">
        <f t="shared" si="4"/>
        <v>2.5637974873198299E-2</v>
      </c>
      <c r="L20" s="28">
        <f t="shared" si="5"/>
        <v>12</v>
      </c>
      <c r="M20" s="7">
        <f t="shared" si="6"/>
        <v>4</v>
      </c>
    </row>
    <row r="21" spans="1:14" s="1" customFormat="1" x14ac:dyDescent="0.2">
      <c r="A21" s="8" t="s">
        <v>11</v>
      </c>
      <c r="B21" s="9">
        <v>1717868</v>
      </c>
      <c r="C21" s="9">
        <v>1761000</v>
      </c>
      <c r="D21" s="9">
        <v>1778570</v>
      </c>
      <c r="E21" s="9">
        <v>1792233</v>
      </c>
      <c r="F21" s="9">
        <f t="shared" si="7"/>
        <v>13663</v>
      </c>
      <c r="G21" s="10">
        <f t="shared" si="0"/>
        <v>7.6820142024209837E-3</v>
      </c>
      <c r="H21" s="11">
        <f>_xlfn.RANK.EQ(F21,$F$7:$F$38)</f>
        <v>2</v>
      </c>
      <c r="I21" s="11">
        <f t="shared" si="2"/>
        <v>12</v>
      </c>
      <c r="J21" s="9">
        <f>E21-C21</f>
        <v>31233</v>
      </c>
      <c r="K21" s="10">
        <f>E21/C21-1</f>
        <v>1.7735945485519489E-2</v>
      </c>
      <c r="L21" s="11">
        <f t="shared" si="5"/>
        <v>1</v>
      </c>
      <c r="M21" s="12">
        <f>_xlfn.RANK.EQ(K21,$K$7:$K$38)</f>
        <v>9</v>
      </c>
      <c r="N21" s="23"/>
    </row>
    <row r="22" spans="1:14" x14ac:dyDescent="0.2">
      <c r="A22" s="27" t="s">
        <v>12</v>
      </c>
      <c r="B22" s="4">
        <v>432319</v>
      </c>
      <c r="C22" s="4">
        <v>454081</v>
      </c>
      <c r="D22" s="4">
        <v>454066</v>
      </c>
      <c r="E22" s="4">
        <v>459644</v>
      </c>
      <c r="F22" s="4">
        <f t="shared" si="7"/>
        <v>5578</v>
      </c>
      <c r="G22" s="5">
        <f t="shared" si="0"/>
        <v>1.2284557751516267E-2</v>
      </c>
      <c r="H22" s="6">
        <f t="shared" si="1"/>
        <v>8</v>
      </c>
      <c r="I22" s="6">
        <f t="shared" si="2"/>
        <v>3</v>
      </c>
      <c r="J22" s="4">
        <f t="shared" si="3"/>
        <v>5563</v>
      </c>
      <c r="K22" s="5">
        <f t="shared" si="4"/>
        <v>1.2251118192569077E-2</v>
      </c>
      <c r="L22" s="6">
        <f t="shared" si="5"/>
        <v>13</v>
      </c>
      <c r="M22" s="7">
        <f t="shared" si="6"/>
        <v>16</v>
      </c>
    </row>
    <row r="23" spans="1:14" x14ac:dyDescent="0.2">
      <c r="A23" s="39" t="s">
        <v>13</v>
      </c>
      <c r="B23" s="40">
        <v>207170</v>
      </c>
      <c r="C23" s="40">
        <v>212112</v>
      </c>
      <c r="D23" s="40">
        <v>210684</v>
      </c>
      <c r="E23" s="40">
        <v>211837</v>
      </c>
      <c r="F23" s="40">
        <f t="shared" si="7"/>
        <v>1153</v>
      </c>
      <c r="G23" s="41">
        <f t="shared" si="0"/>
        <v>5.4726509844127413E-3</v>
      </c>
      <c r="H23" s="42">
        <f t="shared" si="1"/>
        <v>22</v>
      </c>
      <c r="I23" s="42">
        <f t="shared" si="2"/>
        <v>17</v>
      </c>
      <c r="J23" s="40">
        <f t="shared" si="3"/>
        <v>-275</v>
      </c>
      <c r="K23" s="41">
        <f t="shared" si="4"/>
        <v>-1.2964848759146053E-3</v>
      </c>
      <c r="L23" s="42">
        <f t="shared" si="5"/>
        <v>30</v>
      </c>
      <c r="M23" s="43">
        <f t="shared" si="6"/>
        <v>30</v>
      </c>
    </row>
    <row r="24" spans="1:14" x14ac:dyDescent="0.2">
      <c r="A24" s="27" t="s">
        <v>14</v>
      </c>
      <c r="B24" s="4">
        <v>136757</v>
      </c>
      <c r="C24" s="4">
        <v>138808</v>
      </c>
      <c r="D24" s="4">
        <v>141578</v>
      </c>
      <c r="E24" s="4">
        <v>142210</v>
      </c>
      <c r="F24" s="4">
        <f t="shared" si="7"/>
        <v>632</v>
      </c>
      <c r="G24" s="5">
        <f t="shared" si="0"/>
        <v>4.4639703908799788E-3</v>
      </c>
      <c r="H24" s="6">
        <f t="shared" si="1"/>
        <v>29</v>
      </c>
      <c r="I24" s="6">
        <f t="shared" si="2"/>
        <v>23</v>
      </c>
      <c r="J24" s="4">
        <f t="shared" si="3"/>
        <v>3402</v>
      </c>
      <c r="K24" s="5">
        <f t="shared" si="4"/>
        <v>2.4508673851651119E-2</v>
      </c>
      <c r="L24" s="6">
        <f t="shared" si="5"/>
        <v>19</v>
      </c>
      <c r="M24" s="7">
        <f t="shared" si="6"/>
        <v>5</v>
      </c>
    </row>
    <row r="25" spans="1:14" x14ac:dyDescent="0.2">
      <c r="A25" s="39" t="s">
        <v>15</v>
      </c>
      <c r="B25" s="40">
        <v>1553049</v>
      </c>
      <c r="C25" s="40">
        <v>1608226</v>
      </c>
      <c r="D25" s="40">
        <v>1624630</v>
      </c>
      <c r="E25" s="40">
        <v>1637127</v>
      </c>
      <c r="F25" s="40">
        <f t="shared" si="7"/>
        <v>12497</v>
      </c>
      <c r="G25" s="41">
        <f t="shared" si="0"/>
        <v>7.6922129961898289E-3</v>
      </c>
      <c r="H25" s="42">
        <f t="shared" si="1"/>
        <v>3</v>
      </c>
      <c r="I25" s="42">
        <f t="shared" si="2"/>
        <v>11</v>
      </c>
      <c r="J25" s="40">
        <f t="shared" si="3"/>
        <v>28901</v>
      </c>
      <c r="K25" s="41">
        <f t="shared" si="4"/>
        <v>1.7970732969122549E-2</v>
      </c>
      <c r="L25" s="42">
        <f t="shared" si="5"/>
        <v>2</v>
      </c>
      <c r="M25" s="43">
        <f t="shared" si="6"/>
        <v>8</v>
      </c>
    </row>
    <row r="26" spans="1:14" x14ac:dyDescent="0.2">
      <c r="A26" s="27" t="s">
        <v>16</v>
      </c>
      <c r="B26" s="4">
        <v>215101</v>
      </c>
      <c r="C26" s="4">
        <v>210222</v>
      </c>
      <c r="D26" s="4">
        <v>209215</v>
      </c>
      <c r="E26" s="4">
        <v>210160</v>
      </c>
      <c r="F26" s="4">
        <f t="shared" si="7"/>
        <v>945</v>
      </c>
      <c r="G26" s="5">
        <f t="shared" si="0"/>
        <v>4.5168845446073025E-3</v>
      </c>
      <c r="H26" s="6">
        <f t="shared" si="1"/>
        <v>25</v>
      </c>
      <c r="I26" s="6">
        <f t="shared" si="2"/>
        <v>22</v>
      </c>
      <c r="J26" s="4">
        <f t="shared" si="3"/>
        <v>-62</v>
      </c>
      <c r="K26" s="5">
        <f t="shared" si="4"/>
        <v>-2.9492631598981855E-4</v>
      </c>
      <c r="L26" s="6">
        <f t="shared" si="5"/>
        <v>29</v>
      </c>
      <c r="M26" s="7">
        <f t="shared" si="6"/>
        <v>29</v>
      </c>
    </row>
    <row r="27" spans="1:14" x14ac:dyDescent="0.2">
      <c r="A27" s="39" t="s">
        <v>17</v>
      </c>
      <c r="B27" s="40">
        <v>597911</v>
      </c>
      <c r="C27" s="40">
        <v>620188</v>
      </c>
      <c r="D27" s="40">
        <v>623811</v>
      </c>
      <c r="E27" s="40">
        <v>624718</v>
      </c>
      <c r="F27" s="40">
        <f t="shared" si="7"/>
        <v>907</v>
      </c>
      <c r="G27" s="41">
        <f t="shared" si="0"/>
        <v>1.453966024965947E-3</v>
      </c>
      <c r="H27" s="42">
        <f t="shared" si="1"/>
        <v>26</v>
      </c>
      <c r="I27" s="42">
        <f t="shared" si="2"/>
        <v>29</v>
      </c>
      <c r="J27" s="40">
        <f t="shared" si="3"/>
        <v>4530</v>
      </c>
      <c r="K27" s="41">
        <f t="shared" si="4"/>
        <v>7.3042367798150654E-3</v>
      </c>
      <c r="L27" s="42">
        <f t="shared" si="5"/>
        <v>16</v>
      </c>
      <c r="M27" s="43">
        <f t="shared" si="6"/>
        <v>21</v>
      </c>
    </row>
    <row r="28" spans="1:14" x14ac:dyDescent="0.2">
      <c r="A28" s="27" t="s">
        <v>18</v>
      </c>
      <c r="B28" s="4">
        <v>549681</v>
      </c>
      <c r="C28" s="4">
        <v>576858</v>
      </c>
      <c r="D28" s="4">
        <v>587506</v>
      </c>
      <c r="E28" s="4">
        <v>593984</v>
      </c>
      <c r="F28" s="4">
        <f t="shared" si="7"/>
        <v>6478</v>
      </c>
      <c r="G28" s="5">
        <f t="shared" si="0"/>
        <v>1.1026270370004809E-2</v>
      </c>
      <c r="H28" s="6">
        <f t="shared" si="1"/>
        <v>7</v>
      </c>
      <c r="I28" s="6">
        <f t="shared" si="2"/>
        <v>5</v>
      </c>
      <c r="J28" s="4">
        <f t="shared" si="3"/>
        <v>17126</v>
      </c>
      <c r="K28" s="5">
        <f t="shared" si="4"/>
        <v>2.9688415519937283E-2</v>
      </c>
      <c r="L28" s="6">
        <f t="shared" si="5"/>
        <v>4</v>
      </c>
      <c r="M28" s="7">
        <f t="shared" si="6"/>
        <v>1</v>
      </c>
    </row>
    <row r="29" spans="1:14" x14ac:dyDescent="0.2">
      <c r="A29" s="39" t="s">
        <v>19</v>
      </c>
      <c r="B29" s="40">
        <v>413832</v>
      </c>
      <c r="C29" s="40">
        <v>447348</v>
      </c>
      <c r="D29" s="40">
        <v>458585</v>
      </c>
      <c r="E29" s="40">
        <v>459222</v>
      </c>
      <c r="F29" s="40">
        <f t="shared" si="7"/>
        <v>637</v>
      </c>
      <c r="G29" s="41">
        <f t="shared" si="0"/>
        <v>1.3890554640905162E-3</v>
      </c>
      <c r="H29" s="42">
        <f t="shared" si="1"/>
        <v>28</v>
      </c>
      <c r="I29" s="42">
        <f t="shared" si="2"/>
        <v>30</v>
      </c>
      <c r="J29" s="40">
        <f t="shared" si="3"/>
        <v>11874</v>
      </c>
      <c r="K29" s="41">
        <f t="shared" si="4"/>
        <v>2.6543093967112741E-2</v>
      </c>
      <c r="L29" s="42">
        <f t="shared" si="5"/>
        <v>8</v>
      </c>
      <c r="M29" s="43">
        <f t="shared" si="6"/>
        <v>2</v>
      </c>
    </row>
    <row r="30" spans="1:14" x14ac:dyDescent="0.2">
      <c r="A30" s="27" t="s">
        <v>20</v>
      </c>
      <c r="B30" s="4">
        <v>424473</v>
      </c>
      <c r="C30" s="4">
        <v>439816</v>
      </c>
      <c r="D30" s="4">
        <v>442770</v>
      </c>
      <c r="E30" s="4">
        <v>445202</v>
      </c>
      <c r="F30" s="4">
        <f t="shared" si="7"/>
        <v>2432</v>
      </c>
      <c r="G30" s="5">
        <f t="shared" si="0"/>
        <v>5.4926937236037254E-3</v>
      </c>
      <c r="H30" s="6">
        <f t="shared" si="1"/>
        <v>17</v>
      </c>
      <c r="I30" s="6">
        <f t="shared" si="2"/>
        <v>15</v>
      </c>
      <c r="J30" s="4">
        <f t="shared" si="3"/>
        <v>5386</v>
      </c>
      <c r="K30" s="5">
        <f t="shared" si="4"/>
        <v>1.2246030158066024E-2</v>
      </c>
      <c r="L30" s="6">
        <f t="shared" si="5"/>
        <v>14</v>
      </c>
      <c r="M30" s="7">
        <f t="shared" si="6"/>
        <v>17</v>
      </c>
    </row>
    <row r="31" spans="1:14" x14ac:dyDescent="0.2">
      <c r="A31" s="39" t="s">
        <v>21</v>
      </c>
      <c r="B31" s="40">
        <v>542257</v>
      </c>
      <c r="C31" s="40">
        <v>562199</v>
      </c>
      <c r="D31" s="40">
        <v>568624</v>
      </c>
      <c r="E31" s="40">
        <v>571139</v>
      </c>
      <c r="F31" s="40">
        <f t="shared" si="7"/>
        <v>2515</v>
      </c>
      <c r="G31" s="41">
        <f t="shared" si="0"/>
        <v>4.4229578772616573E-3</v>
      </c>
      <c r="H31" s="42">
        <f t="shared" si="1"/>
        <v>16</v>
      </c>
      <c r="I31" s="42">
        <f t="shared" si="2"/>
        <v>24</v>
      </c>
      <c r="J31" s="40">
        <f t="shared" si="3"/>
        <v>8940</v>
      </c>
      <c r="K31" s="41">
        <f t="shared" si="4"/>
        <v>1.5901842585988257E-2</v>
      </c>
      <c r="L31" s="42">
        <f t="shared" si="5"/>
        <v>10</v>
      </c>
      <c r="M31" s="43">
        <f t="shared" si="6"/>
        <v>11</v>
      </c>
    </row>
    <row r="32" spans="1:14" x14ac:dyDescent="0.2">
      <c r="A32" s="27" t="s">
        <v>22</v>
      </c>
      <c r="B32" s="4">
        <v>597859</v>
      </c>
      <c r="C32" s="4">
        <v>578770</v>
      </c>
      <c r="D32" s="4">
        <v>588929</v>
      </c>
      <c r="E32" s="4">
        <v>593914</v>
      </c>
      <c r="F32" s="4">
        <f t="shared" si="7"/>
        <v>4985</v>
      </c>
      <c r="G32" s="5">
        <f t="shared" si="0"/>
        <v>8.4645177941653493E-3</v>
      </c>
      <c r="H32" s="6">
        <f t="shared" si="1"/>
        <v>10</v>
      </c>
      <c r="I32" s="6">
        <f t="shared" si="2"/>
        <v>9</v>
      </c>
      <c r="J32" s="4">
        <f t="shared" si="3"/>
        <v>15144</v>
      </c>
      <c r="K32" s="5">
        <f t="shared" si="4"/>
        <v>2.6165834442006375E-2</v>
      </c>
      <c r="L32" s="6">
        <f t="shared" si="5"/>
        <v>5</v>
      </c>
      <c r="M32" s="7">
        <f t="shared" si="6"/>
        <v>3</v>
      </c>
    </row>
    <row r="33" spans="1:13" x14ac:dyDescent="0.2">
      <c r="A33" s="39" t="s">
        <v>23</v>
      </c>
      <c r="B33" s="40">
        <v>168820</v>
      </c>
      <c r="C33" s="40">
        <v>165576</v>
      </c>
      <c r="D33" s="40">
        <v>165271</v>
      </c>
      <c r="E33" s="40">
        <v>166176</v>
      </c>
      <c r="F33" s="40">
        <f t="shared" si="7"/>
        <v>905</v>
      </c>
      <c r="G33" s="41">
        <f t="shared" si="0"/>
        <v>5.4758548081634828E-3</v>
      </c>
      <c r="H33" s="42">
        <f t="shared" si="1"/>
        <v>27</v>
      </c>
      <c r="I33" s="42">
        <f t="shared" si="2"/>
        <v>16</v>
      </c>
      <c r="J33" s="40">
        <f t="shared" si="3"/>
        <v>600</v>
      </c>
      <c r="K33" s="41">
        <f t="shared" si="4"/>
        <v>3.6237135816785671E-3</v>
      </c>
      <c r="L33" s="42">
        <f t="shared" si="5"/>
        <v>27</v>
      </c>
      <c r="M33" s="43">
        <f t="shared" si="6"/>
        <v>26</v>
      </c>
    </row>
    <row r="34" spans="1:13" x14ac:dyDescent="0.2">
      <c r="A34" s="27" t="s">
        <v>24</v>
      </c>
      <c r="B34" s="4">
        <v>647614</v>
      </c>
      <c r="C34" s="4">
        <v>690918</v>
      </c>
      <c r="D34" s="4">
        <v>698032</v>
      </c>
      <c r="E34" s="4">
        <v>700587</v>
      </c>
      <c r="F34" s="4">
        <f t="shared" si="7"/>
        <v>2555</v>
      </c>
      <c r="G34" s="5">
        <f t="shared" si="0"/>
        <v>3.6602906457010587E-3</v>
      </c>
      <c r="H34" s="6">
        <f t="shared" si="1"/>
        <v>15</v>
      </c>
      <c r="I34" s="6">
        <f t="shared" si="2"/>
        <v>27</v>
      </c>
      <c r="J34" s="4">
        <f t="shared" si="3"/>
        <v>9669</v>
      </c>
      <c r="K34" s="5">
        <f t="shared" si="4"/>
        <v>1.3994424808732697E-2</v>
      </c>
      <c r="L34" s="6">
        <f t="shared" si="5"/>
        <v>9</v>
      </c>
      <c r="M34" s="7">
        <f t="shared" si="6"/>
        <v>13</v>
      </c>
    </row>
    <row r="35" spans="1:13" x14ac:dyDescent="0.2">
      <c r="A35" s="39" t="s">
        <v>25</v>
      </c>
      <c r="B35" s="40">
        <v>97174</v>
      </c>
      <c r="C35" s="40">
        <v>100979</v>
      </c>
      <c r="D35" s="40">
        <v>100472</v>
      </c>
      <c r="E35" s="40">
        <v>101430</v>
      </c>
      <c r="F35" s="40">
        <f t="shared" si="7"/>
        <v>958</v>
      </c>
      <c r="G35" s="41">
        <f t="shared" si="0"/>
        <v>9.5349948244287663E-3</v>
      </c>
      <c r="H35" s="42">
        <f t="shared" si="1"/>
        <v>24</v>
      </c>
      <c r="I35" s="42">
        <f t="shared" si="2"/>
        <v>6</v>
      </c>
      <c r="J35" s="40">
        <f t="shared" si="3"/>
        <v>451</v>
      </c>
      <c r="K35" s="41">
        <f t="shared" si="4"/>
        <v>4.4662751661237454E-3</v>
      </c>
      <c r="L35" s="42">
        <f t="shared" si="5"/>
        <v>28</v>
      </c>
      <c r="M35" s="43">
        <f t="shared" si="6"/>
        <v>25</v>
      </c>
    </row>
    <row r="36" spans="1:13" x14ac:dyDescent="0.2">
      <c r="A36" s="27" t="s">
        <v>26</v>
      </c>
      <c r="B36" s="4">
        <v>736568</v>
      </c>
      <c r="C36" s="4">
        <v>741274</v>
      </c>
      <c r="D36" s="4">
        <v>742699</v>
      </c>
      <c r="E36" s="4">
        <v>745584</v>
      </c>
      <c r="F36" s="4">
        <f t="shared" si="7"/>
        <v>2885</v>
      </c>
      <c r="G36" s="5">
        <f t="shared" si="0"/>
        <v>3.884480792353262E-3</v>
      </c>
      <c r="H36" s="6">
        <f t="shared" si="1"/>
        <v>14</v>
      </c>
      <c r="I36" s="6">
        <f t="shared" si="2"/>
        <v>26</v>
      </c>
      <c r="J36" s="4">
        <f t="shared" si="3"/>
        <v>4310</v>
      </c>
      <c r="K36" s="5">
        <f t="shared" si="4"/>
        <v>5.8143142751532206E-3</v>
      </c>
      <c r="L36" s="6">
        <f t="shared" si="5"/>
        <v>18</v>
      </c>
      <c r="M36" s="7">
        <f t="shared" si="6"/>
        <v>23</v>
      </c>
    </row>
    <row r="37" spans="1:13" x14ac:dyDescent="0.2">
      <c r="A37" s="39" t="s">
        <v>27</v>
      </c>
      <c r="B37" s="40">
        <v>358842</v>
      </c>
      <c r="C37" s="40">
        <v>374432</v>
      </c>
      <c r="D37" s="40">
        <v>373880</v>
      </c>
      <c r="E37" s="40">
        <v>377070</v>
      </c>
      <c r="F37" s="40">
        <f t="shared" si="7"/>
        <v>3190</v>
      </c>
      <c r="G37" s="41">
        <f t="shared" si="0"/>
        <v>8.5321493527334979E-3</v>
      </c>
      <c r="H37" s="42">
        <f t="shared" si="1"/>
        <v>13</v>
      </c>
      <c r="I37" s="42">
        <f t="shared" si="2"/>
        <v>8</v>
      </c>
      <c r="J37" s="40">
        <f t="shared" si="3"/>
        <v>2638</v>
      </c>
      <c r="K37" s="41">
        <f t="shared" si="4"/>
        <v>7.045338005298607E-3</v>
      </c>
      <c r="L37" s="42">
        <f t="shared" si="5"/>
        <v>21</v>
      </c>
      <c r="M37" s="43">
        <f t="shared" si="6"/>
        <v>22</v>
      </c>
    </row>
    <row r="38" spans="1:13" x14ac:dyDescent="0.2">
      <c r="A38" s="29" t="s">
        <v>28</v>
      </c>
      <c r="B38" s="24">
        <v>175593</v>
      </c>
      <c r="C38" s="24">
        <v>185244</v>
      </c>
      <c r="D38" s="24">
        <v>186528</v>
      </c>
      <c r="E38" s="24">
        <v>186608</v>
      </c>
      <c r="F38" s="24">
        <f t="shared" si="7"/>
        <v>80</v>
      </c>
      <c r="G38" s="25">
        <f t="shared" si="0"/>
        <v>4.2889003259571901E-4</v>
      </c>
      <c r="H38" s="30">
        <f t="shared" si="1"/>
        <v>32</v>
      </c>
      <c r="I38" s="30">
        <f t="shared" si="2"/>
        <v>32</v>
      </c>
      <c r="J38" s="24">
        <f t="shared" si="3"/>
        <v>1364</v>
      </c>
      <c r="K38" s="25">
        <f t="shared" si="4"/>
        <v>7.3632614281704534E-3</v>
      </c>
      <c r="L38" s="30">
        <f t="shared" si="5"/>
        <v>25</v>
      </c>
      <c r="M38" s="31">
        <f t="shared" si="6"/>
        <v>20</v>
      </c>
    </row>
    <row r="39" spans="1:13" x14ac:dyDescent="0.2">
      <c r="A39" s="17" t="s">
        <v>29</v>
      </c>
      <c r="B39" s="19">
        <f>SUM(B7:B38)</f>
        <v>19418455</v>
      </c>
      <c r="C39" s="18">
        <f>SUM(C7:C38)</f>
        <v>20079365</v>
      </c>
      <c r="D39" s="18">
        <f>SUM(D7:D38)</f>
        <v>20174011</v>
      </c>
      <c r="E39" s="18">
        <f>SUM(E7:E38)</f>
        <v>20299993</v>
      </c>
      <c r="F39" s="18">
        <f>SUM(F7:F38)</f>
        <v>125982</v>
      </c>
      <c r="G39" s="20">
        <f>E39/D39-1</f>
        <v>6.2447670916805365E-3</v>
      </c>
      <c r="H39" s="21"/>
      <c r="I39" s="21"/>
      <c r="J39" s="18">
        <f>SUM(J7:J38)</f>
        <v>220628</v>
      </c>
      <c r="K39" s="20">
        <f>E39/C39-1</f>
        <v>1.0987797671888622E-2</v>
      </c>
      <c r="L39" s="21"/>
      <c r="M39" s="22"/>
    </row>
    <row r="40" spans="1:13" x14ac:dyDescent="0.2">
      <c r="K40" s="26"/>
    </row>
    <row r="41" spans="1:13" x14ac:dyDescent="0.2">
      <c r="A41" s="2" t="s">
        <v>37</v>
      </c>
    </row>
    <row r="42" spans="1:13" x14ac:dyDescent="0.2">
      <c r="F42" s="32"/>
      <c r="G42" s="13"/>
      <c r="H42" s="14"/>
      <c r="I42" s="14"/>
      <c r="J42" s="32"/>
      <c r="K42" s="13"/>
      <c r="L42" s="13"/>
      <c r="M42" s="13"/>
    </row>
  </sheetData>
  <mergeCells count="10">
    <mergeCell ref="J5:M5"/>
    <mergeCell ref="F5:I5"/>
    <mergeCell ref="A1:H1"/>
    <mergeCell ref="A2:H2"/>
    <mergeCell ref="A3:H3"/>
    <mergeCell ref="A5:A6"/>
    <mergeCell ref="B5:B6"/>
    <mergeCell ref="E5:E6"/>
    <mergeCell ref="C5:C6"/>
    <mergeCell ref="D5:D6"/>
  </mergeCells>
  <printOptions horizontalCentered="1"/>
  <pageMargins left="0.59055118110236227" right="0.59055118110236227" top="0.39370078740157483" bottom="0.39370078740157483" header="0" footer="0"/>
  <pageSetup scale="99" orientation="landscape" horizontalDpi="1200" verticalDpi="1200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Trabajadores Asegurados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de Informacion Directiva CP - Cognos PowerPlay Web Explorer</dc:title>
  <dc:creator>Bertha Olivia Peña Quevedo</dc:creator>
  <cp:lastModifiedBy>susana.galindo</cp:lastModifiedBy>
  <cp:lastPrinted>2014-03-31T16:09:22Z</cp:lastPrinted>
  <dcterms:created xsi:type="dcterms:W3CDTF">2008-08-19T15:26:00Z</dcterms:created>
  <dcterms:modified xsi:type="dcterms:W3CDTF">2019-03-13T18:54:04Z</dcterms:modified>
</cp:coreProperties>
</file>