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3715" windowHeight="9465" activeTab="6"/>
  </bookViews>
  <sheets>
    <sheet name="Hasta 1 s.m." sheetId="1" r:id="rId1"/>
    <sheet name="Hasta 2 s.m. " sheetId="2" r:id="rId2"/>
    <sheet name="Hasta 3 s.m." sheetId="3" r:id="rId3"/>
    <sheet name="Hasta 5 s.m. " sheetId="4" r:id="rId4"/>
    <sheet name="Más de 5 s.m." sheetId="5" r:id="rId5"/>
    <sheet name="No rec ing. " sheetId="6" r:id="rId6"/>
    <sheet name="No especifi. " sheetId="7" r:id="rId7"/>
  </sheets>
  <definedNames>
    <definedName name="_xlfn.F.INV" hidden="1">#NAME?</definedName>
    <definedName name="_xlfn.QUARTILE.INC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<sst xmlns="http://schemas.openxmlformats.org/spreadsheetml/2006/main" count="336" uniqueCount="54">
  <si>
    <t>Hasta un salario mínimo.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</si>
  <si>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</si>
  <si>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</si>
  <si>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</si>
  <si>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</si>
  <si>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</si>
  <si>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</si>
  <si>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</si>
  <si>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</si>
  <si>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</si>
  <si>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</si>
  <si>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</si>
  <si>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</si>
  <si>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</si>
  <si>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</si>
  <si>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</si>
  <si>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</si>
  <si>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</si>
  <si>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</si>
  <si>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</si>
  <si>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</si>
  <si>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</si>
  <si>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</si>
  <si>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</si>
  <si>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</si>
  <si>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</si>
  <si>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Yucatán</t>
  </si>
  <si>
    <t>Zacatecas</t>
  </si>
  <si>
    <t>Total Nacional</t>
  </si>
  <si>
    <t>San Luis Potosí</t>
  </si>
  <si>
    <t>Población Ocupada por Nivel de Ingreso</t>
  </si>
  <si>
    <t>Valor en: Personas</t>
  </si>
  <si>
    <t>Estados</t>
  </si>
  <si>
    <t>Michoacán</t>
  </si>
  <si>
    <t xml:space="preserve">Veracruz </t>
  </si>
  <si>
    <r>
      <t>FUENTE: IIEG;</t>
    </r>
    <r>
      <rPr>
        <sz val="9"/>
        <rFont val="Calibri"/>
        <family val="2"/>
      </rPr>
      <t xml:space="preserve"> Instituto de Información estadística y Geográfica con base en datos proporcionados por la Encuesta Nacional de Ocupación y Empleo (ENOE), INEGI.</t>
    </r>
  </si>
  <si>
    <t>Aguascalientes</t>
  </si>
  <si>
    <t>Ciudad de México</t>
  </si>
  <si>
    <t>Más de 1 hasta 2 salarios mínimo</t>
  </si>
  <si>
    <t>Más de 3 hasta 5 salarios mínimos</t>
  </si>
  <si>
    <t>Más de 2 hasta 3 salarios mínimos</t>
  </si>
  <si>
    <t>Más de 5 salarios mínimos.</t>
  </si>
  <si>
    <t>No recibe Ingresos</t>
  </si>
  <si>
    <t>No especificado</t>
  </si>
  <si>
    <t>IV Trim 2015</t>
  </si>
  <si>
    <t>IV Trim 2016</t>
  </si>
  <si>
    <t>Rank
IV trim 2015</t>
  </si>
  <si>
    <t>Rank
IV trim 2016</t>
  </si>
  <si>
    <t>IIV Trim 2017</t>
  </si>
  <si>
    <t>Rank 
IIV trim 2017</t>
  </si>
  <si>
    <t>IV Trim 2018</t>
  </si>
  <si>
    <t>Rank 
IV trim 2018</t>
  </si>
  <si>
    <t>% Partic Nal IV trim 2018</t>
  </si>
  <si>
    <t>2015 - 2018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</si>
</sst>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##\ ###\ ###\ ##0"/>
    <numFmt numFmtId="174" formatCode="0.0%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[$-80A]hh:mm:ss\ AM/PM"/>
    <numFmt numFmtId="186" formatCode="0.000"/>
    <numFmt numFmtId="187" formatCode="0.0000"/>
    <numFmt numFmtId="188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1">
    <xf numFmtId="0" fontId="0" fillId="0" borderId="0" xfId="0" applyAlignment="1">
      <alignment/>
    </xf>
    <xf numFmtId="174" fontId="20" fillId="33" borderId="10" xfId="57" applyNumberFormat="1" applyFont="1" applyFill="1" applyBorder="1" applyAlignment="1">
      <alignment horizontal="center"/>
    </xf>
    <xf numFmtId="174" fontId="20" fillId="0" borderId="10" xfId="57" applyNumberFormat="1" applyFont="1" applyBorder="1" applyAlignment="1">
      <alignment horizontal="center"/>
    </xf>
    <xf numFmtId="174" fontId="21" fillId="34" borderId="10" xfId="57" applyNumberFormat="1" applyFont="1" applyFill="1" applyBorder="1" applyAlignment="1">
      <alignment horizontal="center"/>
    </xf>
    <xf numFmtId="3" fontId="20" fillId="33" borderId="11" xfId="57" applyNumberFormat="1" applyFont="1" applyFill="1" applyBorder="1" applyAlignment="1">
      <alignment/>
    </xf>
    <xf numFmtId="3" fontId="21" fillId="35" borderId="11" xfId="57" applyNumberFormat="1" applyFont="1" applyFill="1" applyBorder="1" applyAlignment="1">
      <alignment/>
    </xf>
    <xf numFmtId="3" fontId="20" fillId="33" borderId="11" xfId="46" applyNumberFormat="1" applyFont="1" applyFill="1" applyBorder="1" applyAlignment="1">
      <alignment horizontal="right"/>
    </xf>
    <xf numFmtId="3" fontId="20" fillId="33" borderId="10" xfId="46" applyNumberFormat="1" applyFont="1" applyFill="1" applyBorder="1" applyAlignment="1">
      <alignment horizontal="center"/>
    </xf>
    <xf numFmtId="3" fontId="21" fillId="35" borderId="11" xfId="46" applyNumberFormat="1" applyFont="1" applyFill="1" applyBorder="1" applyAlignment="1">
      <alignment horizontal="right"/>
    </xf>
    <xf numFmtId="3" fontId="21" fillId="35" borderId="10" xfId="46" applyNumberFormat="1" applyFont="1" applyFill="1" applyBorder="1" applyAlignment="1">
      <alignment horizontal="center"/>
    </xf>
    <xf numFmtId="0" fontId="21" fillId="0" borderId="0" xfId="53" applyFont="1">
      <alignment/>
      <protection/>
    </xf>
    <xf numFmtId="0" fontId="20" fillId="0" borderId="0" xfId="53" applyFont="1">
      <alignment/>
      <protection/>
    </xf>
    <xf numFmtId="0" fontId="21" fillId="36" borderId="0" xfId="53" applyFont="1" applyFill="1">
      <alignment/>
      <protection/>
    </xf>
    <xf numFmtId="0" fontId="20" fillId="36" borderId="0" xfId="53" applyFont="1" applyFill="1">
      <alignment/>
      <protection/>
    </xf>
    <xf numFmtId="0" fontId="20" fillId="33" borderId="12" xfId="53" applyFont="1" applyFill="1" applyBorder="1" applyAlignment="1">
      <alignment horizontal="left"/>
      <protection/>
    </xf>
    <xf numFmtId="3" fontId="20" fillId="37" borderId="11" xfId="53" applyNumberFormat="1" applyFont="1" applyFill="1" applyBorder="1" applyAlignment="1">
      <alignment horizontal="right" vertical="center"/>
      <protection/>
    </xf>
    <xf numFmtId="3" fontId="20" fillId="37" borderId="10" xfId="53" applyNumberFormat="1" applyFont="1" applyFill="1" applyBorder="1" applyAlignment="1">
      <alignment horizontal="center" vertical="center"/>
      <protection/>
    </xf>
    <xf numFmtId="0" fontId="21" fillId="35" borderId="12" xfId="53" applyFont="1" applyFill="1" applyBorder="1" applyAlignment="1">
      <alignment horizontal="left"/>
      <protection/>
    </xf>
    <xf numFmtId="3" fontId="21" fillId="34" borderId="11" xfId="53" applyNumberFormat="1" applyFont="1" applyFill="1" applyBorder="1" applyAlignment="1">
      <alignment horizontal="right" vertical="center"/>
      <protection/>
    </xf>
    <xf numFmtId="3" fontId="21" fillId="34" borderId="10" xfId="53" applyNumberFormat="1" applyFont="1" applyFill="1" applyBorder="1" applyAlignment="1">
      <alignment horizontal="center" vertical="center"/>
      <protection/>
    </xf>
    <xf numFmtId="0" fontId="21" fillId="0" borderId="0" xfId="53" applyFont="1" applyAlignment="1">
      <alignment vertical="center" wrapText="1"/>
      <protection/>
    </xf>
    <xf numFmtId="3" fontId="21" fillId="0" borderId="0" xfId="53" applyNumberFormat="1" applyFont="1" applyAlignment="1">
      <alignment vertical="center" wrapText="1"/>
      <protection/>
    </xf>
    <xf numFmtId="0" fontId="20" fillId="0" borderId="0" xfId="53" applyFont="1" applyBorder="1" applyAlignment="1">
      <alignment horizontal="center"/>
      <protection/>
    </xf>
    <xf numFmtId="0" fontId="21" fillId="34" borderId="0" xfId="53" applyFont="1" applyFill="1" applyBorder="1" applyAlignment="1">
      <alignment horizontal="center"/>
      <protection/>
    </xf>
    <xf numFmtId="3" fontId="20" fillId="37" borderId="11" xfId="53" applyNumberFormat="1" applyFont="1" applyFill="1" applyBorder="1" applyAlignment="1">
      <alignment vertical="center"/>
      <protection/>
    </xf>
    <xf numFmtId="3" fontId="20" fillId="33" borderId="11" xfId="53" applyNumberFormat="1" applyFont="1" applyFill="1" applyBorder="1" applyAlignment="1">
      <alignment/>
      <protection/>
    </xf>
    <xf numFmtId="3" fontId="21" fillId="34" borderId="11" xfId="53" applyNumberFormat="1" applyFont="1" applyFill="1" applyBorder="1" applyAlignment="1">
      <alignment vertical="center"/>
      <protection/>
    </xf>
    <xf numFmtId="3" fontId="21" fillId="35" borderId="11" xfId="53" applyNumberFormat="1" applyFont="1" applyFill="1" applyBorder="1" applyAlignment="1">
      <alignment/>
      <protection/>
    </xf>
    <xf numFmtId="0" fontId="20" fillId="33" borderId="0" xfId="53" applyNumberFormat="1" applyFont="1" applyFill="1" applyBorder="1" applyAlignment="1">
      <alignment horizontal="center"/>
      <protection/>
    </xf>
    <xf numFmtId="3" fontId="20" fillId="33" borderId="11" xfId="53" applyNumberFormat="1" applyFont="1" applyFill="1" applyBorder="1" applyAlignment="1">
      <alignment horizontal="right"/>
      <protection/>
    </xf>
    <xf numFmtId="3" fontId="21" fillId="35" borderId="11" xfId="53" applyNumberFormat="1" applyFont="1" applyFill="1" applyBorder="1" applyAlignment="1">
      <alignment horizontal="right"/>
      <protection/>
    </xf>
    <xf numFmtId="3" fontId="20" fillId="0" borderId="11" xfId="53" applyNumberFormat="1" applyFont="1" applyBorder="1" applyAlignment="1">
      <alignment/>
      <protection/>
    </xf>
    <xf numFmtId="3" fontId="21" fillId="34" borderId="11" xfId="53" applyNumberFormat="1" applyFont="1" applyFill="1" applyBorder="1" applyAlignment="1">
      <alignment/>
      <protection/>
    </xf>
    <xf numFmtId="3" fontId="20" fillId="0" borderId="11" xfId="53" applyNumberFormat="1" applyFont="1" applyBorder="1">
      <alignment/>
      <protection/>
    </xf>
    <xf numFmtId="3" fontId="21" fillId="34" borderId="11" xfId="53" applyNumberFormat="1" applyFont="1" applyFill="1" applyBorder="1">
      <alignment/>
      <protection/>
    </xf>
    <xf numFmtId="3" fontId="20" fillId="37" borderId="11" xfId="53" applyNumberFormat="1" applyFont="1" applyFill="1" applyBorder="1">
      <alignment/>
      <protection/>
    </xf>
    <xf numFmtId="3" fontId="20" fillId="33" borderId="10" xfId="53" applyNumberFormat="1" applyFont="1" applyFill="1" applyBorder="1" applyAlignment="1">
      <alignment horizontal="center"/>
      <protection/>
    </xf>
    <xf numFmtId="3" fontId="21" fillId="34" borderId="10" xfId="53" applyNumberFormat="1" applyFont="1" applyFill="1" applyBorder="1" applyAlignment="1">
      <alignment horizontal="center"/>
      <protection/>
    </xf>
    <xf numFmtId="3" fontId="20" fillId="33" borderId="10" xfId="57" applyNumberFormat="1" applyFont="1" applyFill="1" applyBorder="1" applyAlignment="1">
      <alignment horizontal="center"/>
    </xf>
    <xf numFmtId="3" fontId="21" fillId="34" borderId="10" xfId="57" applyNumberFormat="1" applyFont="1" applyFill="1" applyBorder="1" applyAlignment="1">
      <alignment horizontal="center"/>
    </xf>
    <xf numFmtId="3" fontId="20" fillId="0" borderId="10" xfId="53" applyNumberFormat="1" applyFont="1" applyBorder="1" applyAlignment="1">
      <alignment horizontal="center"/>
      <protection/>
    </xf>
    <xf numFmtId="0" fontId="20" fillId="0" borderId="0" xfId="57" applyNumberFormat="1" applyFont="1" applyAlignment="1">
      <alignment/>
    </xf>
    <xf numFmtId="0" fontId="20" fillId="33" borderId="10" xfId="57" applyNumberFormat="1" applyFont="1" applyFill="1" applyBorder="1" applyAlignment="1">
      <alignment horizontal="center"/>
    </xf>
    <xf numFmtId="0" fontId="21" fillId="35" borderId="10" xfId="57" applyNumberFormat="1" applyFont="1" applyFill="1" applyBorder="1" applyAlignment="1">
      <alignment horizontal="center"/>
    </xf>
    <xf numFmtId="3" fontId="20" fillId="0" borderId="0" xfId="53" applyNumberFormat="1" applyFont="1">
      <alignment/>
      <protection/>
    </xf>
    <xf numFmtId="0" fontId="20" fillId="0" borderId="13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21" fillId="34" borderId="10" xfId="53" applyFont="1" applyFill="1" applyBorder="1" applyAlignment="1">
      <alignment horizontal="center"/>
      <protection/>
    </xf>
    <xf numFmtId="174" fontId="20" fillId="0" borderId="14" xfId="57" applyNumberFormat="1" applyFont="1" applyBorder="1" applyAlignment="1">
      <alignment horizontal="center"/>
    </xf>
    <xf numFmtId="3" fontId="20" fillId="0" borderId="11" xfId="53" applyNumberFormat="1" applyFont="1" applyBorder="1" applyAlignment="1">
      <alignment horizontal="right"/>
      <protection/>
    </xf>
    <xf numFmtId="3" fontId="21" fillId="34" borderId="11" xfId="53" applyNumberFormat="1" applyFont="1" applyFill="1" applyBorder="1" applyAlignment="1">
      <alignment horizontal="right"/>
      <protection/>
    </xf>
    <xf numFmtId="3" fontId="20" fillId="37" borderId="11" xfId="53" applyNumberFormat="1" applyFont="1" applyFill="1" applyBorder="1" applyAlignment="1">
      <alignment horizontal="right"/>
      <protection/>
    </xf>
    <xf numFmtId="3" fontId="20" fillId="0" borderId="15" xfId="53" applyNumberFormat="1" applyFont="1" applyBorder="1" applyAlignment="1">
      <alignment horizontal="right"/>
      <protection/>
    </xf>
    <xf numFmtId="3" fontId="20" fillId="0" borderId="15" xfId="53" applyNumberFormat="1" applyFont="1" applyBorder="1">
      <alignment/>
      <protection/>
    </xf>
    <xf numFmtId="0" fontId="20" fillId="33" borderId="13" xfId="53" applyNumberFormat="1" applyFont="1" applyFill="1" applyBorder="1" applyAlignment="1">
      <alignment horizontal="center"/>
      <protection/>
    </xf>
    <xf numFmtId="3" fontId="20" fillId="0" borderId="15" xfId="53" applyNumberFormat="1" applyFont="1" applyBorder="1" applyAlignment="1">
      <alignment/>
      <protection/>
    </xf>
    <xf numFmtId="174" fontId="21" fillId="35" borderId="10" xfId="57" applyNumberFormat="1" applyFont="1" applyFill="1" applyBorder="1" applyAlignment="1">
      <alignment horizontal="center"/>
    </xf>
    <xf numFmtId="0" fontId="42" fillId="38" borderId="16" xfId="53" applyFont="1" applyFill="1" applyBorder="1" applyAlignment="1">
      <alignment horizontal="center" vertical="center" wrapText="1"/>
      <protection/>
    </xf>
    <xf numFmtId="0" fontId="42" fillId="38" borderId="17" xfId="53" applyFont="1" applyFill="1" applyBorder="1" applyAlignment="1">
      <alignment horizontal="center" vertical="center" wrapText="1"/>
      <protection/>
    </xf>
    <xf numFmtId="0" fontId="42" fillId="38" borderId="18" xfId="53" applyFont="1" applyFill="1" applyBorder="1" applyAlignment="1">
      <alignment horizontal="center" vertical="center" wrapText="1"/>
      <protection/>
    </xf>
    <xf numFmtId="0" fontId="42" fillId="38" borderId="19" xfId="53" applyFont="1" applyFill="1" applyBorder="1" applyAlignment="1">
      <alignment horizontal="center" vertical="center" wrapText="1"/>
      <protection/>
    </xf>
    <xf numFmtId="3" fontId="20" fillId="37" borderId="0" xfId="53" applyNumberFormat="1" applyFont="1" applyFill="1" applyBorder="1" applyAlignment="1">
      <alignment horizontal="right" vertical="center"/>
      <protection/>
    </xf>
    <xf numFmtId="3" fontId="21" fillId="34" borderId="0" xfId="53" applyNumberFormat="1" applyFont="1" applyFill="1" applyBorder="1" applyAlignment="1">
      <alignment horizontal="right" vertical="center"/>
      <protection/>
    </xf>
    <xf numFmtId="0" fontId="20" fillId="33" borderId="10" xfId="53" applyNumberFormat="1" applyFont="1" applyFill="1" applyBorder="1" applyAlignment="1">
      <alignment horizontal="center"/>
      <protection/>
    </xf>
    <xf numFmtId="0" fontId="21" fillId="35" borderId="10" xfId="53" applyNumberFormat="1" applyFont="1" applyFill="1" applyBorder="1" applyAlignment="1">
      <alignment horizontal="center"/>
      <protection/>
    </xf>
    <xf numFmtId="0" fontId="20" fillId="37" borderId="10" xfId="53" applyFont="1" applyFill="1" applyBorder="1" applyAlignment="1">
      <alignment horizontal="center"/>
      <protection/>
    </xf>
    <xf numFmtId="3" fontId="20" fillId="37" borderId="15" xfId="53" applyNumberFormat="1" applyFont="1" applyFill="1" applyBorder="1" applyAlignment="1">
      <alignment horizontal="right" vertical="center"/>
      <protection/>
    </xf>
    <xf numFmtId="3" fontId="20" fillId="37" borderId="13" xfId="53" applyNumberFormat="1" applyFont="1" applyFill="1" applyBorder="1" applyAlignment="1">
      <alignment horizontal="right" vertical="center"/>
      <protection/>
    </xf>
    <xf numFmtId="174" fontId="20" fillId="33" borderId="14" xfId="57" applyNumberFormat="1" applyFont="1" applyFill="1" applyBorder="1" applyAlignment="1">
      <alignment horizontal="center"/>
    </xf>
    <xf numFmtId="0" fontId="42" fillId="35" borderId="16" xfId="53" applyFont="1" applyFill="1" applyBorder="1">
      <alignment/>
      <protection/>
    </xf>
    <xf numFmtId="172" fontId="42" fillId="35" borderId="17" xfId="46" applyNumberFormat="1" applyFont="1" applyFill="1" applyBorder="1" applyAlignment="1">
      <alignment horizontal="center"/>
    </xf>
    <xf numFmtId="172" fontId="42" fillId="35" borderId="18" xfId="46" applyNumberFormat="1" applyFont="1" applyFill="1" applyBorder="1" applyAlignment="1">
      <alignment horizontal="center"/>
    </xf>
    <xf numFmtId="10" fontId="42" fillId="35" borderId="18" xfId="57" applyNumberFormat="1" applyFont="1" applyFill="1" applyBorder="1" applyAlignment="1">
      <alignment horizontal="center"/>
    </xf>
    <xf numFmtId="0" fontId="23" fillId="35" borderId="16" xfId="53" applyFont="1" applyFill="1" applyBorder="1">
      <alignment/>
      <protection/>
    </xf>
    <xf numFmtId="3" fontId="23" fillId="35" borderId="17" xfId="57" applyNumberFormat="1" applyFont="1" applyFill="1" applyBorder="1" applyAlignment="1">
      <alignment horizontal="right"/>
    </xf>
    <xf numFmtId="3" fontId="23" fillId="35" borderId="18" xfId="46" applyNumberFormat="1" applyFont="1" applyFill="1" applyBorder="1" applyAlignment="1">
      <alignment horizontal="right"/>
    </xf>
    <xf numFmtId="3" fontId="23" fillId="35" borderId="17" xfId="53" applyNumberFormat="1" applyFont="1" applyFill="1" applyBorder="1" applyAlignment="1">
      <alignment horizontal="right"/>
      <protection/>
    </xf>
    <xf numFmtId="3" fontId="23" fillId="35" borderId="18" xfId="53" applyNumberFormat="1" applyFont="1" applyFill="1" applyBorder="1" applyAlignment="1">
      <alignment horizontal="right"/>
      <protection/>
    </xf>
    <xf numFmtId="0" fontId="23" fillId="34" borderId="18" xfId="53" applyFont="1" applyFill="1" applyBorder="1">
      <alignment/>
      <protection/>
    </xf>
    <xf numFmtId="3" fontId="23" fillId="35" borderId="17" xfId="57" applyNumberFormat="1" applyFont="1" applyFill="1" applyBorder="1" applyAlignment="1">
      <alignment/>
    </xf>
    <xf numFmtId="3" fontId="23" fillId="35" borderId="18" xfId="53" applyNumberFormat="1" applyFont="1" applyFill="1" applyBorder="1" applyAlignment="1">
      <alignment/>
      <protection/>
    </xf>
    <xf numFmtId="3" fontId="23" fillId="35" borderId="17" xfId="53" applyNumberFormat="1" applyFont="1" applyFill="1" applyBorder="1" applyAlignment="1">
      <alignment/>
      <protection/>
    </xf>
    <xf numFmtId="0" fontId="23" fillId="34" borderId="18" xfId="53" applyFont="1" applyFill="1" applyBorder="1" applyAlignment="1">
      <alignment horizontal="center"/>
      <protection/>
    </xf>
    <xf numFmtId="3" fontId="23" fillId="35" borderId="17" xfId="46" applyNumberFormat="1" applyFont="1" applyFill="1" applyBorder="1" applyAlignment="1">
      <alignment/>
    </xf>
    <xf numFmtId="3" fontId="23" fillId="35" borderId="18" xfId="46" applyNumberFormat="1" applyFont="1" applyFill="1" applyBorder="1" applyAlignment="1">
      <alignment/>
    </xf>
    <xf numFmtId="3" fontId="23" fillId="35" borderId="18" xfId="57" applyNumberFormat="1" applyFont="1" applyFill="1" applyBorder="1" applyAlignment="1">
      <alignment/>
    </xf>
    <xf numFmtId="2" fontId="23" fillId="35" borderId="18" xfId="53" applyNumberFormat="1" applyFont="1" applyFill="1" applyBorder="1" applyAlignment="1">
      <alignment horizontal="center"/>
      <protection/>
    </xf>
    <xf numFmtId="3" fontId="23" fillId="34" borderId="17" xfId="53" applyNumberFormat="1" applyFont="1" applyFill="1" applyBorder="1" applyAlignment="1">
      <alignment/>
      <protection/>
    </xf>
    <xf numFmtId="3" fontId="23" fillId="34" borderId="18" xfId="53" applyNumberFormat="1" applyFont="1" applyFill="1" applyBorder="1" applyAlignment="1">
      <alignment/>
      <protection/>
    </xf>
    <xf numFmtId="3" fontId="23" fillId="35" borderId="18" xfId="46" applyNumberFormat="1" applyFont="1" applyFill="1" applyBorder="1" applyAlignment="1">
      <alignment horizontal="center"/>
    </xf>
    <xf numFmtId="3" fontId="23" fillId="34" borderId="17" xfId="53" applyNumberFormat="1" applyFont="1" applyFill="1" applyBorder="1">
      <alignment/>
      <protection/>
    </xf>
    <xf numFmtId="3" fontId="23" fillId="34" borderId="18" xfId="53" applyNumberFormat="1" applyFont="1" applyFill="1" applyBorder="1">
      <alignment/>
      <protection/>
    </xf>
    <xf numFmtId="3" fontId="41" fillId="34" borderId="19" xfId="54" applyNumberFormat="1" applyFont="1" applyFill="1" applyBorder="1" applyAlignment="1">
      <alignment horizontal="right"/>
      <protection/>
    </xf>
    <xf numFmtId="3" fontId="21" fillId="34" borderId="19" xfId="53" applyNumberFormat="1" applyFont="1" applyFill="1" applyBorder="1" applyAlignment="1">
      <alignment horizontal="right" vertical="center"/>
      <protection/>
    </xf>
    <xf numFmtId="174" fontId="42" fillId="35" borderId="18" xfId="57" applyNumberFormat="1" applyFont="1" applyFill="1" applyBorder="1" applyAlignment="1">
      <alignment horizontal="center"/>
    </xf>
    <xf numFmtId="3" fontId="23" fillId="35" borderId="19" xfId="53" applyNumberFormat="1" applyFont="1" applyFill="1" applyBorder="1" applyAlignment="1">
      <alignment horizontal="right"/>
      <protection/>
    </xf>
    <xf numFmtId="0" fontId="21" fillId="34" borderId="19" xfId="53" applyFont="1" applyFill="1" applyBorder="1" applyAlignment="1">
      <alignment horizontal="center"/>
      <protection/>
    </xf>
    <xf numFmtId="174" fontId="23" fillId="34" borderId="18" xfId="57" applyNumberFormat="1" applyFont="1" applyFill="1" applyBorder="1" applyAlignment="1">
      <alignment horizontal="center"/>
    </xf>
    <xf numFmtId="3" fontId="23" fillId="34" borderId="19" xfId="53" applyNumberFormat="1" applyFont="1" applyFill="1" applyBorder="1" applyAlignment="1">
      <alignment/>
      <protection/>
    </xf>
    <xf numFmtId="0" fontId="21" fillId="35" borderId="19" xfId="53" applyNumberFormat="1" applyFont="1" applyFill="1" applyBorder="1" applyAlignment="1">
      <alignment horizontal="center"/>
      <protection/>
    </xf>
    <xf numFmtId="3" fontId="23" fillId="34" borderId="19" xfId="53" applyNumberFormat="1" applyFont="1" applyFill="1" applyBorder="1" applyAlignment="1">
      <alignment horizontal="right"/>
      <protection/>
    </xf>
    <xf numFmtId="3" fontId="23" fillId="34" borderId="19" xfId="53" applyNumberFormat="1" applyFont="1" applyFill="1" applyBorder="1">
      <alignment/>
      <protection/>
    </xf>
    <xf numFmtId="0" fontId="21" fillId="34" borderId="0" xfId="53" applyNumberFormat="1" applyFont="1" applyFill="1" applyBorder="1" applyAlignment="1">
      <alignment horizontal="center"/>
      <protection/>
    </xf>
    <xf numFmtId="0" fontId="22" fillId="36" borderId="0" xfId="55" applyFont="1" applyFill="1" applyBorder="1" applyAlignment="1">
      <alignment horizontal="left" vertical="center" wrapText="1"/>
      <protection/>
    </xf>
    <xf numFmtId="3" fontId="21" fillId="35" borderId="11" xfId="57" applyNumberFormat="1" applyFont="1" applyFill="1" applyBorder="1" applyAlignment="1">
      <alignment horizontal="right"/>
    </xf>
    <xf numFmtId="3" fontId="20" fillId="0" borderId="20" xfId="58" applyNumberFormat="1" applyFont="1" applyBorder="1" applyAlignment="1">
      <alignment horizontal="right"/>
    </xf>
    <xf numFmtId="3" fontId="20" fillId="0" borderId="0" xfId="58" applyNumberFormat="1" applyFont="1" applyBorder="1" applyAlignment="1">
      <alignment horizontal="right"/>
    </xf>
    <xf numFmtId="3" fontId="21" fillId="34" borderId="0" xfId="58" applyNumberFormat="1" applyFont="1" applyFill="1" applyBorder="1" applyAlignment="1">
      <alignment horizontal="right"/>
    </xf>
    <xf numFmtId="3" fontId="20" fillId="37" borderId="0" xfId="58" applyNumberFormat="1" applyFont="1" applyFill="1" applyBorder="1" applyAlignment="1">
      <alignment horizontal="right"/>
    </xf>
    <xf numFmtId="3" fontId="20" fillId="0" borderId="13" xfId="58" applyNumberFormat="1" applyFont="1" applyBorder="1" applyAlignment="1">
      <alignment horizontal="right"/>
    </xf>
    <xf numFmtId="3" fontId="43" fillId="39" borderId="19" xfId="58" applyNumberFormat="1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rmal_INDICA8" xfId="55"/>
    <cellStyle name="Notas" xfId="56"/>
    <cellStyle name="Percent" xfId="57"/>
    <cellStyle name="Porcentaje 2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152400</xdr:rowOff>
    </xdr:from>
    <xdr:to>
      <xdr:col>9</xdr:col>
      <xdr:colOff>647700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52400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1</xdr:row>
      <xdr:rowOff>0</xdr:rowOff>
    </xdr:from>
    <xdr:to>
      <xdr:col>9</xdr:col>
      <xdr:colOff>638175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61925"/>
          <a:ext cx="154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123825</xdr:rowOff>
    </xdr:from>
    <xdr:to>
      <xdr:col>9</xdr:col>
      <xdr:colOff>781050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23825"/>
          <a:ext cx="1533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104775</xdr:rowOff>
    </xdr:from>
    <xdr:to>
      <xdr:col>10</xdr:col>
      <xdr:colOff>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0477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638175</xdr:colOff>
      <xdr:row>0</xdr:row>
      <xdr:rowOff>123825</xdr:rowOff>
    </xdr:from>
    <xdr:to>
      <xdr:col>9</xdr:col>
      <xdr:colOff>704850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2382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85725</xdr:rowOff>
    </xdr:from>
    <xdr:to>
      <xdr:col>9</xdr:col>
      <xdr:colOff>800100</xdr:colOff>
      <xdr:row>4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72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114300</xdr:rowOff>
    </xdr:from>
    <xdr:to>
      <xdr:col>10</xdr:col>
      <xdr:colOff>66675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14300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K4" sqref="K4"/>
    </sheetView>
  </sheetViews>
  <sheetFormatPr defaultColWidth="20.7109375" defaultRowHeight="12.75"/>
  <cols>
    <col min="1" max="1" width="20.42187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16384" width="20.7109375" style="11" customWidth="1"/>
  </cols>
  <sheetData>
    <row r="1" spans="1:9" ht="12.7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s="10" t="s">
        <v>0</v>
      </c>
    </row>
    <row r="3" spans="1:10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9" customHeight="1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3" ht="12.75" customHeight="1">
      <c r="A7" s="14" t="s">
        <v>36</v>
      </c>
      <c r="B7" s="15">
        <v>29593</v>
      </c>
      <c r="C7" s="16">
        <f>_xlfn.RANK.EQ(B7,$B$7:$B$38)</f>
        <v>31</v>
      </c>
      <c r="D7" s="15">
        <v>38867</v>
      </c>
      <c r="E7" s="16">
        <f>_xlfn.RANK.EQ(D7,$D$7:$D$38)</f>
        <v>31</v>
      </c>
      <c r="F7" s="15">
        <v>36437</v>
      </c>
      <c r="G7" s="42">
        <f>_xlfn.RANK.EQ(F7,$F$7:$F$38)</f>
        <v>31</v>
      </c>
      <c r="H7" s="15">
        <v>39708</v>
      </c>
      <c r="I7" s="61">
        <f>_xlfn.RANK.EQ(H7,$H$7:$H$38)</f>
        <v>31</v>
      </c>
      <c r="J7" s="1">
        <f>H7/$H$39</f>
        <v>0.004583136348190938</v>
      </c>
      <c r="K7" s="44">
        <f>'Hasta 1 s.m.'!H7+'Hasta 2 s.m. '!H7+'Hasta 3 s.m.'!H7+'Hasta 5 s.m. '!H7+'Más de 5 s.m.'!H7+'No rec ing. '!H7+'No especifi. '!H7</f>
        <v>565560</v>
      </c>
      <c r="L7" s="105">
        <v>565560</v>
      </c>
      <c r="M7" s="44">
        <f>L7-K7</f>
        <v>0</v>
      </c>
    </row>
    <row r="8" spans="1:13" ht="12.75" customHeight="1">
      <c r="A8" s="14" t="s">
        <v>1</v>
      </c>
      <c r="B8" s="15">
        <v>77133</v>
      </c>
      <c r="C8" s="16">
        <f aca="true" t="shared" si="0" ref="C8:C38">_xlfn.RANK.EQ(B8,$B$7:$B$38)</f>
        <v>26</v>
      </c>
      <c r="D8" s="15">
        <v>78453</v>
      </c>
      <c r="E8" s="16">
        <f aca="true" t="shared" si="1" ref="E8:E38">_xlfn.RANK.EQ(D8,$D$7:$D$38)</f>
        <v>26</v>
      </c>
      <c r="F8" s="15">
        <v>92017</v>
      </c>
      <c r="G8" s="42">
        <f>_xlfn.RANK.EQ(F8,$F$7:$F$38)</f>
        <v>27</v>
      </c>
      <c r="H8" s="15">
        <v>98193</v>
      </c>
      <c r="I8" s="61">
        <f aca="true" t="shared" si="2" ref="I8:I38">_xlfn.RANK.EQ(H8,$H$7:$H$38)</f>
        <v>28</v>
      </c>
      <c r="J8" s="1">
        <f aca="true" t="shared" si="3" ref="J8:J38">H8/$H$39</f>
        <v>0.011333532473000724</v>
      </c>
      <c r="K8" s="44">
        <f>'Hasta 1 s.m.'!H8+'Hasta 2 s.m. '!H8+'Hasta 3 s.m.'!H8+'Hasta 5 s.m. '!H8+'Más de 5 s.m.'!H8+'No rec ing. '!H8</f>
        <v>1386608</v>
      </c>
      <c r="L8" s="106">
        <v>1702808</v>
      </c>
      <c r="M8" s="44">
        <f aca="true" t="shared" si="4" ref="M8:M39">L8-K8</f>
        <v>316200</v>
      </c>
    </row>
    <row r="9" spans="1:13" ht="12.75" customHeight="1">
      <c r="A9" s="14" t="s">
        <v>2</v>
      </c>
      <c r="B9" s="15">
        <v>26571</v>
      </c>
      <c r="C9" s="16">
        <f t="shared" si="0"/>
        <v>32</v>
      </c>
      <c r="D9" s="15">
        <v>37204</v>
      </c>
      <c r="E9" s="16">
        <f t="shared" si="1"/>
        <v>32</v>
      </c>
      <c r="F9" s="15">
        <v>33361</v>
      </c>
      <c r="G9" s="42">
        <f aca="true" t="shared" si="5" ref="G9:G38">_xlfn.RANK.EQ(F9,$F$7:$F$38)</f>
        <v>32</v>
      </c>
      <c r="H9" s="15">
        <v>35717</v>
      </c>
      <c r="I9" s="61">
        <f t="shared" si="2"/>
        <v>32</v>
      </c>
      <c r="J9" s="1">
        <f t="shared" si="3"/>
        <v>0.0041224912095380204</v>
      </c>
      <c r="K9" s="44">
        <f>'Hasta 1 s.m.'!H9+'Hasta 2 s.m. '!H9+'Hasta 3 s.m.'!H9+'Hasta 5 s.m. '!H9+'Más de 5 s.m.'!H9+'No rec ing. '!H9</f>
        <v>369409</v>
      </c>
      <c r="L9" s="106">
        <v>409984</v>
      </c>
      <c r="M9" s="44">
        <f t="shared" si="4"/>
        <v>40575</v>
      </c>
    </row>
    <row r="10" spans="1:13" ht="12.75" customHeight="1">
      <c r="A10" s="14" t="s">
        <v>3</v>
      </c>
      <c r="B10" s="15">
        <v>68990</v>
      </c>
      <c r="C10" s="16">
        <f t="shared" si="0"/>
        <v>28</v>
      </c>
      <c r="D10" s="15">
        <v>68501</v>
      </c>
      <c r="E10" s="16">
        <f t="shared" si="1"/>
        <v>28</v>
      </c>
      <c r="F10" s="15">
        <v>87079</v>
      </c>
      <c r="G10" s="42">
        <f t="shared" si="5"/>
        <v>28</v>
      </c>
      <c r="H10" s="15">
        <v>102382</v>
      </c>
      <c r="I10" s="61">
        <f t="shared" si="2"/>
        <v>25</v>
      </c>
      <c r="J10" s="1">
        <f t="shared" si="3"/>
        <v>0.011817030966064384</v>
      </c>
      <c r="K10" s="44">
        <f>'Hasta 1 s.m.'!H10+'Hasta 2 s.m. '!H10+'Hasta 3 s.m.'!H10+'Hasta 5 s.m. '!H10+'Más de 5 s.m.'!H10+'No rec ing. '!H10</f>
        <v>408332</v>
      </c>
      <c r="L10" s="106">
        <v>418566</v>
      </c>
      <c r="M10" s="44">
        <f t="shared" si="4"/>
        <v>10234</v>
      </c>
    </row>
    <row r="11" spans="1:13" ht="12.75" customHeight="1">
      <c r="A11" s="14" t="s">
        <v>4</v>
      </c>
      <c r="B11" s="15">
        <v>99975</v>
      </c>
      <c r="C11" s="16">
        <f t="shared" si="0"/>
        <v>21</v>
      </c>
      <c r="D11" s="15">
        <v>120326</v>
      </c>
      <c r="E11" s="16">
        <f t="shared" si="1"/>
        <v>19</v>
      </c>
      <c r="F11" s="15">
        <v>125397</v>
      </c>
      <c r="G11" s="42">
        <f t="shared" si="5"/>
        <v>18</v>
      </c>
      <c r="H11" s="15">
        <v>130073</v>
      </c>
      <c r="I11" s="61">
        <f t="shared" si="2"/>
        <v>20</v>
      </c>
      <c r="J11" s="1">
        <f t="shared" si="3"/>
        <v>0.015013153375094183</v>
      </c>
      <c r="K11" s="44">
        <f>'Hasta 1 s.m.'!H11+'Hasta 2 s.m. '!H11+'Hasta 3 s.m.'!H11+'Hasta 5 s.m. '!H11+'Más de 5 s.m.'!H11+'No rec ing. '!H11</f>
        <v>1157591</v>
      </c>
      <c r="L11" s="106">
        <v>1341233</v>
      </c>
      <c r="M11" s="44">
        <f t="shared" si="4"/>
        <v>183642</v>
      </c>
    </row>
    <row r="12" spans="1:13" ht="12.75" customHeight="1">
      <c r="A12" s="14" t="s">
        <v>5</v>
      </c>
      <c r="B12" s="15">
        <v>38578</v>
      </c>
      <c r="C12" s="16">
        <f t="shared" si="0"/>
        <v>30</v>
      </c>
      <c r="D12" s="15">
        <v>43828</v>
      </c>
      <c r="E12" s="16">
        <f t="shared" si="1"/>
        <v>30</v>
      </c>
      <c r="F12" s="15">
        <v>47189</v>
      </c>
      <c r="G12" s="42">
        <f t="shared" si="5"/>
        <v>30</v>
      </c>
      <c r="H12" s="15">
        <v>47490</v>
      </c>
      <c r="I12" s="61">
        <f t="shared" si="2"/>
        <v>30</v>
      </c>
      <c r="J12" s="1">
        <f t="shared" si="3"/>
        <v>0.005481342429122284</v>
      </c>
      <c r="K12" s="44">
        <f>'Hasta 1 s.m.'!H12+'Hasta 2 s.m. '!H12+'Hasta 3 s.m.'!H12+'Hasta 5 s.m. '!H12+'Más de 5 s.m.'!H12+'No rec ing. '!H12</f>
        <v>337167</v>
      </c>
      <c r="L12" s="106">
        <v>382222</v>
      </c>
      <c r="M12" s="44">
        <f t="shared" si="4"/>
        <v>45055</v>
      </c>
    </row>
    <row r="13" spans="1:13" ht="12.75" customHeight="1">
      <c r="A13" s="14" t="s">
        <v>6</v>
      </c>
      <c r="B13" s="15">
        <v>726420</v>
      </c>
      <c r="C13" s="16">
        <f t="shared" si="0"/>
        <v>2</v>
      </c>
      <c r="D13" s="15">
        <v>717114</v>
      </c>
      <c r="E13" s="16">
        <f t="shared" si="1"/>
        <v>2</v>
      </c>
      <c r="F13" s="15">
        <v>709216</v>
      </c>
      <c r="G13" s="42">
        <f t="shared" si="5"/>
        <v>2</v>
      </c>
      <c r="H13" s="15">
        <v>779154</v>
      </c>
      <c r="I13" s="61">
        <f t="shared" si="2"/>
        <v>2</v>
      </c>
      <c r="J13" s="1">
        <f t="shared" si="3"/>
        <v>0.08993071970984089</v>
      </c>
      <c r="K13" s="44">
        <f>'Hasta 1 s.m.'!H13+'Hasta 2 s.m. '!H13+'Hasta 3 s.m.'!H13+'Hasta 5 s.m. '!H13+'Más de 5 s.m.'!H13+'No rec ing. '!H13</f>
        <v>1888122</v>
      </c>
      <c r="L13" s="106">
        <v>1899923</v>
      </c>
      <c r="M13" s="44">
        <f t="shared" si="4"/>
        <v>11801</v>
      </c>
    </row>
    <row r="14" spans="1:13" ht="12.75" customHeight="1">
      <c r="A14" s="14" t="s">
        <v>7</v>
      </c>
      <c r="B14" s="15">
        <v>70414</v>
      </c>
      <c r="C14" s="16">
        <f t="shared" si="0"/>
        <v>27</v>
      </c>
      <c r="D14" s="15">
        <v>78324</v>
      </c>
      <c r="E14" s="16">
        <f t="shared" si="1"/>
        <v>27</v>
      </c>
      <c r="F14" s="15">
        <v>93783</v>
      </c>
      <c r="G14" s="42">
        <f t="shared" si="5"/>
        <v>25</v>
      </c>
      <c r="H14" s="15">
        <v>145329</v>
      </c>
      <c r="I14" s="61">
        <f t="shared" si="2"/>
        <v>18</v>
      </c>
      <c r="J14" s="1">
        <f t="shared" si="3"/>
        <v>0.016774015874540162</v>
      </c>
      <c r="K14" s="44">
        <f>'Hasta 1 s.m.'!H14+'Hasta 2 s.m. '!H14+'Hasta 3 s.m.'!H14+'Hasta 5 s.m. '!H14+'Más de 5 s.m.'!H14+'No rec ing. '!H14</f>
        <v>1544054</v>
      </c>
      <c r="L14" s="106">
        <v>1733590</v>
      </c>
      <c r="M14" s="44">
        <f t="shared" si="4"/>
        <v>189536</v>
      </c>
    </row>
    <row r="15" spans="1:13" ht="12.75" customHeight="1">
      <c r="A15" s="14" t="s">
        <v>37</v>
      </c>
      <c r="B15" s="15">
        <v>486665</v>
      </c>
      <c r="C15" s="16">
        <f t="shared" si="0"/>
        <v>5</v>
      </c>
      <c r="D15" s="15">
        <v>455366</v>
      </c>
      <c r="E15" s="16">
        <f t="shared" si="1"/>
        <v>5</v>
      </c>
      <c r="F15" s="15">
        <v>528832</v>
      </c>
      <c r="G15" s="42">
        <f t="shared" si="5"/>
        <v>5</v>
      </c>
      <c r="H15" s="15">
        <v>581483</v>
      </c>
      <c r="I15" s="61">
        <f t="shared" si="2"/>
        <v>4</v>
      </c>
      <c r="J15" s="1">
        <f t="shared" si="3"/>
        <v>0.06711533880213334</v>
      </c>
      <c r="K15" s="44">
        <f>'Hasta 1 s.m.'!H15+'Hasta 2 s.m. '!H15+'Hasta 3 s.m.'!H15+'Hasta 5 s.m. '!H15+'Más de 5 s.m.'!H15+'No rec ing. '!H15</f>
        <v>3360861</v>
      </c>
      <c r="L15" s="106">
        <v>4212542</v>
      </c>
      <c r="M15" s="44">
        <f t="shared" si="4"/>
        <v>851681</v>
      </c>
    </row>
    <row r="16" spans="1:13" ht="12.75" customHeight="1">
      <c r="A16" s="14" t="s">
        <v>8</v>
      </c>
      <c r="B16" s="15">
        <v>98081</v>
      </c>
      <c r="C16" s="16">
        <f t="shared" si="0"/>
        <v>23</v>
      </c>
      <c r="D16" s="15">
        <v>109748</v>
      </c>
      <c r="E16" s="16">
        <f t="shared" si="1"/>
        <v>21</v>
      </c>
      <c r="F16" s="15">
        <v>112387</v>
      </c>
      <c r="G16" s="42">
        <f t="shared" si="5"/>
        <v>22</v>
      </c>
      <c r="H16" s="15">
        <v>124231</v>
      </c>
      <c r="I16" s="61">
        <f t="shared" si="2"/>
        <v>22</v>
      </c>
      <c r="J16" s="1">
        <f t="shared" si="3"/>
        <v>0.014338863998995376</v>
      </c>
      <c r="K16" s="44">
        <f>'Hasta 1 s.m.'!H16+'Hasta 2 s.m. '!H16+'Hasta 3 s.m.'!H16+'Hasta 5 s.m. '!H16+'Más de 5 s.m.'!H16+'No rec ing. '!H16</f>
        <v>687139</v>
      </c>
      <c r="L16" s="106">
        <v>771803</v>
      </c>
      <c r="M16" s="44">
        <f t="shared" si="4"/>
        <v>84664</v>
      </c>
    </row>
    <row r="17" spans="1:13" ht="12.75" customHeight="1">
      <c r="A17" s="14" t="s">
        <v>9</v>
      </c>
      <c r="B17" s="15">
        <v>315722</v>
      </c>
      <c r="C17" s="16">
        <f t="shared" si="0"/>
        <v>8</v>
      </c>
      <c r="D17" s="15">
        <v>320060</v>
      </c>
      <c r="E17" s="16">
        <f t="shared" si="1"/>
        <v>8</v>
      </c>
      <c r="F17" s="15">
        <v>281415</v>
      </c>
      <c r="G17" s="42">
        <f t="shared" si="5"/>
        <v>11</v>
      </c>
      <c r="H17" s="15">
        <v>280288</v>
      </c>
      <c r="I17" s="61">
        <f t="shared" si="2"/>
        <v>11</v>
      </c>
      <c r="J17" s="1">
        <f t="shared" si="3"/>
        <v>0.0323511161670631</v>
      </c>
      <c r="K17" s="44">
        <f>'Hasta 1 s.m.'!H17+'Hasta 2 s.m. '!H17+'Hasta 3 s.m.'!H17+'Hasta 5 s.m. '!H17+'Más de 5 s.m.'!H17+'No rec ing. '!H17</f>
        <v>2136774</v>
      </c>
      <c r="L17" s="106">
        <v>2557936</v>
      </c>
      <c r="M17" s="44">
        <f t="shared" si="4"/>
        <v>421162</v>
      </c>
    </row>
    <row r="18" spans="1:13" ht="12.75" customHeight="1">
      <c r="A18" s="14" t="s">
        <v>10</v>
      </c>
      <c r="B18" s="15">
        <v>255860</v>
      </c>
      <c r="C18" s="16">
        <f t="shared" si="0"/>
        <v>11</v>
      </c>
      <c r="D18" s="15">
        <v>244953</v>
      </c>
      <c r="E18" s="16">
        <f t="shared" si="1"/>
        <v>11</v>
      </c>
      <c r="F18" s="15">
        <v>317082</v>
      </c>
      <c r="G18" s="42">
        <f t="shared" si="5"/>
        <v>9</v>
      </c>
      <c r="H18" s="15">
        <v>314146</v>
      </c>
      <c r="I18" s="61">
        <f t="shared" si="2"/>
        <v>9</v>
      </c>
      <c r="J18" s="1">
        <f t="shared" si="3"/>
        <v>0.03625903977130025</v>
      </c>
      <c r="K18" s="44">
        <f>'Hasta 1 s.m.'!H18+'Hasta 2 s.m. '!H18+'Hasta 3 s.m.'!H18+'Hasta 5 s.m. '!H18+'Más de 5 s.m.'!H18+'No rec ing. '!H18</f>
        <v>1458495</v>
      </c>
      <c r="L18" s="106">
        <v>1540739</v>
      </c>
      <c r="M18" s="44">
        <f t="shared" si="4"/>
        <v>82244</v>
      </c>
    </row>
    <row r="19" spans="1:13" ht="12.75" customHeight="1">
      <c r="A19" s="14" t="s">
        <v>11</v>
      </c>
      <c r="B19" s="15">
        <v>299545</v>
      </c>
      <c r="C19" s="16">
        <f t="shared" si="0"/>
        <v>9</v>
      </c>
      <c r="D19" s="15">
        <v>281541</v>
      </c>
      <c r="E19" s="16">
        <f t="shared" si="1"/>
        <v>10</v>
      </c>
      <c r="F19" s="15">
        <v>300476</v>
      </c>
      <c r="G19" s="42">
        <f t="shared" si="5"/>
        <v>10</v>
      </c>
      <c r="H19" s="15">
        <v>337894</v>
      </c>
      <c r="I19" s="61">
        <f t="shared" si="2"/>
        <v>8</v>
      </c>
      <c r="J19" s="1">
        <f t="shared" si="3"/>
        <v>0.03900005724880701</v>
      </c>
      <c r="K19" s="44">
        <f>'Hasta 1 s.m.'!H19+'Hasta 2 s.m. '!H19+'Hasta 3 s.m.'!H19+'Hasta 5 s.m. '!H19+'Más de 5 s.m.'!H19+'No rec ing. '!H19</f>
        <v>1142077</v>
      </c>
      <c r="L19" s="106">
        <v>1275340</v>
      </c>
      <c r="M19" s="44">
        <f t="shared" si="4"/>
        <v>133263</v>
      </c>
    </row>
    <row r="20" spans="1:13" ht="12.75" customHeight="1">
      <c r="A20" s="17" t="s">
        <v>12</v>
      </c>
      <c r="B20" s="18">
        <v>293905</v>
      </c>
      <c r="C20" s="19">
        <f t="shared" si="0"/>
        <v>10</v>
      </c>
      <c r="D20" s="18">
        <v>292443</v>
      </c>
      <c r="E20" s="19">
        <f t="shared" si="1"/>
        <v>9</v>
      </c>
      <c r="F20" s="18">
        <v>330668</v>
      </c>
      <c r="G20" s="43">
        <f>_xlfn.RANK.EQ(F20,$F$7:$F$38)</f>
        <v>8</v>
      </c>
      <c r="H20" s="104">
        <v>301523</v>
      </c>
      <c r="I20" s="62">
        <f t="shared" si="2"/>
        <v>10</v>
      </c>
      <c r="J20" s="56">
        <f t="shared" si="3"/>
        <v>0.03480208071712441</v>
      </c>
      <c r="K20" s="44">
        <f>'Hasta 1 s.m.'!H20+'Hasta 2 s.m. '!H20+'Hasta 3 s.m.'!H20+'Hasta 5 s.m. '!H20+'Más de 5 s.m.'!H20+'No rec ing. '!H20</f>
        <v>3289822</v>
      </c>
      <c r="L20" s="107">
        <v>3700487</v>
      </c>
      <c r="M20" s="44">
        <f t="shared" si="4"/>
        <v>410665</v>
      </c>
    </row>
    <row r="21" spans="1:13" ht="12.75" customHeight="1">
      <c r="A21" s="14" t="s">
        <v>13</v>
      </c>
      <c r="B21" s="15">
        <v>1123748</v>
      </c>
      <c r="C21" s="16">
        <f t="shared" si="0"/>
        <v>1</v>
      </c>
      <c r="D21" s="15">
        <v>782518</v>
      </c>
      <c r="E21" s="16">
        <f t="shared" si="1"/>
        <v>1</v>
      </c>
      <c r="F21" s="15">
        <v>975525</v>
      </c>
      <c r="G21" s="42">
        <f t="shared" si="5"/>
        <v>1</v>
      </c>
      <c r="H21" s="15">
        <v>1107100</v>
      </c>
      <c r="I21" s="61">
        <f t="shared" si="2"/>
        <v>1</v>
      </c>
      <c r="J21" s="1">
        <f t="shared" si="3"/>
        <v>0.12778256903098084</v>
      </c>
      <c r="K21" s="44">
        <f>'Hasta 1 s.m.'!H21+'Hasta 2 s.m. '!H21+'Hasta 3 s.m.'!H21+'Hasta 5 s.m. '!H21+'Más de 5 s.m.'!H21+'No rec ing. '!H21</f>
        <v>6595096</v>
      </c>
      <c r="L21" s="108">
        <v>7619554</v>
      </c>
      <c r="M21" s="44">
        <f t="shared" si="4"/>
        <v>1024458</v>
      </c>
    </row>
    <row r="22" spans="1:13" ht="12.75" customHeight="1">
      <c r="A22" s="14" t="s">
        <v>33</v>
      </c>
      <c r="B22" s="15">
        <v>328263</v>
      </c>
      <c r="C22" s="16">
        <f t="shared" si="0"/>
        <v>7</v>
      </c>
      <c r="D22" s="15">
        <v>366728</v>
      </c>
      <c r="E22" s="16">
        <f t="shared" si="1"/>
        <v>7</v>
      </c>
      <c r="F22" s="15">
        <v>336421</v>
      </c>
      <c r="G22" s="42">
        <f t="shared" si="5"/>
        <v>7</v>
      </c>
      <c r="H22" s="15">
        <v>349326</v>
      </c>
      <c r="I22" s="61">
        <f t="shared" si="2"/>
        <v>7</v>
      </c>
      <c r="J22" s="1">
        <f t="shared" si="3"/>
        <v>0.04031954991357277</v>
      </c>
      <c r="K22" s="44">
        <f>'Hasta 1 s.m.'!H22+'Hasta 2 s.m. '!H22+'Hasta 3 s.m.'!H22+'Hasta 5 s.m. '!H22+'Más de 5 s.m.'!H22+'No rec ing. '!H22</f>
        <v>1855253</v>
      </c>
      <c r="L22" s="108">
        <v>1964674</v>
      </c>
      <c r="M22" s="44">
        <f t="shared" si="4"/>
        <v>109421</v>
      </c>
    </row>
    <row r="23" spans="1:13" ht="12.75" customHeight="1">
      <c r="A23" s="14" t="s">
        <v>14</v>
      </c>
      <c r="B23" s="15">
        <v>97563</v>
      </c>
      <c r="C23" s="16">
        <f t="shared" si="0"/>
        <v>24</v>
      </c>
      <c r="D23" s="15">
        <v>106790</v>
      </c>
      <c r="E23" s="16">
        <f t="shared" si="1"/>
        <v>22</v>
      </c>
      <c r="F23" s="15">
        <v>125682</v>
      </c>
      <c r="G23" s="42">
        <f t="shared" si="5"/>
        <v>17</v>
      </c>
      <c r="H23" s="15">
        <v>123689</v>
      </c>
      <c r="I23" s="61">
        <f t="shared" si="2"/>
        <v>23</v>
      </c>
      <c r="J23" s="1">
        <f t="shared" si="3"/>
        <v>0.014276305826820513</v>
      </c>
      <c r="K23" s="44">
        <f>'Hasta 1 s.m.'!H23+'Hasta 2 s.m. '!H23+'Hasta 3 s.m.'!H23+'Hasta 5 s.m. '!H23+'Más de 5 s.m.'!H23+'No rec ing. '!H23</f>
        <v>483708</v>
      </c>
      <c r="L23" s="108">
        <v>820724</v>
      </c>
      <c r="M23" s="44">
        <f t="shared" si="4"/>
        <v>337016</v>
      </c>
    </row>
    <row r="24" spans="1:13" ht="12.75" customHeight="1">
      <c r="A24" s="14" t="s">
        <v>15</v>
      </c>
      <c r="B24" s="15">
        <v>98750</v>
      </c>
      <c r="C24" s="16">
        <f t="shared" si="0"/>
        <v>22</v>
      </c>
      <c r="D24" s="15">
        <v>106171</v>
      </c>
      <c r="E24" s="16">
        <f t="shared" si="1"/>
        <v>23</v>
      </c>
      <c r="F24" s="15">
        <v>103821</v>
      </c>
      <c r="G24" s="42">
        <f t="shared" si="5"/>
        <v>23</v>
      </c>
      <c r="H24" s="15">
        <v>116142</v>
      </c>
      <c r="I24" s="61">
        <f t="shared" si="2"/>
        <v>24</v>
      </c>
      <c r="J24" s="1">
        <f t="shared" si="3"/>
        <v>0.013405223676629191</v>
      </c>
      <c r="K24" s="44">
        <f>'Hasta 1 s.m.'!H24+'Hasta 2 s.m. '!H24+'Hasta 3 s.m.'!H24+'Hasta 5 s.m. '!H24+'Más de 5 s.m.'!H24+'No rec ing. '!H24</f>
        <v>565434</v>
      </c>
      <c r="L24" s="106">
        <v>598738</v>
      </c>
      <c r="M24" s="44">
        <f t="shared" si="4"/>
        <v>33304</v>
      </c>
    </row>
    <row r="25" spans="1:13" ht="12.75" customHeight="1">
      <c r="A25" s="14" t="s">
        <v>16</v>
      </c>
      <c r="B25" s="15">
        <v>148628</v>
      </c>
      <c r="C25" s="16">
        <f t="shared" si="0"/>
        <v>15</v>
      </c>
      <c r="D25" s="15">
        <v>156300</v>
      </c>
      <c r="E25" s="16">
        <f t="shared" si="1"/>
        <v>16</v>
      </c>
      <c r="F25" s="15">
        <v>143001</v>
      </c>
      <c r="G25" s="42">
        <f t="shared" si="5"/>
        <v>16</v>
      </c>
      <c r="H25" s="15">
        <v>188514</v>
      </c>
      <c r="I25" s="61">
        <f t="shared" si="2"/>
        <v>16</v>
      </c>
      <c r="J25" s="1">
        <f t="shared" si="3"/>
        <v>0.021758470976701583</v>
      </c>
      <c r="K25" s="44">
        <f>'Hasta 1 s.m.'!H25+'Hasta 2 s.m. '!H25+'Hasta 3 s.m.'!H25+'Hasta 5 s.m. '!H25+'Más de 5 s.m.'!H25+'No rec ing. '!H25</f>
        <v>1686491</v>
      </c>
      <c r="L25" s="106">
        <v>2420543</v>
      </c>
      <c r="M25" s="44">
        <f t="shared" si="4"/>
        <v>734052</v>
      </c>
    </row>
    <row r="26" spans="1:13" ht="12.75" customHeight="1">
      <c r="A26" s="14" t="s">
        <v>17</v>
      </c>
      <c r="B26" s="15">
        <v>397197</v>
      </c>
      <c r="C26" s="16">
        <f t="shared" si="0"/>
        <v>6</v>
      </c>
      <c r="D26" s="15">
        <v>417181</v>
      </c>
      <c r="E26" s="16">
        <f t="shared" si="1"/>
        <v>6</v>
      </c>
      <c r="F26" s="15">
        <v>408479</v>
      </c>
      <c r="G26" s="42">
        <f t="shared" si="5"/>
        <v>6</v>
      </c>
      <c r="H26" s="15">
        <v>561632</v>
      </c>
      <c r="I26" s="61">
        <f t="shared" si="2"/>
        <v>6</v>
      </c>
      <c r="J26" s="1">
        <f t="shared" si="3"/>
        <v>0.0648241168909835</v>
      </c>
      <c r="K26" s="44">
        <f>'Hasta 1 s.m.'!H26+'Hasta 2 s.m. '!H26+'Hasta 3 s.m.'!H26+'Hasta 5 s.m. '!H26+'Más de 5 s.m.'!H26+'No rec ing. '!H26</f>
        <v>1569171</v>
      </c>
      <c r="L26" s="106">
        <v>1731946</v>
      </c>
      <c r="M26" s="44">
        <f t="shared" si="4"/>
        <v>162775</v>
      </c>
    </row>
    <row r="27" spans="1:13" ht="12.75" customHeight="1">
      <c r="A27" s="14" t="s">
        <v>18</v>
      </c>
      <c r="B27" s="15">
        <v>561293</v>
      </c>
      <c r="C27" s="16">
        <f t="shared" si="0"/>
        <v>4</v>
      </c>
      <c r="D27" s="15">
        <v>595502</v>
      </c>
      <c r="E27" s="16">
        <f t="shared" si="1"/>
        <v>3</v>
      </c>
      <c r="F27" s="15">
        <v>584756</v>
      </c>
      <c r="G27" s="42">
        <f t="shared" si="5"/>
        <v>4</v>
      </c>
      <c r="H27" s="15">
        <v>562573</v>
      </c>
      <c r="I27" s="61">
        <f t="shared" si="2"/>
        <v>5</v>
      </c>
      <c r="J27" s="1">
        <f t="shared" si="3"/>
        <v>0.06493272803492546</v>
      </c>
      <c r="K27" s="44">
        <f>'Hasta 1 s.m.'!H27+'Hasta 2 s.m. '!H27+'Hasta 3 s.m.'!H27+'Hasta 5 s.m. '!H27+'Más de 5 s.m.'!H27+'No rec ing. '!H27</f>
        <v>2462769</v>
      </c>
      <c r="L27" s="106">
        <v>2777999</v>
      </c>
      <c r="M27" s="44">
        <f t="shared" si="4"/>
        <v>315230</v>
      </c>
    </row>
    <row r="28" spans="1:13" ht="12.75" customHeight="1">
      <c r="A28" s="14" t="s">
        <v>19</v>
      </c>
      <c r="B28" s="15">
        <v>50766</v>
      </c>
      <c r="C28" s="16">
        <f t="shared" si="0"/>
        <v>29</v>
      </c>
      <c r="D28" s="15">
        <v>47756</v>
      </c>
      <c r="E28" s="16">
        <f t="shared" si="1"/>
        <v>29</v>
      </c>
      <c r="F28" s="15">
        <v>49528</v>
      </c>
      <c r="G28" s="42">
        <f t="shared" si="5"/>
        <v>29</v>
      </c>
      <c r="H28" s="15">
        <v>53261</v>
      </c>
      <c r="I28" s="61">
        <f t="shared" si="2"/>
        <v>29</v>
      </c>
      <c r="J28" s="1">
        <f t="shared" si="3"/>
        <v>0.006147436915508148</v>
      </c>
      <c r="K28" s="44">
        <f>'Hasta 1 s.m.'!H28+'Hasta 2 s.m. '!H28+'Hasta 3 s.m.'!H28+'Hasta 5 s.m. '!H28+'Más de 5 s.m.'!H28+'No rec ing. '!H28</f>
        <v>612770</v>
      </c>
      <c r="L28" s="106">
        <v>829255</v>
      </c>
      <c r="M28" s="44">
        <f t="shared" si="4"/>
        <v>216485</v>
      </c>
    </row>
    <row r="29" spans="1:13" ht="12.75" customHeight="1">
      <c r="A29" s="14" t="s">
        <v>20</v>
      </c>
      <c r="B29" s="15">
        <v>82527</v>
      </c>
      <c r="C29" s="16">
        <f t="shared" si="0"/>
        <v>25</v>
      </c>
      <c r="D29" s="15">
        <v>89308</v>
      </c>
      <c r="E29" s="16">
        <f t="shared" si="1"/>
        <v>25</v>
      </c>
      <c r="F29" s="15">
        <v>93150</v>
      </c>
      <c r="G29" s="42">
        <f t="shared" si="5"/>
        <v>26</v>
      </c>
      <c r="H29" s="15">
        <v>99004</v>
      </c>
      <c r="I29" s="61">
        <f t="shared" si="2"/>
        <v>27</v>
      </c>
      <c r="J29" s="1">
        <f t="shared" si="3"/>
        <v>0.011427138889299275</v>
      </c>
      <c r="K29" s="44">
        <f>'Hasta 1 s.m.'!H29+'Hasta 2 s.m. '!H29+'Hasta 3 s.m.'!H29+'Hasta 5 s.m. '!H29+'Más de 5 s.m.'!H29+'No rec ing. '!H29</f>
        <v>776942</v>
      </c>
      <c r="L29" s="106">
        <v>846060</v>
      </c>
      <c r="M29" s="44">
        <f t="shared" si="4"/>
        <v>69118</v>
      </c>
    </row>
    <row r="30" spans="1:13" ht="12.75" customHeight="1">
      <c r="A30" s="14" t="s">
        <v>29</v>
      </c>
      <c r="B30" s="15">
        <v>211879</v>
      </c>
      <c r="C30" s="16">
        <f t="shared" si="0"/>
        <v>12</v>
      </c>
      <c r="D30" s="15">
        <v>234668</v>
      </c>
      <c r="E30" s="16">
        <f t="shared" si="1"/>
        <v>12</v>
      </c>
      <c r="F30" s="15">
        <v>231932</v>
      </c>
      <c r="G30" s="42">
        <f t="shared" si="5"/>
        <v>13</v>
      </c>
      <c r="H30" s="15">
        <v>211523</v>
      </c>
      <c r="I30" s="61">
        <f t="shared" si="2"/>
        <v>15</v>
      </c>
      <c r="J30" s="1">
        <f t="shared" si="3"/>
        <v>0.024414192348604608</v>
      </c>
      <c r="K30" s="44">
        <f>'Hasta 1 s.m.'!H30+'Hasta 2 s.m. '!H30+'Hasta 3 s.m.'!H30+'Hasta 5 s.m. '!H30+'Más de 5 s.m.'!H30+'No rec ing. '!H30</f>
        <v>938481</v>
      </c>
      <c r="L30" s="106">
        <v>1195177</v>
      </c>
      <c r="M30" s="44">
        <f t="shared" si="4"/>
        <v>256696</v>
      </c>
    </row>
    <row r="31" spans="1:13" ht="12.75" customHeight="1">
      <c r="A31" s="14" t="s">
        <v>21</v>
      </c>
      <c r="B31" s="15">
        <v>124689</v>
      </c>
      <c r="C31" s="16">
        <f t="shared" si="0"/>
        <v>17</v>
      </c>
      <c r="D31" s="15">
        <v>138456</v>
      </c>
      <c r="E31" s="16">
        <f t="shared" si="1"/>
        <v>17</v>
      </c>
      <c r="F31" s="15">
        <v>124239</v>
      </c>
      <c r="G31" s="42">
        <f t="shared" si="5"/>
        <v>19</v>
      </c>
      <c r="H31" s="15">
        <v>147430</v>
      </c>
      <c r="I31" s="61">
        <f t="shared" si="2"/>
        <v>17</v>
      </c>
      <c r="J31" s="1">
        <f t="shared" si="3"/>
        <v>0.017016515357454163</v>
      </c>
      <c r="K31" s="44">
        <f>'Hasta 1 s.m.'!H31+'Hasta 2 s.m. '!H31+'Hasta 3 s.m.'!H31+'Hasta 5 s.m. '!H31+'Más de 5 s.m.'!H31+'No rec ing. '!H31</f>
        <v>1160574</v>
      </c>
      <c r="L31" s="106">
        <v>1346510</v>
      </c>
      <c r="M31" s="44">
        <f t="shared" si="4"/>
        <v>185936</v>
      </c>
    </row>
    <row r="32" spans="1:13" ht="12.75" customHeight="1">
      <c r="A32" s="14" t="s">
        <v>22</v>
      </c>
      <c r="B32" s="15">
        <v>105218</v>
      </c>
      <c r="C32" s="16">
        <f t="shared" si="0"/>
        <v>19</v>
      </c>
      <c r="D32" s="15">
        <v>122896</v>
      </c>
      <c r="E32" s="16">
        <f t="shared" si="1"/>
        <v>18</v>
      </c>
      <c r="F32" s="15">
        <v>120914</v>
      </c>
      <c r="G32" s="42">
        <f t="shared" si="5"/>
        <v>20</v>
      </c>
      <c r="H32" s="15">
        <v>143854</v>
      </c>
      <c r="I32" s="61">
        <f t="shared" si="2"/>
        <v>19</v>
      </c>
      <c r="J32" s="1">
        <f t="shared" si="3"/>
        <v>0.016603769926278312</v>
      </c>
      <c r="K32" s="44">
        <f>'Hasta 1 s.m.'!H32+'Hasta 2 s.m. '!H32+'Hasta 3 s.m.'!H32+'Hasta 5 s.m. '!H32+'Más de 5 s.m.'!H32+'No rec ing. '!H32</f>
        <v>1128444</v>
      </c>
      <c r="L32" s="106">
        <v>1411604</v>
      </c>
      <c r="M32" s="44">
        <f t="shared" si="4"/>
        <v>283160</v>
      </c>
    </row>
    <row r="33" spans="1:13" ht="12.75" customHeight="1">
      <c r="A33" s="14" t="s">
        <v>23</v>
      </c>
      <c r="B33" s="15">
        <v>131984</v>
      </c>
      <c r="C33" s="16">
        <f t="shared" si="0"/>
        <v>16</v>
      </c>
      <c r="D33" s="15">
        <v>189156</v>
      </c>
      <c r="E33" s="16">
        <f t="shared" si="1"/>
        <v>15</v>
      </c>
      <c r="F33" s="15">
        <v>191460</v>
      </c>
      <c r="G33" s="42">
        <f t="shared" si="5"/>
        <v>15</v>
      </c>
      <c r="H33" s="15">
        <v>218838</v>
      </c>
      <c r="I33" s="61">
        <f t="shared" si="2"/>
        <v>14</v>
      </c>
      <c r="J33" s="1">
        <f t="shared" si="3"/>
        <v>0.025258496831001523</v>
      </c>
      <c r="K33" s="44">
        <f>'Hasta 1 s.m.'!H33+'Hasta 2 s.m. '!H33+'Hasta 3 s.m.'!H33+'Hasta 5 s.m. '!H33+'Más de 5 s.m.'!H33+'No rec ing. '!H33</f>
        <v>841674</v>
      </c>
      <c r="L33" s="106">
        <v>939285</v>
      </c>
      <c r="M33" s="44">
        <f t="shared" si="4"/>
        <v>97611</v>
      </c>
    </row>
    <row r="34" spans="1:13" ht="12.75" customHeight="1">
      <c r="A34" s="14" t="s">
        <v>24</v>
      </c>
      <c r="B34" s="15">
        <v>195691</v>
      </c>
      <c r="C34" s="16">
        <f t="shared" si="0"/>
        <v>13</v>
      </c>
      <c r="D34" s="15">
        <v>201150</v>
      </c>
      <c r="E34" s="16">
        <f t="shared" si="1"/>
        <v>14</v>
      </c>
      <c r="F34" s="15">
        <v>251305</v>
      </c>
      <c r="G34" s="42">
        <f t="shared" si="5"/>
        <v>12</v>
      </c>
      <c r="H34" s="15">
        <v>251737</v>
      </c>
      <c r="I34" s="61">
        <f t="shared" si="2"/>
        <v>12</v>
      </c>
      <c r="J34" s="1">
        <f t="shared" si="3"/>
        <v>0.029055731713623</v>
      </c>
      <c r="K34" s="44">
        <f>'Hasta 1 s.m.'!H34+'Hasta 2 s.m. '!H34+'Hasta 3 s.m.'!H34+'Hasta 5 s.m. '!H34+'Más de 5 s.m.'!H34+'No rec ing. '!H34</f>
        <v>1377670</v>
      </c>
      <c r="L34" s="106">
        <v>1632724</v>
      </c>
      <c r="M34" s="44">
        <f t="shared" si="4"/>
        <v>255054</v>
      </c>
    </row>
    <row r="35" spans="1:13" ht="12.75" customHeight="1">
      <c r="A35" s="14" t="s">
        <v>25</v>
      </c>
      <c r="B35" s="15">
        <v>104110</v>
      </c>
      <c r="C35" s="16">
        <f t="shared" si="0"/>
        <v>20</v>
      </c>
      <c r="D35" s="15">
        <v>115181</v>
      </c>
      <c r="E35" s="16">
        <f t="shared" si="1"/>
        <v>20</v>
      </c>
      <c r="F35" s="15">
        <v>118920</v>
      </c>
      <c r="G35" s="42">
        <f t="shared" si="5"/>
        <v>21</v>
      </c>
      <c r="H35" s="15">
        <v>129545</v>
      </c>
      <c r="I35" s="61">
        <f t="shared" si="2"/>
        <v>21</v>
      </c>
      <c r="J35" s="1">
        <f t="shared" si="3"/>
        <v>0.014952211096665533</v>
      </c>
      <c r="K35" s="44">
        <f>'Hasta 1 s.m.'!H35+'Hasta 2 s.m. '!H35+'Hasta 3 s.m.'!H35+'Hasta 5 s.m. '!H35+'Más de 5 s.m.'!H35+'No rec ing. '!H35</f>
        <v>514590</v>
      </c>
      <c r="L35" s="106">
        <v>579067</v>
      </c>
      <c r="M35" s="44">
        <f t="shared" si="4"/>
        <v>64477</v>
      </c>
    </row>
    <row r="36" spans="1:13" ht="12.75" customHeight="1">
      <c r="A36" s="14" t="s">
        <v>34</v>
      </c>
      <c r="B36" s="15">
        <v>653456</v>
      </c>
      <c r="C36" s="16">
        <f t="shared" si="0"/>
        <v>3</v>
      </c>
      <c r="D36" s="15">
        <v>578006</v>
      </c>
      <c r="E36" s="16">
        <f t="shared" si="1"/>
        <v>4</v>
      </c>
      <c r="F36" s="15">
        <v>666771</v>
      </c>
      <c r="G36" s="42">
        <f t="shared" si="5"/>
        <v>3</v>
      </c>
      <c r="H36" s="15">
        <v>752152</v>
      </c>
      <c r="I36" s="61">
        <f t="shared" si="2"/>
        <v>3</v>
      </c>
      <c r="J36" s="1">
        <f t="shared" si="3"/>
        <v>0.0868141223573212</v>
      </c>
      <c r="K36" s="44">
        <f>'Hasta 1 s.m.'!H36+'Hasta 2 s.m. '!H36+'Hasta 3 s.m.'!H36+'Hasta 5 s.m. '!H36+'Más de 5 s.m.'!H36+'No rec ing. '!H36</f>
        <v>2816476</v>
      </c>
      <c r="L36" s="106">
        <v>3238909</v>
      </c>
      <c r="M36" s="44">
        <f t="shared" si="4"/>
        <v>422433</v>
      </c>
    </row>
    <row r="37" spans="1:13" ht="12.75" customHeight="1">
      <c r="A37" s="14" t="s">
        <v>26</v>
      </c>
      <c r="B37" s="15">
        <v>189776</v>
      </c>
      <c r="C37" s="16">
        <f t="shared" si="0"/>
        <v>14</v>
      </c>
      <c r="D37" s="15">
        <v>213396</v>
      </c>
      <c r="E37" s="16">
        <f t="shared" si="1"/>
        <v>13</v>
      </c>
      <c r="F37" s="15">
        <v>201799</v>
      </c>
      <c r="G37" s="42">
        <f t="shared" si="5"/>
        <v>14</v>
      </c>
      <c r="H37" s="15">
        <v>228341</v>
      </c>
      <c r="I37" s="61">
        <f t="shared" si="2"/>
        <v>13</v>
      </c>
      <c r="J37" s="1">
        <f t="shared" si="3"/>
        <v>0.02635534242173534</v>
      </c>
      <c r="K37" s="44">
        <f>'Hasta 1 s.m.'!H37+'Hasta 2 s.m. '!H37+'Hasta 3 s.m.'!H37+'Hasta 5 s.m. '!H37+'Más de 5 s.m.'!H37+'No rec ing. '!H37</f>
        <v>1001112</v>
      </c>
      <c r="L37" s="106">
        <v>1084113</v>
      </c>
      <c r="M37" s="44">
        <f t="shared" si="4"/>
        <v>83001</v>
      </c>
    </row>
    <row r="38" spans="1:13" ht="12.75" customHeight="1">
      <c r="A38" s="14" t="s">
        <v>27</v>
      </c>
      <c r="B38" s="15">
        <v>108889</v>
      </c>
      <c r="C38" s="16">
        <f t="shared" si="0"/>
        <v>18</v>
      </c>
      <c r="D38" s="15">
        <v>99622</v>
      </c>
      <c r="E38" s="16">
        <f t="shared" si="1"/>
        <v>24</v>
      </c>
      <c r="F38" s="15">
        <v>103290</v>
      </c>
      <c r="G38" s="42">
        <f t="shared" si="5"/>
        <v>24</v>
      </c>
      <c r="H38" s="66">
        <v>101664</v>
      </c>
      <c r="I38" s="67">
        <f t="shared" si="2"/>
        <v>26</v>
      </c>
      <c r="J38" s="68">
        <f t="shared" si="3"/>
        <v>0.011734158701079972</v>
      </c>
      <c r="K38" s="44">
        <f>'Hasta 1 s.m.'!H38+'Hasta 2 s.m. '!H38+'Hasta 3 s.m.'!H38+'Hasta 5 s.m. '!H38+'Más de 5 s.m.'!H38+'No rec ing. '!H38</f>
        <v>482032</v>
      </c>
      <c r="L38" s="109">
        <v>644993</v>
      </c>
      <c r="M38" s="44">
        <f t="shared" si="4"/>
        <v>162961</v>
      </c>
    </row>
    <row r="39" spans="1:13" ht="12.75" customHeight="1">
      <c r="A39" s="69" t="s">
        <v>28</v>
      </c>
      <c r="B39" s="70">
        <f>SUM(B7:B38)</f>
        <v>7601879</v>
      </c>
      <c r="C39" s="71"/>
      <c r="D39" s="70">
        <f>SUM(D7:D38)</f>
        <v>7447513</v>
      </c>
      <c r="E39" s="71"/>
      <c r="F39" s="70">
        <f>SUM(F7:F38)</f>
        <v>7926332</v>
      </c>
      <c r="G39" s="72"/>
      <c r="H39" s="92">
        <v>8663936</v>
      </c>
      <c r="I39" s="93"/>
      <c r="J39" s="94">
        <f>SUM(J7:J38)</f>
        <v>1.0000000000000002</v>
      </c>
      <c r="K39" s="44">
        <f>'Hasta 1 s.m.'!H39+'Hasta 2 s.m. '!H39+'Hasta 3 s.m.'!H39+'Hasta 5 s.m. '!H39+'Más de 5 s.m.'!H39+'No rec ing. '!H39</f>
        <v>46426689</v>
      </c>
      <c r="L39" s="110">
        <v>54194608</v>
      </c>
      <c r="M39" s="44">
        <f t="shared" si="4"/>
        <v>7767919</v>
      </c>
    </row>
    <row r="40" spans="1:10" ht="12.75">
      <c r="A40" s="20"/>
      <c r="B40" s="21"/>
      <c r="C40" s="21"/>
      <c r="D40" s="21"/>
      <c r="E40" s="21"/>
      <c r="F40" s="21"/>
      <c r="G40" s="20"/>
      <c r="H40" s="20"/>
      <c r="I40" s="20"/>
      <c r="J40" s="20"/>
    </row>
    <row r="41" spans="1:10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</sheetData>
  <sheetProtection/>
  <mergeCells count="1">
    <mergeCell ref="A41:J41"/>
  </mergeCells>
  <printOptions/>
  <pageMargins left="0.79" right="0.79" top="0.98" bottom="0.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H7" sqref="H7:H39"/>
    </sheetView>
  </sheetViews>
  <sheetFormatPr defaultColWidth="11.421875" defaultRowHeight="12.75"/>
  <cols>
    <col min="1" max="1" width="20.14062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235" width="20.7109375" style="11" customWidth="1"/>
    <col min="236" max="16384" width="11.421875" style="11" customWidth="1"/>
  </cols>
  <sheetData>
    <row r="1" spans="1:9" ht="12.7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 customHeight="1">
      <c r="A2" s="10" t="s">
        <v>38</v>
      </c>
    </row>
    <row r="3" spans="1:10" ht="12.75" customHeight="1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 customHeight="1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1.25" customHeight="1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1" ht="12.75">
      <c r="A7" s="14" t="s">
        <v>36</v>
      </c>
      <c r="B7" s="15">
        <v>114565</v>
      </c>
      <c r="C7" s="16">
        <f>_xlfn.RANK.EQ(B7,$B$7:$B$38)</f>
        <v>29</v>
      </c>
      <c r="D7" s="33">
        <v>131776</v>
      </c>
      <c r="E7" s="40">
        <f>_xlfn.RANK.EQ(D7,$D$7:$D$38)</f>
        <v>29</v>
      </c>
      <c r="F7" s="33">
        <v>133710</v>
      </c>
      <c r="G7" s="46">
        <f>_xlfn.RANK.EQ(F7,$F$7:$F$38)</f>
        <v>29</v>
      </c>
      <c r="H7" s="49">
        <v>161189</v>
      </c>
      <c r="I7" s="22">
        <f>_xlfn.RANK.EQ(H7,$H$7:$H$38)</f>
        <v>28</v>
      </c>
      <c r="J7" s="2">
        <f>H7/$H$39</f>
        <v>0.010718714230416614</v>
      </c>
      <c r="K7" s="41"/>
    </row>
    <row r="8" spans="1:11" ht="12.75">
      <c r="A8" s="14" t="s">
        <v>1</v>
      </c>
      <c r="B8" s="15">
        <v>308528</v>
      </c>
      <c r="C8" s="16">
        <f aca="true" t="shared" si="0" ref="C8:C38">_xlfn.RANK.EQ(B8,$B$7:$B$38)</f>
        <v>15</v>
      </c>
      <c r="D8" s="33">
        <v>345199</v>
      </c>
      <c r="E8" s="40">
        <f aca="true" t="shared" si="1" ref="E8:E38">_xlfn.RANK.EQ(D8,$D$7:$D$38)</f>
        <v>14</v>
      </c>
      <c r="F8" s="33">
        <v>368433</v>
      </c>
      <c r="G8" s="46">
        <f aca="true" t="shared" si="2" ref="G8:G38">_xlfn.RANK.EQ(F8,$F$7:$F$38)</f>
        <v>13</v>
      </c>
      <c r="H8" s="49">
        <v>401887</v>
      </c>
      <c r="I8" s="22">
        <f aca="true" t="shared" si="3" ref="I8:I38">_xlfn.RANK.EQ(H8,$H$7:$H$38)</f>
        <v>11</v>
      </c>
      <c r="J8" s="2">
        <f aca="true" t="shared" si="4" ref="J8:J38">H8/$H$39</f>
        <v>0.026724602211809997</v>
      </c>
      <c r="K8" s="41"/>
    </row>
    <row r="9" spans="1:11" ht="12.75">
      <c r="A9" s="14" t="s">
        <v>2</v>
      </c>
      <c r="B9" s="15">
        <v>65662</v>
      </c>
      <c r="C9" s="16">
        <f t="shared" si="0"/>
        <v>32</v>
      </c>
      <c r="D9" s="33">
        <v>61944</v>
      </c>
      <c r="E9" s="40">
        <f t="shared" si="1"/>
        <v>32</v>
      </c>
      <c r="F9" s="33">
        <v>76011</v>
      </c>
      <c r="G9" s="46">
        <f t="shared" si="2"/>
        <v>32</v>
      </c>
      <c r="H9" s="49">
        <v>86504</v>
      </c>
      <c r="I9" s="22">
        <f t="shared" si="3"/>
        <v>32</v>
      </c>
      <c r="J9" s="2">
        <f t="shared" si="4"/>
        <v>0.005752325877001276</v>
      </c>
      <c r="K9" s="41"/>
    </row>
    <row r="10" spans="1:11" ht="12.75">
      <c r="A10" s="14" t="s">
        <v>3</v>
      </c>
      <c r="B10" s="15">
        <v>107970</v>
      </c>
      <c r="C10" s="16">
        <f t="shared" si="0"/>
        <v>30</v>
      </c>
      <c r="D10" s="33">
        <v>117127</v>
      </c>
      <c r="E10" s="40">
        <f t="shared" si="1"/>
        <v>30</v>
      </c>
      <c r="F10" s="33">
        <v>116907</v>
      </c>
      <c r="G10" s="46">
        <f t="shared" si="2"/>
        <v>30</v>
      </c>
      <c r="H10" s="49">
        <v>126171</v>
      </c>
      <c r="I10" s="22">
        <f t="shared" si="3"/>
        <v>30</v>
      </c>
      <c r="J10" s="2">
        <f t="shared" si="4"/>
        <v>0.00839009419480172</v>
      </c>
      <c r="K10" s="41"/>
    </row>
    <row r="11" spans="1:11" ht="12.75">
      <c r="A11" s="14" t="s">
        <v>4</v>
      </c>
      <c r="B11" s="15">
        <v>274657</v>
      </c>
      <c r="C11" s="16">
        <f t="shared" si="0"/>
        <v>18</v>
      </c>
      <c r="D11" s="33">
        <v>326228</v>
      </c>
      <c r="E11" s="40">
        <f t="shared" si="1"/>
        <v>17</v>
      </c>
      <c r="F11" s="33">
        <v>334761</v>
      </c>
      <c r="G11" s="46">
        <f>_xlfn.RANK.EQ(F11,$F$7:$F$38)</f>
        <v>18</v>
      </c>
      <c r="H11" s="49">
        <v>341489</v>
      </c>
      <c r="I11" s="22">
        <f t="shared" si="3"/>
        <v>18</v>
      </c>
      <c r="J11" s="2">
        <f t="shared" si="4"/>
        <v>0.022708267957681598</v>
      </c>
      <c r="K11" s="41"/>
    </row>
    <row r="12" spans="1:11" ht="12.75">
      <c r="A12" s="14" t="s">
        <v>5</v>
      </c>
      <c r="B12" s="15">
        <v>76206</v>
      </c>
      <c r="C12" s="16">
        <f t="shared" si="0"/>
        <v>31</v>
      </c>
      <c r="D12" s="33">
        <v>83616</v>
      </c>
      <c r="E12" s="40">
        <f t="shared" si="1"/>
        <v>31</v>
      </c>
      <c r="F12" s="33">
        <v>89335</v>
      </c>
      <c r="G12" s="46">
        <f t="shared" si="2"/>
        <v>31</v>
      </c>
      <c r="H12" s="49">
        <v>99303</v>
      </c>
      <c r="I12" s="22">
        <f t="shared" si="3"/>
        <v>31</v>
      </c>
      <c r="J12" s="2">
        <f t="shared" si="4"/>
        <v>0.00660343124669215</v>
      </c>
      <c r="K12" s="41"/>
    </row>
    <row r="13" spans="1:11" ht="12.75">
      <c r="A13" s="14" t="s">
        <v>6</v>
      </c>
      <c r="B13" s="15">
        <v>490242</v>
      </c>
      <c r="C13" s="16">
        <f t="shared" si="0"/>
        <v>8</v>
      </c>
      <c r="D13" s="33">
        <v>504864</v>
      </c>
      <c r="E13" s="40">
        <f t="shared" si="1"/>
        <v>8</v>
      </c>
      <c r="F13" s="33">
        <v>498501</v>
      </c>
      <c r="G13" s="46">
        <f t="shared" si="2"/>
        <v>8</v>
      </c>
      <c r="H13" s="49">
        <v>478897</v>
      </c>
      <c r="I13" s="22">
        <f t="shared" si="3"/>
        <v>10</v>
      </c>
      <c r="J13" s="2">
        <f t="shared" si="4"/>
        <v>0.031845597955219185</v>
      </c>
      <c r="K13" s="41"/>
    </row>
    <row r="14" spans="1:11" ht="12.75">
      <c r="A14" s="14" t="s">
        <v>7</v>
      </c>
      <c r="B14" s="15">
        <v>371095</v>
      </c>
      <c r="C14" s="16">
        <f t="shared" si="0"/>
        <v>12</v>
      </c>
      <c r="D14" s="33">
        <v>402650</v>
      </c>
      <c r="E14" s="40">
        <f t="shared" si="1"/>
        <v>10</v>
      </c>
      <c r="F14" s="33">
        <v>426483</v>
      </c>
      <c r="G14" s="46">
        <f t="shared" si="2"/>
        <v>10</v>
      </c>
      <c r="H14" s="49">
        <v>560826</v>
      </c>
      <c r="I14" s="22">
        <f t="shared" si="3"/>
        <v>8</v>
      </c>
      <c r="J14" s="2">
        <f t="shared" si="4"/>
        <v>0.037293696387393854</v>
      </c>
      <c r="K14" s="41"/>
    </row>
    <row r="15" spans="1:11" ht="12.75">
      <c r="A15" s="14" t="s">
        <v>37</v>
      </c>
      <c r="B15" s="15">
        <v>859305</v>
      </c>
      <c r="C15" s="16">
        <f t="shared" si="0"/>
        <v>3</v>
      </c>
      <c r="D15" s="33">
        <v>956091</v>
      </c>
      <c r="E15" s="40">
        <f t="shared" si="1"/>
        <v>3</v>
      </c>
      <c r="F15" s="33">
        <v>943836</v>
      </c>
      <c r="G15" s="46">
        <f t="shared" si="2"/>
        <v>3</v>
      </c>
      <c r="H15" s="49">
        <v>1041695</v>
      </c>
      <c r="I15" s="22">
        <f t="shared" si="3"/>
        <v>2</v>
      </c>
      <c r="J15" s="2">
        <f t="shared" si="4"/>
        <v>0.06927042800844868</v>
      </c>
      <c r="K15" s="41"/>
    </row>
    <row r="16" spans="1:11" ht="12.75">
      <c r="A16" s="14" t="s">
        <v>8</v>
      </c>
      <c r="B16" s="15">
        <v>207121</v>
      </c>
      <c r="C16" s="16">
        <f t="shared" si="0"/>
        <v>22</v>
      </c>
      <c r="D16" s="33">
        <v>230885</v>
      </c>
      <c r="E16" s="40">
        <f t="shared" si="1"/>
        <v>22</v>
      </c>
      <c r="F16" s="33">
        <v>264249</v>
      </c>
      <c r="G16" s="46">
        <f t="shared" si="2"/>
        <v>22</v>
      </c>
      <c r="H16" s="49">
        <v>269301</v>
      </c>
      <c r="I16" s="22">
        <f t="shared" si="3"/>
        <v>22</v>
      </c>
      <c r="J16" s="2">
        <f t="shared" si="4"/>
        <v>0.017907924616229545</v>
      </c>
      <c r="K16" s="41"/>
    </row>
    <row r="17" spans="1:11" ht="12.75">
      <c r="A17" s="14" t="s">
        <v>9</v>
      </c>
      <c r="B17" s="15">
        <v>621179</v>
      </c>
      <c r="C17" s="16">
        <f t="shared" si="0"/>
        <v>6</v>
      </c>
      <c r="D17" s="33">
        <v>640080</v>
      </c>
      <c r="E17" s="40">
        <f t="shared" si="1"/>
        <v>6</v>
      </c>
      <c r="F17" s="33">
        <v>708945</v>
      </c>
      <c r="G17" s="46">
        <f t="shared" si="2"/>
        <v>6</v>
      </c>
      <c r="H17" s="49">
        <v>708843</v>
      </c>
      <c r="I17" s="22">
        <f t="shared" si="3"/>
        <v>6</v>
      </c>
      <c r="J17" s="2">
        <f t="shared" si="4"/>
        <v>0.047136501567918425</v>
      </c>
      <c r="K17" s="41"/>
    </row>
    <row r="18" spans="1:11" ht="12.75">
      <c r="A18" s="14" t="s">
        <v>10</v>
      </c>
      <c r="B18" s="15">
        <v>346153</v>
      </c>
      <c r="C18" s="16">
        <f t="shared" si="0"/>
        <v>14</v>
      </c>
      <c r="D18" s="33">
        <v>351284</v>
      </c>
      <c r="E18" s="40">
        <f t="shared" si="1"/>
        <v>13</v>
      </c>
      <c r="F18" s="33">
        <v>349055</v>
      </c>
      <c r="G18" s="46">
        <f t="shared" si="2"/>
        <v>15</v>
      </c>
      <c r="H18" s="49">
        <v>391191</v>
      </c>
      <c r="I18" s="22">
        <f t="shared" si="3"/>
        <v>12</v>
      </c>
      <c r="J18" s="2">
        <f t="shared" si="4"/>
        <v>0.02601334172003614</v>
      </c>
      <c r="K18" s="41"/>
    </row>
    <row r="19" spans="1:11" ht="12.75">
      <c r="A19" s="14" t="s">
        <v>11</v>
      </c>
      <c r="B19" s="15">
        <v>373430</v>
      </c>
      <c r="C19" s="16">
        <f t="shared" si="0"/>
        <v>11</v>
      </c>
      <c r="D19" s="33">
        <v>352125</v>
      </c>
      <c r="E19" s="40">
        <f t="shared" si="1"/>
        <v>12</v>
      </c>
      <c r="F19" s="33">
        <v>385832</v>
      </c>
      <c r="G19" s="46">
        <f t="shared" si="2"/>
        <v>11</v>
      </c>
      <c r="H19" s="49">
        <v>347931</v>
      </c>
      <c r="I19" s="22">
        <f t="shared" si="3"/>
        <v>17</v>
      </c>
      <c r="J19" s="2">
        <f t="shared" si="4"/>
        <v>0.02313664679911832</v>
      </c>
      <c r="K19" s="41"/>
    </row>
    <row r="20" spans="1:11" ht="12.75">
      <c r="A20" s="17" t="s">
        <v>12</v>
      </c>
      <c r="B20" s="18">
        <v>855515</v>
      </c>
      <c r="C20" s="19">
        <f t="shared" si="0"/>
        <v>4</v>
      </c>
      <c r="D20" s="34">
        <v>877081</v>
      </c>
      <c r="E20" s="37">
        <f t="shared" si="1"/>
        <v>4</v>
      </c>
      <c r="F20" s="34">
        <v>900808</v>
      </c>
      <c r="G20" s="47">
        <f t="shared" si="2"/>
        <v>4</v>
      </c>
      <c r="H20" s="50">
        <v>935161</v>
      </c>
      <c r="I20" s="23">
        <f t="shared" si="3"/>
        <v>4</v>
      </c>
      <c r="J20" s="3">
        <f t="shared" si="4"/>
        <v>0.06218615115442512</v>
      </c>
      <c r="K20" s="41"/>
    </row>
    <row r="21" spans="1:11" ht="12.75">
      <c r="A21" s="14" t="s">
        <v>13</v>
      </c>
      <c r="B21" s="15">
        <v>1999858</v>
      </c>
      <c r="C21" s="16">
        <f t="shared" si="0"/>
        <v>1</v>
      </c>
      <c r="D21" s="35">
        <v>2182149</v>
      </c>
      <c r="E21" s="40">
        <f t="shared" si="1"/>
        <v>1</v>
      </c>
      <c r="F21" s="35">
        <v>2267377</v>
      </c>
      <c r="G21" s="65">
        <f t="shared" si="2"/>
        <v>1</v>
      </c>
      <c r="H21" s="51">
        <v>2540716</v>
      </c>
      <c r="I21" s="22">
        <f t="shared" si="3"/>
        <v>1</v>
      </c>
      <c r="J21" s="2">
        <f t="shared" si="4"/>
        <v>0.16895202988198435</v>
      </c>
      <c r="K21" s="41"/>
    </row>
    <row r="22" spans="1:11" ht="12.75">
      <c r="A22" s="14" t="s">
        <v>33</v>
      </c>
      <c r="B22" s="15">
        <v>568608</v>
      </c>
      <c r="C22" s="16">
        <f t="shared" si="0"/>
        <v>7</v>
      </c>
      <c r="D22" s="33">
        <v>613585</v>
      </c>
      <c r="E22" s="40">
        <f t="shared" si="1"/>
        <v>7</v>
      </c>
      <c r="F22" s="33">
        <v>638225</v>
      </c>
      <c r="G22" s="46">
        <f t="shared" si="2"/>
        <v>7</v>
      </c>
      <c r="H22" s="49">
        <v>617814</v>
      </c>
      <c r="I22" s="22">
        <f t="shared" si="3"/>
        <v>7</v>
      </c>
      <c r="J22" s="2">
        <f t="shared" si="4"/>
        <v>0.04108327313619794</v>
      </c>
      <c r="K22" s="41"/>
    </row>
    <row r="23" spans="1:11" ht="12.75">
      <c r="A23" s="14" t="s">
        <v>14</v>
      </c>
      <c r="B23" s="15">
        <v>147823</v>
      </c>
      <c r="C23" s="16">
        <f t="shared" si="0"/>
        <v>25</v>
      </c>
      <c r="D23" s="33">
        <v>191387</v>
      </c>
      <c r="E23" s="40">
        <f t="shared" si="1"/>
        <v>23</v>
      </c>
      <c r="F23" s="33">
        <v>197353</v>
      </c>
      <c r="G23" s="46">
        <f t="shared" si="2"/>
        <v>23</v>
      </c>
      <c r="H23" s="49">
        <v>210206</v>
      </c>
      <c r="I23" s="22">
        <f t="shared" si="3"/>
        <v>23</v>
      </c>
      <c r="J23" s="2">
        <f t="shared" si="4"/>
        <v>0.01397823699829985</v>
      </c>
      <c r="K23" s="41"/>
    </row>
    <row r="24" spans="1:11" ht="12.75">
      <c r="A24" s="14" t="s">
        <v>15</v>
      </c>
      <c r="B24" s="15">
        <v>130897</v>
      </c>
      <c r="C24" s="16">
        <f t="shared" si="0"/>
        <v>28</v>
      </c>
      <c r="D24" s="33">
        <v>148448</v>
      </c>
      <c r="E24" s="40">
        <f t="shared" si="1"/>
        <v>27</v>
      </c>
      <c r="F24" s="33">
        <v>155588</v>
      </c>
      <c r="G24" s="46">
        <f t="shared" si="2"/>
        <v>27</v>
      </c>
      <c r="H24" s="49">
        <v>161550</v>
      </c>
      <c r="I24" s="22">
        <f t="shared" si="3"/>
        <v>27</v>
      </c>
      <c r="J24" s="2">
        <f t="shared" si="4"/>
        <v>0.010742719936992003</v>
      </c>
      <c r="K24" s="41"/>
    </row>
    <row r="25" spans="1:11" ht="12.75">
      <c r="A25" s="14" t="s">
        <v>16</v>
      </c>
      <c r="B25" s="15">
        <v>273700</v>
      </c>
      <c r="C25" s="16">
        <f t="shared" si="0"/>
        <v>19</v>
      </c>
      <c r="D25" s="33">
        <v>341056</v>
      </c>
      <c r="E25" s="40">
        <f t="shared" si="1"/>
        <v>15</v>
      </c>
      <c r="F25" s="33">
        <v>348853</v>
      </c>
      <c r="G25" s="46">
        <f t="shared" si="2"/>
        <v>16</v>
      </c>
      <c r="H25" s="49">
        <v>386227</v>
      </c>
      <c r="I25" s="22">
        <f t="shared" si="3"/>
        <v>13</v>
      </c>
      <c r="J25" s="2">
        <f t="shared" si="4"/>
        <v>0.025683246630174003</v>
      </c>
      <c r="K25" s="41"/>
    </row>
    <row r="26" spans="1:11" ht="12.75">
      <c r="A26" s="14" t="s">
        <v>17</v>
      </c>
      <c r="B26" s="15">
        <v>375218</v>
      </c>
      <c r="C26" s="16">
        <f t="shared" si="0"/>
        <v>10</v>
      </c>
      <c r="D26" s="33">
        <v>356216</v>
      </c>
      <c r="E26" s="40">
        <f t="shared" si="1"/>
        <v>11</v>
      </c>
      <c r="F26" s="33">
        <v>360191</v>
      </c>
      <c r="G26" s="46">
        <f t="shared" si="2"/>
        <v>14</v>
      </c>
      <c r="H26" s="49">
        <v>363299</v>
      </c>
      <c r="I26" s="22">
        <f t="shared" si="3"/>
        <v>16</v>
      </c>
      <c r="J26" s="2">
        <f t="shared" si="4"/>
        <v>0.02415858502252713</v>
      </c>
      <c r="K26" s="41"/>
    </row>
    <row r="27" spans="1:11" ht="12.75">
      <c r="A27" s="14" t="s">
        <v>18</v>
      </c>
      <c r="B27" s="15">
        <v>740432</v>
      </c>
      <c r="C27" s="16">
        <f t="shared" si="0"/>
        <v>5</v>
      </c>
      <c r="D27" s="33">
        <v>786270</v>
      </c>
      <c r="E27" s="40">
        <f t="shared" si="1"/>
        <v>5</v>
      </c>
      <c r="F27" s="33">
        <v>889084</v>
      </c>
      <c r="G27" s="46">
        <f t="shared" si="2"/>
        <v>5</v>
      </c>
      <c r="H27" s="49">
        <v>861803</v>
      </c>
      <c r="I27" s="22">
        <f t="shared" si="3"/>
        <v>5</v>
      </c>
      <c r="J27" s="2">
        <f t="shared" si="4"/>
        <v>0.057308005384460035</v>
      </c>
      <c r="K27" s="41"/>
    </row>
    <row r="28" spans="1:11" ht="12.75">
      <c r="A28" s="14" t="s">
        <v>19</v>
      </c>
      <c r="B28" s="15">
        <v>139248</v>
      </c>
      <c r="C28" s="16">
        <f t="shared" si="0"/>
        <v>27</v>
      </c>
      <c r="D28" s="33">
        <v>144877</v>
      </c>
      <c r="E28" s="40">
        <f t="shared" si="1"/>
        <v>28</v>
      </c>
      <c r="F28" s="33">
        <v>151020</v>
      </c>
      <c r="G28" s="46">
        <f t="shared" si="2"/>
        <v>28</v>
      </c>
      <c r="H28" s="49">
        <v>155367</v>
      </c>
      <c r="I28" s="22">
        <f t="shared" si="3"/>
        <v>29</v>
      </c>
      <c r="J28" s="2">
        <f t="shared" si="4"/>
        <v>0.010331564026311585</v>
      </c>
      <c r="K28" s="41"/>
    </row>
    <row r="29" spans="1:11" ht="12.75">
      <c r="A29" s="14" t="s">
        <v>20</v>
      </c>
      <c r="B29" s="15">
        <v>162994</v>
      </c>
      <c r="C29" s="16">
        <f t="shared" si="0"/>
        <v>24</v>
      </c>
      <c r="D29" s="33">
        <v>171239</v>
      </c>
      <c r="E29" s="40">
        <f t="shared" si="1"/>
        <v>25</v>
      </c>
      <c r="F29" s="33">
        <v>169254</v>
      </c>
      <c r="G29" s="46">
        <f t="shared" si="2"/>
        <v>26</v>
      </c>
      <c r="H29" s="49">
        <v>199671</v>
      </c>
      <c r="I29" s="22">
        <f t="shared" si="3"/>
        <v>25</v>
      </c>
      <c r="J29" s="2">
        <f t="shared" si="4"/>
        <v>0.013277682652671804</v>
      </c>
      <c r="K29" s="41"/>
    </row>
    <row r="30" spans="1:11" ht="12.75">
      <c r="A30" s="14" t="s">
        <v>29</v>
      </c>
      <c r="B30" s="15">
        <v>263993</v>
      </c>
      <c r="C30" s="16">
        <f t="shared" si="0"/>
        <v>20</v>
      </c>
      <c r="D30" s="33">
        <v>277533</v>
      </c>
      <c r="E30" s="40">
        <f t="shared" si="1"/>
        <v>20</v>
      </c>
      <c r="F30" s="33">
        <v>292517</v>
      </c>
      <c r="G30" s="46">
        <f t="shared" si="2"/>
        <v>20</v>
      </c>
      <c r="H30" s="49">
        <v>288199</v>
      </c>
      <c r="I30" s="22">
        <f t="shared" si="3"/>
        <v>20</v>
      </c>
      <c r="J30" s="2">
        <f t="shared" si="4"/>
        <v>0.019164600081220416</v>
      </c>
      <c r="K30" s="41"/>
    </row>
    <row r="31" spans="1:11" ht="12.75">
      <c r="A31" s="14" t="s">
        <v>21</v>
      </c>
      <c r="B31" s="15">
        <v>351381</v>
      </c>
      <c r="C31" s="16">
        <f t="shared" si="0"/>
        <v>13</v>
      </c>
      <c r="D31" s="33">
        <v>333486</v>
      </c>
      <c r="E31" s="40">
        <f t="shared" si="1"/>
        <v>16</v>
      </c>
      <c r="F31" s="33">
        <v>370313</v>
      </c>
      <c r="G31" s="46">
        <f t="shared" si="2"/>
        <v>12</v>
      </c>
      <c r="H31" s="49">
        <v>374037</v>
      </c>
      <c r="I31" s="22">
        <f t="shared" si="3"/>
        <v>14</v>
      </c>
      <c r="J31" s="2">
        <f t="shared" si="4"/>
        <v>0.024872638421991194</v>
      </c>
      <c r="K31" s="41"/>
    </row>
    <row r="32" spans="1:11" ht="12.75">
      <c r="A32" s="14" t="s">
        <v>22</v>
      </c>
      <c r="B32" s="15">
        <v>296712</v>
      </c>
      <c r="C32" s="16">
        <f t="shared" si="0"/>
        <v>16</v>
      </c>
      <c r="D32" s="33">
        <v>324886</v>
      </c>
      <c r="E32" s="40">
        <f t="shared" si="1"/>
        <v>18</v>
      </c>
      <c r="F32" s="33">
        <v>344120</v>
      </c>
      <c r="G32" s="46">
        <f t="shared" si="2"/>
        <v>17</v>
      </c>
      <c r="H32" s="49">
        <v>373562</v>
      </c>
      <c r="I32" s="22">
        <f t="shared" si="3"/>
        <v>15</v>
      </c>
      <c r="J32" s="2">
        <f t="shared" si="4"/>
        <v>0.024841051965970945</v>
      </c>
      <c r="K32" s="41"/>
    </row>
    <row r="33" spans="1:11" ht="12.75">
      <c r="A33" s="14" t="s">
        <v>23</v>
      </c>
      <c r="B33" s="15">
        <v>245896</v>
      </c>
      <c r="C33" s="16">
        <f t="shared" si="0"/>
        <v>21</v>
      </c>
      <c r="D33" s="33">
        <v>264845</v>
      </c>
      <c r="E33" s="40">
        <f t="shared" si="1"/>
        <v>21</v>
      </c>
      <c r="F33" s="33">
        <v>274661</v>
      </c>
      <c r="G33" s="46">
        <f t="shared" si="2"/>
        <v>21</v>
      </c>
      <c r="H33" s="49">
        <v>278068</v>
      </c>
      <c r="I33" s="22">
        <f t="shared" si="3"/>
        <v>21</v>
      </c>
      <c r="J33" s="2">
        <f t="shared" si="4"/>
        <v>0.01849091084766012</v>
      </c>
      <c r="K33" s="41"/>
    </row>
    <row r="34" spans="1:11" ht="12.75">
      <c r="A34" s="14" t="s">
        <v>24</v>
      </c>
      <c r="B34" s="15">
        <v>413474</v>
      </c>
      <c r="C34" s="16">
        <f t="shared" si="0"/>
        <v>9</v>
      </c>
      <c r="D34" s="33">
        <v>426686</v>
      </c>
      <c r="E34" s="40">
        <f t="shared" si="1"/>
        <v>9</v>
      </c>
      <c r="F34" s="33">
        <v>458146</v>
      </c>
      <c r="G34" s="46">
        <f t="shared" si="2"/>
        <v>9</v>
      </c>
      <c r="H34" s="49">
        <v>529945</v>
      </c>
      <c r="I34" s="22">
        <f t="shared" si="3"/>
        <v>9</v>
      </c>
      <c r="J34" s="2">
        <f t="shared" si="4"/>
        <v>0.03524017775926479</v>
      </c>
      <c r="K34" s="41"/>
    </row>
    <row r="35" spans="1:11" ht="12.75">
      <c r="A35" s="14" t="s">
        <v>25</v>
      </c>
      <c r="B35" s="15">
        <v>171034</v>
      </c>
      <c r="C35" s="16">
        <f t="shared" si="0"/>
        <v>23</v>
      </c>
      <c r="D35" s="33">
        <v>189946</v>
      </c>
      <c r="E35" s="40">
        <f t="shared" si="1"/>
        <v>24</v>
      </c>
      <c r="F35" s="33">
        <v>193007</v>
      </c>
      <c r="G35" s="46">
        <f t="shared" si="2"/>
        <v>24</v>
      </c>
      <c r="H35" s="49">
        <v>205469</v>
      </c>
      <c r="I35" s="22">
        <f t="shared" si="3"/>
        <v>24</v>
      </c>
      <c r="J35" s="2">
        <f t="shared" si="4"/>
        <v>0.013663236909525285</v>
      </c>
      <c r="K35" s="41"/>
    </row>
    <row r="36" spans="1:11" ht="12.75">
      <c r="A36" s="14" t="s">
        <v>34</v>
      </c>
      <c r="B36" s="15">
        <v>877805</v>
      </c>
      <c r="C36" s="16">
        <f t="shared" si="0"/>
        <v>2</v>
      </c>
      <c r="D36" s="33">
        <v>960961</v>
      </c>
      <c r="E36" s="40">
        <f t="shared" si="1"/>
        <v>2</v>
      </c>
      <c r="F36" s="33">
        <v>1026990</v>
      </c>
      <c r="G36" s="46">
        <f t="shared" si="2"/>
        <v>2</v>
      </c>
      <c r="H36" s="49">
        <v>1020121</v>
      </c>
      <c r="I36" s="22">
        <f t="shared" si="3"/>
        <v>3</v>
      </c>
      <c r="J36" s="2">
        <f t="shared" si="4"/>
        <v>0.06783580442491005</v>
      </c>
      <c r="K36" s="41"/>
    </row>
    <row r="37" spans="1:11" ht="12.75">
      <c r="A37" s="14" t="s">
        <v>26</v>
      </c>
      <c r="B37" s="15">
        <v>293291</v>
      </c>
      <c r="C37" s="16">
        <f t="shared" si="0"/>
        <v>17</v>
      </c>
      <c r="D37" s="33">
        <v>315786</v>
      </c>
      <c r="E37" s="40">
        <f t="shared" si="1"/>
        <v>19</v>
      </c>
      <c r="F37" s="33">
        <v>306912</v>
      </c>
      <c r="G37" s="46">
        <f t="shared" si="2"/>
        <v>19</v>
      </c>
      <c r="H37" s="49">
        <v>339783</v>
      </c>
      <c r="I37" s="22">
        <f t="shared" si="3"/>
        <v>19</v>
      </c>
      <c r="J37" s="2">
        <f t="shared" si="4"/>
        <v>0.022594822707217292</v>
      </c>
      <c r="K37" s="41"/>
    </row>
    <row r="38" spans="1:11" ht="12.75">
      <c r="A38" s="14" t="s">
        <v>27</v>
      </c>
      <c r="B38" s="15">
        <v>144940</v>
      </c>
      <c r="C38" s="16">
        <f t="shared" si="0"/>
        <v>26</v>
      </c>
      <c r="D38" s="33">
        <v>166458</v>
      </c>
      <c r="E38" s="40">
        <f t="shared" si="1"/>
        <v>26</v>
      </c>
      <c r="F38" s="33">
        <v>175173</v>
      </c>
      <c r="G38" s="46">
        <f t="shared" si="2"/>
        <v>25</v>
      </c>
      <c r="H38" s="52">
        <v>181866</v>
      </c>
      <c r="I38" s="45">
        <f t="shared" si="3"/>
        <v>26</v>
      </c>
      <c r="J38" s="48">
        <f t="shared" si="4"/>
        <v>0.012093689285428583</v>
      </c>
      <c r="K38" s="41"/>
    </row>
    <row r="39" spans="1:10" ht="12.75">
      <c r="A39" s="73" t="s">
        <v>28</v>
      </c>
      <c r="B39" s="76">
        <f>SUM(B7:B38)</f>
        <v>12668932</v>
      </c>
      <c r="C39" s="89"/>
      <c r="D39" s="90">
        <f>SUM(D7:D38)</f>
        <v>13576764</v>
      </c>
      <c r="E39" s="91"/>
      <c r="F39" s="90">
        <f>SUM(F7:F38)</f>
        <v>14215650</v>
      </c>
      <c r="G39" s="78"/>
      <c r="H39" s="100">
        <v>15038091</v>
      </c>
      <c r="I39" s="96"/>
      <c r="J39" s="97">
        <f>SUM(J7:J38)</f>
        <v>0.9999999999999999</v>
      </c>
    </row>
    <row r="40" spans="1:5" ht="12.75">
      <c r="A40" s="20"/>
      <c r="B40" s="21"/>
      <c r="C40" s="21"/>
      <c r="D40" s="20"/>
      <c r="E40" s="20"/>
    </row>
    <row r="41" spans="1:10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3" spans="1:5" ht="21.75" customHeight="1">
      <c r="A43" s="20"/>
      <c r="B43" s="20"/>
      <c r="C43" s="20"/>
      <c r="D43" s="20"/>
      <c r="E43" s="20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H7" sqref="H7:H39"/>
    </sheetView>
  </sheetViews>
  <sheetFormatPr defaultColWidth="11.421875" defaultRowHeight="12.75"/>
  <cols>
    <col min="1" max="1" width="21.42187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233" width="20.7109375" style="11" customWidth="1"/>
    <col min="234" max="16384" width="11.421875" style="11" customWidth="1"/>
  </cols>
  <sheetData>
    <row r="1" spans="1:9" ht="12.7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s="10" t="s">
        <v>40</v>
      </c>
    </row>
    <row r="3" spans="1:10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1" ht="12.75">
      <c r="A7" s="14" t="s">
        <v>36</v>
      </c>
      <c r="B7" s="24">
        <v>112416</v>
      </c>
      <c r="C7" s="16">
        <f>_xlfn.RANK.EQ(B7,$B$7:$B$38)</f>
        <v>27</v>
      </c>
      <c r="D7" s="31">
        <v>104125</v>
      </c>
      <c r="E7" s="40">
        <f>_xlfn.RANK.EQ(D7,$D$7:$D$38)</f>
        <v>27</v>
      </c>
      <c r="F7" s="31">
        <v>98076</v>
      </c>
      <c r="G7" s="46">
        <f>_xlfn.RANK.EQ(F7,$F$7:$F$38)</f>
        <v>27</v>
      </c>
      <c r="H7" s="33">
        <v>102003</v>
      </c>
      <c r="I7" s="22">
        <f>_xlfn.RANK.EQ(H7,$H$7:$H$38)</f>
        <v>26</v>
      </c>
      <c r="J7" s="2">
        <f>H7/$H$39</f>
        <v>0.010198487728730605</v>
      </c>
      <c r="K7" s="41"/>
    </row>
    <row r="8" spans="1:11" ht="12.75">
      <c r="A8" s="14" t="s">
        <v>1</v>
      </c>
      <c r="B8" s="24">
        <v>466836</v>
      </c>
      <c r="C8" s="16">
        <f aca="true" t="shared" si="0" ref="C8:C38">_xlfn.RANK.EQ(B8,$B$7:$B$38)</f>
        <v>7</v>
      </c>
      <c r="D8" s="31">
        <v>510099</v>
      </c>
      <c r="E8" s="40">
        <f aca="true" t="shared" si="1" ref="E8:E38">_xlfn.RANK.EQ(D8,$D$7:$D$38)</f>
        <v>6</v>
      </c>
      <c r="F8" s="31">
        <v>479003</v>
      </c>
      <c r="G8" s="46">
        <f aca="true" t="shared" si="2" ref="G8:G38">_xlfn.RANK.EQ(F8,$F$7:$F$38)</f>
        <v>6</v>
      </c>
      <c r="H8" s="33">
        <v>507179</v>
      </c>
      <c r="I8" s="22">
        <f aca="true" t="shared" si="3" ref="I8:I38">_xlfn.RANK.EQ(H8,$H$7:$H$38)</f>
        <v>6</v>
      </c>
      <c r="J8" s="2">
        <f aca="true" t="shared" si="4" ref="J8:J38">H8/$H$39</f>
        <v>0.05070888903041929</v>
      </c>
      <c r="K8" s="41"/>
    </row>
    <row r="9" spans="1:11" ht="12.75">
      <c r="A9" s="14" t="s">
        <v>2</v>
      </c>
      <c r="B9" s="24">
        <v>85911</v>
      </c>
      <c r="C9" s="16">
        <f t="shared" si="0"/>
        <v>29</v>
      </c>
      <c r="D9" s="31">
        <v>83222</v>
      </c>
      <c r="E9" s="40">
        <f t="shared" si="1"/>
        <v>31</v>
      </c>
      <c r="F9" s="31">
        <v>86299</v>
      </c>
      <c r="G9" s="46">
        <f t="shared" si="2"/>
        <v>30</v>
      </c>
      <c r="H9" s="33">
        <v>82131</v>
      </c>
      <c r="I9" s="22">
        <f t="shared" si="3"/>
        <v>27</v>
      </c>
      <c r="J9" s="2">
        <f t="shared" si="4"/>
        <v>0.008211640791431362</v>
      </c>
      <c r="K9" s="41"/>
    </row>
    <row r="10" spans="1:11" ht="12.75">
      <c r="A10" s="14" t="s">
        <v>3</v>
      </c>
      <c r="B10" s="24">
        <v>79541</v>
      </c>
      <c r="C10" s="16">
        <f t="shared" si="0"/>
        <v>31</v>
      </c>
      <c r="D10" s="31">
        <v>83716</v>
      </c>
      <c r="E10" s="40">
        <f t="shared" si="1"/>
        <v>30</v>
      </c>
      <c r="F10" s="31">
        <v>74870</v>
      </c>
      <c r="G10" s="46">
        <f t="shared" si="2"/>
        <v>32</v>
      </c>
      <c r="H10" s="33">
        <v>64593</v>
      </c>
      <c r="I10" s="22">
        <f t="shared" si="3"/>
        <v>32</v>
      </c>
      <c r="J10" s="2">
        <f t="shared" si="4"/>
        <v>0.006458152386320951</v>
      </c>
      <c r="K10" s="41"/>
    </row>
    <row r="11" spans="1:11" ht="12.75">
      <c r="A11" s="14" t="s">
        <v>4</v>
      </c>
      <c r="B11" s="24">
        <v>389225</v>
      </c>
      <c r="C11" s="16">
        <f t="shared" si="0"/>
        <v>11</v>
      </c>
      <c r="D11" s="31">
        <v>377301</v>
      </c>
      <c r="E11" s="40">
        <f t="shared" si="1"/>
        <v>11</v>
      </c>
      <c r="F11" s="31">
        <v>363265</v>
      </c>
      <c r="G11" s="46">
        <f t="shared" si="2"/>
        <v>11</v>
      </c>
      <c r="H11" s="33">
        <v>349829</v>
      </c>
      <c r="I11" s="22">
        <f t="shared" si="3"/>
        <v>11</v>
      </c>
      <c r="J11" s="2">
        <f t="shared" si="4"/>
        <v>0.03497668464313891</v>
      </c>
      <c r="K11" s="41"/>
    </row>
    <row r="12" spans="1:11" ht="12.75">
      <c r="A12" s="14" t="s">
        <v>5</v>
      </c>
      <c r="B12" s="24">
        <v>77250</v>
      </c>
      <c r="C12" s="16">
        <f t="shared" si="0"/>
        <v>32</v>
      </c>
      <c r="D12" s="31">
        <v>77364</v>
      </c>
      <c r="E12" s="40">
        <f t="shared" si="1"/>
        <v>32</v>
      </c>
      <c r="F12" s="31">
        <v>79597</v>
      </c>
      <c r="G12" s="46">
        <f t="shared" si="2"/>
        <v>31</v>
      </c>
      <c r="H12" s="33">
        <v>79345</v>
      </c>
      <c r="I12" s="22">
        <f t="shared" si="3"/>
        <v>28</v>
      </c>
      <c r="J12" s="2">
        <f t="shared" si="4"/>
        <v>0.007933090289855492</v>
      </c>
      <c r="K12" s="41"/>
    </row>
    <row r="13" spans="1:11" ht="12.75">
      <c r="A13" s="14" t="s">
        <v>6</v>
      </c>
      <c r="B13" s="24">
        <v>225208</v>
      </c>
      <c r="C13" s="16">
        <f t="shared" si="0"/>
        <v>16</v>
      </c>
      <c r="D13" s="31">
        <v>188045</v>
      </c>
      <c r="E13" s="40">
        <f t="shared" si="1"/>
        <v>21</v>
      </c>
      <c r="F13" s="31">
        <v>190055</v>
      </c>
      <c r="G13" s="46">
        <f t="shared" si="2"/>
        <v>18</v>
      </c>
      <c r="H13" s="33">
        <v>172754</v>
      </c>
      <c r="I13" s="22">
        <f t="shared" si="3"/>
        <v>18</v>
      </c>
      <c r="J13" s="2">
        <f t="shared" si="4"/>
        <v>0.017272330706833396</v>
      </c>
      <c r="K13" s="41"/>
    </row>
    <row r="14" spans="1:11" ht="12.75">
      <c r="A14" s="14" t="s">
        <v>7</v>
      </c>
      <c r="B14" s="24">
        <v>393957</v>
      </c>
      <c r="C14" s="16">
        <f t="shared" si="0"/>
        <v>10</v>
      </c>
      <c r="D14" s="31">
        <v>446712</v>
      </c>
      <c r="E14" s="40">
        <f t="shared" si="1"/>
        <v>8</v>
      </c>
      <c r="F14" s="31">
        <v>446428</v>
      </c>
      <c r="G14" s="46">
        <f t="shared" si="2"/>
        <v>8</v>
      </c>
      <c r="H14" s="33">
        <v>371902</v>
      </c>
      <c r="I14" s="22">
        <f t="shared" si="3"/>
        <v>9</v>
      </c>
      <c r="J14" s="2">
        <f t="shared" si="4"/>
        <v>0.03718359247561708</v>
      </c>
      <c r="K14" s="41"/>
    </row>
    <row r="15" spans="1:11" ht="12.75">
      <c r="A15" s="14" t="s">
        <v>37</v>
      </c>
      <c r="B15" s="24">
        <v>819931</v>
      </c>
      <c r="C15" s="16">
        <f t="shared" si="0"/>
        <v>3</v>
      </c>
      <c r="D15" s="31">
        <v>815215</v>
      </c>
      <c r="E15" s="40">
        <f t="shared" si="1"/>
        <v>3</v>
      </c>
      <c r="F15" s="31">
        <v>768429</v>
      </c>
      <c r="G15" s="46">
        <f t="shared" si="2"/>
        <v>3</v>
      </c>
      <c r="H15" s="33">
        <v>748226</v>
      </c>
      <c r="I15" s="22">
        <f t="shared" si="3"/>
        <v>3</v>
      </c>
      <c r="J15" s="2">
        <f t="shared" si="4"/>
        <v>0.07480930638625516</v>
      </c>
      <c r="K15" s="41"/>
    </row>
    <row r="16" spans="1:11" ht="12.75">
      <c r="A16" s="14" t="s">
        <v>8</v>
      </c>
      <c r="B16" s="24">
        <v>163170</v>
      </c>
      <c r="C16" s="16">
        <f t="shared" si="0"/>
        <v>24</v>
      </c>
      <c r="D16" s="31">
        <v>169748</v>
      </c>
      <c r="E16" s="40">
        <f t="shared" si="1"/>
        <v>23</v>
      </c>
      <c r="F16" s="31">
        <v>153365</v>
      </c>
      <c r="G16" s="46">
        <f t="shared" si="2"/>
        <v>24</v>
      </c>
      <c r="H16" s="33">
        <v>136771</v>
      </c>
      <c r="I16" s="22">
        <f t="shared" si="3"/>
        <v>24</v>
      </c>
      <c r="J16" s="2">
        <f t="shared" si="4"/>
        <v>0.01367467001113902</v>
      </c>
      <c r="K16" s="41"/>
    </row>
    <row r="17" spans="1:11" ht="12.75">
      <c r="A17" s="14" t="s">
        <v>9</v>
      </c>
      <c r="B17" s="24">
        <v>543601</v>
      </c>
      <c r="C17" s="16">
        <f t="shared" si="0"/>
        <v>4</v>
      </c>
      <c r="D17" s="31">
        <v>548946</v>
      </c>
      <c r="E17" s="40">
        <f t="shared" si="1"/>
        <v>5</v>
      </c>
      <c r="F17" s="31">
        <v>547809</v>
      </c>
      <c r="G17" s="46">
        <f t="shared" si="2"/>
        <v>5</v>
      </c>
      <c r="H17" s="33">
        <v>582707</v>
      </c>
      <c r="I17" s="22">
        <f t="shared" si="3"/>
        <v>4</v>
      </c>
      <c r="J17" s="2">
        <f t="shared" si="4"/>
        <v>0.058260347136313874</v>
      </c>
      <c r="K17" s="41"/>
    </row>
    <row r="18" spans="1:11" ht="12.75">
      <c r="A18" s="14" t="s">
        <v>10</v>
      </c>
      <c r="B18" s="24">
        <v>220949</v>
      </c>
      <c r="C18" s="16">
        <f t="shared" si="0"/>
        <v>18</v>
      </c>
      <c r="D18" s="31">
        <v>194704</v>
      </c>
      <c r="E18" s="40">
        <f t="shared" si="1"/>
        <v>20</v>
      </c>
      <c r="F18" s="31">
        <v>198798</v>
      </c>
      <c r="G18" s="46">
        <f t="shared" si="2"/>
        <v>17</v>
      </c>
      <c r="H18" s="33">
        <v>165407</v>
      </c>
      <c r="I18" s="22">
        <f t="shared" si="3"/>
        <v>20</v>
      </c>
      <c r="J18" s="2">
        <f t="shared" si="4"/>
        <v>0.016537761239827684</v>
      </c>
      <c r="K18" s="41"/>
    </row>
    <row r="19" spans="1:11" ht="12.75">
      <c r="A19" s="14" t="s">
        <v>11</v>
      </c>
      <c r="B19" s="24">
        <v>243596</v>
      </c>
      <c r="C19" s="16">
        <f t="shared" si="0"/>
        <v>15</v>
      </c>
      <c r="D19" s="31">
        <v>222914</v>
      </c>
      <c r="E19" s="40">
        <f t="shared" si="1"/>
        <v>16</v>
      </c>
      <c r="F19" s="31">
        <v>189444</v>
      </c>
      <c r="G19" s="46">
        <f t="shared" si="2"/>
        <v>19</v>
      </c>
      <c r="H19" s="33">
        <v>160782</v>
      </c>
      <c r="I19" s="22">
        <f t="shared" si="3"/>
        <v>22</v>
      </c>
      <c r="J19" s="2">
        <f t="shared" si="4"/>
        <v>0.01607534341147578</v>
      </c>
      <c r="K19" s="41"/>
    </row>
    <row r="20" spans="1:11" ht="12.75">
      <c r="A20" s="17" t="s">
        <v>12</v>
      </c>
      <c r="B20" s="26">
        <v>992580</v>
      </c>
      <c r="C20" s="19">
        <f t="shared" si="0"/>
        <v>2</v>
      </c>
      <c r="D20" s="32">
        <v>1073137</v>
      </c>
      <c r="E20" s="37">
        <f t="shared" si="1"/>
        <v>2</v>
      </c>
      <c r="F20" s="32">
        <v>1072034</v>
      </c>
      <c r="G20" s="47">
        <f t="shared" si="2"/>
        <v>2</v>
      </c>
      <c r="H20" s="34">
        <v>1004232</v>
      </c>
      <c r="I20" s="23">
        <f t="shared" si="3"/>
        <v>2</v>
      </c>
      <c r="J20" s="3">
        <f t="shared" si="4"/>
        <v>0.1004053579678891</v>
      </c>
      <c r="K20" s="41"/>
    </row>
    <row r="21" spans="1:11" ht="12.75">
      <c r="A21" s="14" t="s">
        <v>13</v>
      </c>
      <c r="B21" s="24">
        <v>1706597</v>
      </c>
      <c r="C21" s="16">
        <f t="shared" si="0"/>
        <v>1</v>
      </c>
      <c r="D21" s="31">
        <v>1816150</v>
      </c>
      <c r="E21" s="40">
        <f t="shared" si="1"/>
        <v>1</v>
      </c>
      <c r="F21" s="31">
        <v>1587142</v>
      </c>
      <c r="G21" s="46">
        <f t="shared" si="2"/>
        <v>1</v>
      </c>
      <c r="H21" s="33">
        <v>1510485</v>
      </c>
      <c r="I21" s="22">
        <f t="shared" si="3"/>
        <v>1</v>
      </c>
      <c r="J21" s="2">
        <f t="shared" si="4"/>
        <v>0.15102166345040485</v>
      </c>
      <c r="K21" s="41"/>
    </row>
    <row r="22" spans="1:11" ht="12.75">
      <c r="A22" s="14" t="s">
        <v>33</v>
      </c>
      <c r="B22" s="24">
        <v>406808</v>
      </c>
      <c r="C22" s="16">
        <f t="shared" si="0"/>
        <v>9</v>
      </c>
      <c r="D22" s="31">
        <v>404513</v>
      </c>
      <c r="E22" s="40">
        <f t="shared" si="1"/>
        <v>10</v>
      </c>
      <c r="F22" s="31">
        <v>404243</v>
      </c>
      <c r="G22" s="46">
        <f t="shared" si="2"/>
        <v>9</v>
      </c>
      <c r="H22" s="33">
        <v>362987</v>
      </c>
      <c r="I22" s="22">
        <f t="shared" si="3"/>
        <v>10</v>
      </c>
      <c r="J22" s="2">
        <f t="shared" si="4"/>
        <v>0.03629225086702093</v>
      </c>
      <c r="K22" s="41"/>
    </row>
    <row r="23" spans="1:11" ht="12.75">
      <c r="A23" s="14" t="s">
        <v>14</v>
      </c>
      <c r="B23" s="24">
        <v>118299</v>
      </c>
      <c r="C23" s="16">
        <f t="shared" si="0"/>
        <v>26</v>
      </c>
      <c r="D23" s="31">
        <v>124073</v>
      </c>
      <c r="E23" s="40">
        <f t="shared" si="1"/>
        <v>26</v>
      </c>
      <c r="F23" s="31">
        <v>104198</v>
      </c>
      <c r="G23" s="46">
        <f t="shared" si="2"/>
        <v>26</v>
      </c>
      <c r="H23" s="33">
        <v>73860</v>
      </c>
      <c r="I23" s="22">
        <f t="shared" si="3"/>
        <v>31</v>
      </c>
      <c r="J23" s="2">
        <f t="shared" si="4"/>
        <v>0.007384687740988426</v>
      </c>
      <c r="K23" s="41"/>
    </row>
    <row r="24" spans="1:11" ht="12.75">
      <c r="A24" s="14" t="s">
        <v>15</v>
      </c>
      <c r="B24" s="24">
        <v>122430</v>
      </c>
      <c r="C24" s="16">
        <f t="shared" si="0"/>
        <v>25</v>
      </c>
      <c r="D24" s="31">
        <v>132907</v>
      </c>
      <c r="E24" s="40">
        <f t="shared" si="1"/>
        <v>25</v>
      </c>
      <c r="F24" s="31">
        <v>127914</v>
      </c>
      <c r="G24" s="46">
        <f t="shared" si="2"/>
        <v>25</v>
      </c>
      <c r="H24" s="33">
        <v>115729</v>
      </c>
      <c r="I24" s="22">
        <f t="shared" si="3"/>
        <v>25</v>
      </c>
      <c r="J24" s="2">
        <f t="shared" si="4"/>
        <v>0.011570843861045892</v>
      </c>
      <c r="K24" s="41"/>
    </row>
    <row r="25" spans="1:11" ht="12.75">
      <c r="A25" s="14" t="s">
        <v>16</v>
      </c>
      <c r="B25" s="24">
        <v>540163</v>
      </c>
      <c r="C25" s="16">
        <f t="shared" si="0"/>
        <v>5</v>
      </c>
      <c r="D25" s="31">
        <v>592739</v>
      </c>
      <c r="E25" s="40">
        <f t="shared" si="1"/>
        <v>4</v>
      </c>
      <c r="F25" s="31">
        <v>561357</v>
      </c>
      <c r="G25" s="46">
        <f t="shared" si="2"/>
        <v>4</v>
      </c>
      <c r="H25" s="33">
        <v>514163</v>
      </c>
      <c r="I25" s="22">
        <f t="shared" si="3"/>
        <v>5</v>
      </c>
      <c r="J25" s="2">
        <f t="shared" si="4"/>
        <v>0.05140716494678896</v>
      </c>
      <c r="K25" s="41"/>
    </row>
    <row r="26" spans="1:11" ht="12.75">
      <c r="A26" s="14" t="s">
        <v>17</v>
      </c>
      <c r="B26" s="24">
        <v>223947</v>
      </c>
      <c r="C26" s="16">
        <f t="shared" si="0"/>
        <v>17</v>
      </c>
      <c r="D26" s="31">
        <v>230623</v>
      </c>
      <c r="E26" s="40">
        <f t="shared" si="1"/>
        <v>15</v>
      </c>
      <c r="F26" s="31">
        <v>175135</v>
      </c>
      <c r="G26" s="46">
        <f t="shared" si="2"/>
        <v>20</v>
      </c>
      <c r="H26" s="33">
        <v>161743</v>
      </c>
      <c r="I26" s="22">
        <f t="shared" si="3"/>
        <v>21</v>
      </c>
      <c r="J26" s="2">
        <f t="shared" si="4"/>
        <v>0.016171426337539818</v>
      </c>
      <c r="K26" s="41"/>
    </row>
    <row r="27" spans="1:11" ht="12.75">
      <c r="A27" s="14" t="s">
        <v>18</v>
      </c>
      <c r="B27" s="24">
        <v>419286</v>
      </c>
      <c r="C27" s="16">
        <f t="shared" si="0"/>
        <v>8</v>
      </c>
      <c r="D27" s="31">
        <v>437906</v>
      </c>
      <c r="E27" s="40">
        <f t="shared" si="1"/>
        <v>9</v>
      </c>
      <c r="F27" s="31">
        <v>390188</v>
      </c>
      <c r="G27" s="46">
        <f t="shared" si="2"/>
        <v>10</v>
      </c>
      <c r="H27" s="33">
        <v>405868</v>
      </c>
      <c r="I27" s="22">
        <f t="shared" si="3"/>
        <v>8</v>
      </c>
      <c r="J27" s="2">
        <f t="shared" si="4"/>
        <v>0.04057958900703345</v>
      </c>
      <c r="K27" s="41"/>
    </row>
    <row r="28" spans="1:11" ht="12.75">
      <c r="A28" s="14" t="s">
        <v>19</v>
      </c>
      <c r="B28" s="24">
        <v>184420</v>
      </c>
      <c r="C28" s="16">
        <f t="shared" si="0"/>
        <v>21</v>
      </c>
      <c r="D28" s="31">
        <v>165913</v>
      </c>
      <c r="E28" s="40">
        <f t="shared" si="1"/>
        <v>24</v>
      </c>
      <c r="F28" s="31">
        <v>169169</v>
      </c>
      <c r="G28" s="46">
        <f t="shared" si="2"/>
        <v>22</v>
      </c>
      <c r="H28" s="33">
        <v>175150</v>
      </c>
      <c r="I28" s="22">
        <f t="shared" si="3"/>
        <v>17</v>
      </c>
      <c r="J28" s="2">
        <f t="shared" si="4"/>
        <v>0.01751188813747797</v>
      </c>
      <c r="K28" s="41"/>
    </row>
    <row r="29" spans="1:11" ht="12.75">
      <c r="A29" s="14" t="s">
        <v>20</v>
      </c>
      <c r="B29" s="24">
        <v>181763</v>
      </c>
      <c r="C29" s="16">
        <f t="shared" si="0"/>
        <v>22</v>
      </c>
      <c r="D29" s="31">
        <v>198192</v>
      </c>
      <c r="E29" s="40">
        <f t="shared" si="1"/>
        <v>18</v>
      </c>
      <c r="F29" s="31">
        <v>203337</v>
      </c>
      <c r="G29" s="46">
        <f t="shared" si="2"/>
        <v>16</v>
      </c>
      <c r="H29" s="33">
        <v>195359</v>
      </c>
      <c r="I29" s="22">
        <f t="shared" si="3"/>
        <v>15</v>
      </c>
      <c r="J29" s="2">
        <f t="shared" si="4"/>
        <v>0.01953242908735118</v>
      </c>
      <c r="K29" s="41"/>
    </row>
    <row r="30" spans="1:11" ht="12.75">
      <c r="A30" s="14" t="s">
        <v>29</v>
      </c>
      <c r="B30" s="24">
        <v>178966</v>
      </c>
      <c r="C30" s="16">
        <f t="shared" si="0"/>
        <v>23</v>
      </c>
      <c r="D30" s="31">
        <v>172582</v>
      </c>
      <c r="E30" s="40">
        <f t="shared" si="1"/>
        <v>22</v>
      </c>
      <c r="F30" s="31">
        <v>174537</v>
      </c>
      <c r="G30" s="46">
        <f t="shared" si="2"/>
        <v>21</v>
      </c>
      <c r="H30" s="33">
        <v>171295</v>
      </c>
      <c r="I30" s="22">
        <f t="shared" si="3"/>
        <v>19</v>
      </c>
      <c r="J30" s="2">
        <f t="shared" si="4"/>
        <v>0.017126456628657086</v>
      </c>
      <c r="K30" s="41"/>
    </row>
    <row r="31" spans="1:11" ht="12.75">
      <c r="A31" s="14" t="s">
        <v>21</v>
      </c>
      <c r="B31" s="24">
        <v>295261</v>
      </c>
      <c r="C31" s="16">
        <f t="shared" si="0"/>
        <v>13</v>
      </c>
      <c r="D31" s="31">
        <v>314873</v>
      </c>
      <c r="E31" s="40">
        <f t="shared" si="1"/>
        <v>13</v>
      </c>
      <c r="F31" s="31">
        <v>311346</v>
      </c>
      <c r="G31" s="46">
        <f t="shared" si="2"/>
        <v>12</v>
      </c>
      <c r="H31" s="33">
        <v>291676</v>
      </c>
      <c r="I31" s="22">
        <f t="shared" si="3"/>
        <v>12</v>
      </c>
      <c r="J31" s="2">
        <f t="shared" si="4"/>
        <v>0.029162417838350125</v>
      </c>
      <c r="K31" s="41"/>
    </row>
    <row r="32" spans="1:11" ht="12.75">
      <c r="A32" s="14" t="s">
        <v>22</v>
      </c>
      <c r="B32" s="24">
        <v>294572</v>
      </c>
      <c r="C32" s="16">
        <f t="shared" si="0"/>
        <v>14</v>
      </c>
      <c r="D32" s="31">
        <v>306948</v>
      </c>
      <c r="E32" s="40">
        <f t="shared" si="1"/>
        <v>14</v>
      </c>
      <c r="F32" s="31">
        <v>275456</v>
      </c>
      <c r="G32" s="46">
        <f t="shared" si="2"/>
        <v>14</v>
      </c>
      <c r="H32" s="33">
        <v>262191</v>
      </c>
      <c r="I32" s="22">
        <f t="shared" si="3"/>
        <v>14</v>
      </c>
      <c r="J32" s="2">
        <f t="shared" si="4"/>
        <v>0.026214441693711028</v>
      </c>
      <c r="K32" s="41"/>
    </row>
    <row r="33" spans="1:11" ht="12.75">
      <c r="A33" s="14" t="s">
        <v>23</v>
      </c>
      <c r="B33" s="24">
        <v>203853</v>
      </c>
      <c r="C33" s="16">
        <f t="shared" si="0"/>
        <v>19</v>
      </c>
      <c r="D33" s="31">
        <v>198160</v>
      </c>
      <c r="E33" s="40">
        <f t="shared" si="1"/>
        <v>19</v>
      </c>
      <c r="F33" s="31">
        <v>157371</v>
      </c>
      <c r="G33" s="46">
        <f t="shared" si="2"/>
        <v>23</v>
      </c>
      <c r="H33" s="33">
        <v>155558</v>
      </c>
      <c r="I33" s="22">
        <f t="shared" si="3"/>
        <v>23</v>
      </c>
      <c r="J33" s="2">
        <f t="shared" si="4"/>
        <v>0.015553036225462735</v>
      </c>
      <c r="K33" s="41"/>
    </row>
    <row r="34" spans="1:11" ht="12.75">
      <c r="A34" s="14" t="s">
        <v>24</v>
      </c>
      <c r="B34" s="24">
        <v>353346</v>
      </c>
      <c r="C34" s="16">
        <f t="shared" si="0"/>
        <v>12</v>
      </c>
      <c r="D34" s="31">
        <v>354994</v>
      </c>
      <c r="E34" s="40">
        <f t="shared" si="1"/>
        <v>12</v>
      </c>
      <c r="F34" s="31">
        <v>298654</v>
      </c>
      <c r="G34" s="46">
        <f t="shared" si="2"/>
        <v>13</v>
      </c>
      <c r="H34" s="33">
        <v>282492</v>
      </c>
      <c r="I34" s="22">
        <f t="shared" si="3"/>
        <v>13</v>
      </c>
      <c r="J34" s="2">
        <f t="shared" si="4"/>
        <v>0.028244181009034693</v>
      </c>
      <c r="K34" s="41"/>
    </row>
    <row r="35" spans="1:11" ht="12.75">
      <c r="A35" s="14" t="s">
        <v>25</v>
      </c>
      <c r="B35" s="24">
        <v>101071</v>
      </c>
      <c r="C35" s="16">
        <f t="shared" si="0"/>
        <v>28</v>
      </c>
      <c r="D35" s="31">
        <v>92048</v>
      </c>
      <c r="E35" s="40">
        <f t="shared" si="1"/>
        <v>28</v>
      </c>
      <c r="F35" s="31">
        <v>90306</v>
      </c>
      <c r="G35" s="46">
        <f t="shared" si="2"/>
        <v>28</v>
      </c>
      <c r="H35" s="33">
        <v>75319</v>
      </c>
      <c r="I35" s="22">
        <f t="shared" si="3"/>
        <v>29</v>
      </c>
      <c r="J35" s="2">
        <f t="shared" si="4"/>
        <v>0.007530561819164734</v>
      </c>
      <c r="K35" s="41"/>
    </row>
    <row r="36" spans="1:11" ht="12.75">
      <c r="A36" s="14" t="s">
        <v>34</v>
      </c>
      <c r="B36" s="24">
        <v>523325</v>
      </c>
      <c r="C36" s="16">
        <f t="shared" si="0"/>
        <v>6</v>
      </c>
      <c r="D36" s="31">
        <v>508171</v>
      </c>
      <c r="E36" s="40">
        <f t="shared" si="1"/>
        <v>7</v>
      </c>
      <c r="F36" s="31">
        <v>460221</v>
      </c>
      <c r="G36" s="46">
        <f t="shared" si="2"/>
        <v>7</v>
      </c>
      <c r="H36" s="33">
        <v>460766</v>
      </c>
      <c r="I36" s="22">
        <f t="shared" si="3"/>
        <v>7</v>
      </c>
      <c r="J36" s="2">
        <f t="shared" si="4"/>
        <v>0.046068413642895656</v>
      </c>
      <c r="K36" s="41"/>
    </row>
    <row r="37" spans="1:11" ht="12.75">
      <c r="A37" s="14" t="s">
        <v>26</v>
      </c>
      <c r="B37" s="24">
        <v>192645</v>
      </c>
      <c r="C37" s="16">
        <f t="shared" si="0"/>
        <v>20</v>
      </c>
      <c r="D37" s="31">
        <v>207875</v>
      </c>
      <c r="E37" s="40">
        <f t="shared" si="1"/>
        <v>17</v>
      </c>
      <c r="F37" s="31">
        <v>205356</v>
      </c>
      <c r="G37" s="46">
        <f t="shared" si="2"/>
        <v>15</v>
      </c>
      <c r="H37" s="33">
        <v>184968</v>
      </c>
      <c r="I37" s="22">
        <f t="shared" si="3"/>
        <v>16</v>
      </c>
      <c r="J37" s="2">
        <f t="shared" si="4"/>
        <v>0.018493513702615046</v>
      </c>
      <c r="K37" s="41"/>
    </row>
    <row r="38" spans="1:11" ht="12.75">
      <c r="A38" s="14" t="s">
        <v>27</v>
      </c>
      <c r="B38" s="24">
        <v>82651</v>
      </c>
      <c r="C38" s="16">
        <f t="shared" si="0"/>
        <v>30</v>
      </c>
      <c r="D38" s="31">
        <v>84711</v>
      </c>
      <c r="E38" s="40">
        <f t="shared" si="1"/>
        <v>29</v>
      </c>
      <c r="F38" s="31">
        <v>88363</v>
      </c>
      <c r="G38" s="46">
        <f t="shared" si="2"/>
        <v>29</v>
      </c>
      <c r="H38" s="53">
        <v>74307</v>
      </c>
      <c r="I38" s="45">
        <f t="shared" si="3"/>
        <v>30</v>
      </c>
      <c r="J38" s="48">
        <f t="shared" si="4"/>
        <v>0.00742937979920968</v>
      </c>
      <c r="K38" s="41"/>
    </row>
    <row r="39" spans="1:10" ht="12.75">
      <c r="A39" s="73" t="s">
        <v>28</v>
      </c>
      <c r="B39" s="81">
        <f>SUM(B7:B38)</f>
        <v>10943574</v>
      </c>
      <c r="C39" s="84"/>
      <c r="D39" s="87">
        <f>SUM(D7:D38)</f>
        <v>11238626</v>
      </c>
      <c r="E39" s="88"/>
      <c r="F39" s="87">
        <f>SUM(F7:F38)</f>
        <v>10531765</v>
      </c>
      <c r="G39" s="78"/>
      <c r="H39" s="101">
        <v>10001777</v>
      </c>
      <c r="I39" s="96"/>
      <c r="J39" s="97">
        <f>SUM(J7:J38)</f>
        <v>1.0000000000000002</v>
      </c>
    </row>
    <row r="40" spans="1:5" ht="12.75">
      <c r="A40" s="20"/>
      <c r="B40" s="21"/>
      <c r="C40" s="21"/>
      <c r="D40" s="20"/>
      <c r="E40" s="20"/>
    </row>
    <row r="41" spans="1:10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3" spans="1:5" ht="12.75">
      <c r="A43" s="20"/>
      <c r="B43" s="20"/>
      <c r="C43" s="20"/>
      <c r="D43" s="20"/>
      <c r="E43" s="20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M36" sqref="M36"/>
    </sheetView>
  </sheetViews>
  <sheetFormatPr defaultColWidth="11.421875" defaultRowHeight="12.75"/>
  <cols>
    <col min="1" max="1" width="21.851562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230" width="20.7109375" style="11" customWidth="1"/>
    <col min="231" max="16384" width="11.421875" style="11" customWidth="1"/>
  </cols>
  <sheetData>
    <row r="1" spans="1:9" ht="12.7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s="10" t="s">
        <v>39</v>
      </c>
    </row>
    <row r="3" spans="1:10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1" ht="12.75">
      <c r="A7" s="14" t="s">
        <v>36</v>
      </c>
      <c r="B7" s="24">
        <v>73312</v>
      </c>
      <c r="C7" s="16">
        <f>_xlfn.RANK.EQ(B7,$B$7:$B$38)</f>
        <v>27</v>
      </c>
      <c r="D7" s="25">
        <v>61865</v>
      </c>
      <c r="E7" s="36">
        <f>_xlfn.RANK.EQ(D7,$D$7:$D$38)</f>
        <v>27</v>
      </c>
      <c r="F7" s="25">
        <v>55797</v>
      </c>
      <c r="G7" s="46">
        <f>_xlfn.RANK.EQ(F7,$F$7:$F$38)</f>
        <v>29</v>
      </c>
      <c r="H7" s="33">
        <v>57984</v>
      </c>
      <c r="I7" s="22">
        <f>_xlfn.RANK.EQ(H7,$H$7:$H$38)</f>
        <v>28</v>
      </c>
      <c r="J7" s="2">
        <f>H7/$H$39</f>
        <v>0.008377089215768992</v>
      </c>
      <c r="K7" s="41"/>
    </row>
    <row r="8" spans="1:11" ht="12.75">
      <c r="A8" s="14" t="s">
        <v>1</v>
      </c>
      <c r="B8" s="24">
        <v>292858</v>
      </c>
      <c r="C8" s="16">
        <f aca="true" t="shared" si="0" ref="C8:C38">_xlfn.RANK.EQ(B8,$B$7:$B$38)</f>
        <v>7</v>
      </c>
      <c r="D8" s="25">
        <v>246580</v>
      </c>
      <c r="E8" s="36">
        <f aca="true" t="shared" si="1" ref="E8:E38">_xlfn.RANK.EQ(D8,$D$7:$D$38)</f>
        <v>7</v>
      </c>
      <c r="F8" s="25">
        <v>253074</v>
      </c>
      <c r="G8" s="46">
        <f aca="true" t="shared" si="2" ref="G8:G38">_xlfn.RANK.EQ(F8,$F$7:$F$38)</f>
        <v>9</v>
      </c>
      <c r="H8" s="33">
        <v>267325</v>
      </c>
      <c r="I8" s="22">
        <f aca="true" t="shared" si="3" ref="I8:I38">_xlfn.RANK.EQ(H8,$H$7:$H$38)</f>
        <v>8</v>
      </c>
      <c r="J8" s="2">
        <f aca="true" t="shared" si="4" ref="J8:J38">H8/$H$39</f>
        <v>0.03862109158742836</v>
      </c>
      <c r="K8" s="41"/>
    </row>
    <row r="9" spans="1:11" ht="12.75">
      <c r="A9" s="14" t="s">
        <v>2</v>
      </c>
      <c r="B9" s="24">
        <v>92953</v>
      </c>
      <c r="C9" s="16">
        <f t="shared" si="0"/>
        <v>26</v>
      </c>
      <c r="D9" s="25">
        <v>90155</v>
      </c>
      <c r="E9" s="36">
        <f t="shared" si="1"/>
        <v>25</v>
      </c>
      <c r="F9" s="25">
        <v>100753</v>
      </c>
      <c r="G9" s="46">
        <f t="shared" si="2"/>
        <v>25</v>
      </c>
      <c r="H9" s="33">
        <v>104214</v>
      </c>
      <c r="I9" s="22">
        <f t="shared" si="3"/>
        <v>23</v>
      </c>
      <c r="J9" s="2">
        <f t="shared" si="4"/>
        <v>0.015056049522836467</v>
      </c>
      <c r="K9" s="41"/>
    </row>
    <row r="10" spans="1:11" ht="12.75">
      <c r="A10" s="14" t="s">
        <v>3</v>
      </c>
      <c r="B10" s="24">
        <v>65609</v>
      </c>
      <c r="C10" s="16">
        <f t="shared" si="0"/>
        <v>29</v>
      </c>
      <c r="D10" s="25">
        <v>59540</v>
      </c>
      <c r="E10" s="36">
        <f t="shared" si="1"/>
        <v>29</v>
      </c>
      <c r="F10" s="25">
        <v>55645</v>
      </c>
      <c r="G10" s="46">
        <f t="shared" si="2"/>
        <v>30</v>
      </c>
      <c r="H10" s="33">
        <v>56707</v>
      </c>
      <c r="I10" s="22">
        <f t="shared" si="3"/>
        <v>29</v>
      </c>
      <c r="J10" s="2">
        <f t="shared" si="4"/>
        <v>0.00819259792630057</v>
      </c>
      <c r="K10" s="41"/>
    </row>
    <row r="11" spans="1:11" ht="12.75">
      <c r="A11" s="14" t="s">
        <v>4</v>
      </c>
      <c r="B11" s="24">
        <v>255330</v>
      </c>
      <c r="C11" s="16">
        <f t="shared" si="0"/>
        <v>12</v>
      </c>
      <c r="D11" s="25">
        <v>230283</v>
      </c>
      <c r="E11" s="36">
        <f t="shared" si="1"/>
        <v>9</v>
      </c>
      <c r="F11" s="25">
        <v>220023</v>
      </c>
      <c r="G11" s="46">
        <f t="shared" si="2"/>
        <v>12</v>
      </c>
      <c r="H11" s="33">
        <v>217712</v>
      </c>
      <c r="I11" s="22">
        <f t="shared" si="3"/>
        <v>12</v>
      </c>
      <c r="J11" s="2">
        <f t="shared" si="4"/>
        <v>0.03145338105931807</v>
      </c>
      <c r="K11" s="41"/>
    </row>
    <row r="12" spans="1:11" ht="12.75">
      <c r="A12" s="14" t="s">
        <v>5</v>
      </c>
      <c r="B12" s="24">
        <v>67308</v>
      </c>
      <c r="C12" s="16">
        <f t="shared" si="0"/>
        <v>28</v>
      </c>
      <c r="D12" s="25">
        <v>60713</v>
      </c>
      <c r="E12" s="36">
        <f t="shared" si="1"/>
        <v>28</v>
      </c>
      <c r="F12" s="25">
        <v>65041</v>
      </c>
      <c r="G12" s="46">
        <f t="shared" si="2"/>
        <v>27</v>
      </c>
      <c r="H12" s="33">
        <v>65582</v>
      </c>
      <c r="I12" s="22">
        <f t="shared" si="3"/>
        <v>27</v>
      </c>
      <c r="J12" s="2">
        <f t="shared" si="4"/>
        <v>0.009474790717242033</v>
      </c>
      <c r="K12" s="41"/>
    </row>
    <row r="13" spans="1:11" ht="12.75">
      <c r="A13" s="14" t="s">
        <v>6</v>
      </c>
      <c r="B13" s="24">
        <v>158164</v>
      </c>
      <c r="C13" s="16">
        <f t="shared" si="0"/>
        <v>16</v>
      </c>
      <c r="D13" s="25">
        <v>149560</v>
      </c>
      <c r="E13" s="36">
        <f t="shared" si="1"/>
        <v>16</v>
      </c>
      <c r="F13" s="25">
        <v>147576</v>
      </c>
      <c r="G13" s="46">
        <f t="shared" si="2"/>
        <v>16</v>
      </c>
      <c r="H13" s="33">
        <v>154088</v>
      </c>
      <c r="I13" s="22">
        <f t="shared" si="3"/>
        <v>16</v>
      </c>
      <c r="J13" s="2">
        <f t="shared" si="4"/>
        <v>0.022261467354432473</v>
      </c>
      <c r="K13" s="41"/>
    </row>
    <row r="14" spans="1:11" ht="12.75">
      <c r="A14" s="14" t="s">
        <v>7</v>
      </c>
      <c r="B14" s="24">
        <v>298262</v>
      </c>
      <c r="C14" s="16">
        <f t="shared" si="0"/>
        <v>6</v>
      </c>
      <c r="D14" s="25">
        <v>318656</v>
      </c>
      <c r="E14" s="36">
        <f t="shared" si="1"/>
        <v>5</v>
      </c>
      <c r="F14" s="25">
        <v>315541</v>
      </c>
      <c r="G14" s="46">
        <f>_xlfn.RANK.EQ(F14,$F$7:$F$38)</f>
        <v>5</v>
      </c>
      <c r="H14" s="33">
        <v>289783</v>
      </c>
      <c r="I14" s="22">
        <f t="shared" si="3"/>
        <v>7</v>
      </c>
      <c r="J14" s="2">
        <f t="shared" si="4"/>
        <v>0.04186565335632564</v>
      </c>
      <c r="K14" s="41"/>
    </row>
    <row r="15" spans="1:11" ht="12.75">
      <c r="A15" s="14" t="s">
        <v>37</v>
      </c>
      <c r="B15" s="24">
        <v>645116</v>
      </c>
      <c r="C15" s="16">
        <f t="shared" si="0"/>
        <v>3</v>
      </c>
      <c r="D15" s="25">
        <v>655915</v>
      </c>
      <c r="E15" s="36">
        <f t="shared" si="1"/>
        <v>2</v>
      </c>
      <c r="F15" s="25">
        <v>543732</v>
      </c>
      <c r="G15" s="46">
        <f t="shared" si="2"/>
        <v>3</v>
      </c>
      <c r="H15" s="33">
        <v>620207</v>
      </c>
      <c r="I15" s="22">
        <f t="shared" si="3"/>
        <v>3</v>
      </c>
      <c r="J15" s="2">
        <f t="shared" si="4"/>
        <v>0.08960281062438671</v>
      </c>
      <c r="K15" s="41"/>
    </row>
    <row r="16" spans="1:11" ht="12.75">
      <c r="A16" s="14" t="s">
        <v>8</v>
      </c>
      <c r="B16" s="24">
        <v>104823</v>
      </c>
      <c r="C16" s="16">
        <f t="shared" si="0"/>
        <v>24</v>
      </c>
      <c r="D16" s="25">
        <v>97147</v>
      </c>
      <c r="E16" s="36">
        <f t="shared" si="1"/>
        <v>23</v>
      </c>
      <c r="F16" s="25">
        <v>87727</v>
      </c>
      <c r="G16" s="46">
        <f t="shared" si="2"/>
        <v>26</v>
      </c>
      <c r="H16" s="33">
        <v>95871</v>
      </c>
      <c r="I16" s="22">
        <f t="shared" si="3"/>
        <v>25</v>
      </c>
      <c r="J16" s="2">
        <f t="shared" si="4"/>
        <v>0.013850716063137918</v>
      </c>
      <c r="K16" s="41"/>
    </row>
    <row r="17" spans="1:11" ht="12.75">
      <c r="A17" s="14" t="s">
        <v>9</v>
      </c>
      <c r="B17" s="24">
        <v>292828</v>
      </c>
      <c r="C17" s="16">
        <f t="shared" si="0"/>
        <v>8</v>
      </c>
      <c r="D17" s="25">
        <v>294284</v>
      </c>
      <c r="E17" s="36">
        <f t="shared" si="1"/>
        <v>6</v>
      </c>
      <c r="F17" s="25">
        <v>313020</v>
      </c>
      <c r="G17" s="46">
        <f t="shared" si="2"/>
        <v>6</v>
      </c>
      <c r="H17" s="33">
        <v>343646</v>
      </c>
      <c r="I17" s="22">
        <f t="shared" si="3"/>
        <v>5</v>
      </c>
      <c r="J17" s="2">
        <f t="shared" si="4"/>
        <v>0.049647371699816346</v>
      </c>
      <c r="K17" s="41"/>
    </row>
    <row r="18" spans="1:11" ht="12.75">
      <c r="A18" s="14" t="s">
        <v>10</v>
      </c>
      <c r="B18" s="24">
        <v>128110</v>
      </c>
      <c r="C18" s="16">
        <f t="shared" si="0"/>
        <v>22</v>
      </c>
      <c r="D18" s="25">
        <v>110907</v>
      </c>
      <c r="E18" s="36">
        <f t="shared" si="1"/>
        <v>20</v>
      </c>
      <c r="F18" s="25">
        <v>104816</v>
      </c>
      <c r="G18" s="46">
        <f t="shared" si="2"/>
        <v>22</v>
      </c>
      <c r="H18" s="33">
        <v>109226</v>
      </c>
      <c r="I18" s="22">
        <f t="shared" si="3"/>
        <v>22</v>
      </c>
      <c r="J18" s="2">
        <f t="shared" si="4"/>
        <v>0.01578014532770392</v>
      </c>
      <c r="K18" s="41"/>
    </row>
    <row r="19" spans="1:11" ht="12.75">
      <c r="A19" s="14" t="s">
        <v>11</v>
      </c>
      <c r="B19" s="24">
        <v>159209</v>
      </c>
      <c r="C19" s="16">
        <f t="shared" si="0"/>
        <v>15</v>
      </c>
      <c r="D19" s="25">
        <v>157016</v>
      </c>
      <c r="E19" s="36">
        <f t="shared" si="1"/>
        <v>15</v>
      </c>
      <c r="F19" s="25">
        <v>112914</v>
      </c>
      <c r="G19" s="46">
        <f t="shared" si="2"/>
        <v>18</v>
      </c>
      <c r="H19" s="33">
        <v>136624</v>
      </c>
      <c r="I19" s="22">
        <f t="shared" si="3"/>
        <v>18</v>
      </c>
      <c r="J19" s="2">
        <f t="shared" si="4"/>
        <v>0.01973840088671397</v>
      </c>
      <c r="K19" s="41"/>
    </row>
    <row r="20" spans="1:11" ht="12.75">
      <c r="A20" s="17" t="s">
        <v>12</v>
      </c>
      <c r="B20" s="26">
        <v>712963</v>
      </c>
      <c r="C20" s="19">
        <f t="shared" si="0"/>
        <v>2</v>
      </c>
      <c r="D20" s="27">
        <v>653557</v>
      </c>
      <c r="E20" s="37">
        <f t="shared" si="1"/>
        <v>3</v>
      </c>
      <c r="F20" s="27">
        <v>677220</v>
      </c>
      <c r="G20" s="47">
        <f t="shared" si="2"/>
        <v>2</v>
      </c>
      <c r="H20" s="34">
        <v>694764</v>
      </c>
      <c r="I20" s="23">
        <f t="shared" si="3"/>
        <v>2</v>
      </c>
      <c r="J20" s="3">
        <f t="shared" si="4"/>
        <v>0.10037424137528504</v>
      </c>
      <c r="K20" s="41"/>
    </row>
    <row r="21" spans="1:11" ht="12.75">
      <c r="A21" s="14" t="s">
        <v>13</v>
      </c>
      <c r="B21" s="24">
        <v>1009808</v>
      </c>
      <c r="C21" s="16">
        <f t="shared" si="0"/>
        <v>1</v>
      </c>
      <c r="D21" s="25">
        <v>1028427</v>
      </c>
      <c r="E21" s="36">
        <f t="shared" si="1"/>
        <v>1</v>
      </c>
      <c r="F21" s="25">
        <v>895956</v>
      </c>
      <c r="G21" s="46">
        <f t="shared" si="2"/>
        <v>1</v>
      </c>
      <c r="H21" s="33">
        <v>903529</v>
      </c>
      <c r="I21" s="22">
        <f t="shared" si="3"/>
        <v>1</v>
      </c>
      <c r="J21" s="2">
        <f t="shared" si="4"/>
        <v>0.13053502762890698</v>
      </c>
      <c r="K21" s="41"/>
    </row>
    <row r="22" spans="1:11" ht="12.75">
      <c r="A22" s="14" t="s">
        <v>33</v>
      </c>
      <c r="B22" s="24">
        <v>268070</v>
      </c>
      <c r="C22" s="16">
        <f t="shared" si="0"/>
        <v>9</v>
      </c>
      <c r="D22" s="25">
        <v>229231</v>
      </c>
      <c r="E22" s="36">
        <f t="shared" si="1"/>
        <v>10</v>
      </c>
      <c r="F22" s="25">
        <v>265645</v>
      </c>
      <c r="G22" s="46">
        <f t="shared" si="2"/>
        <v>7</v>
      </c>
      <c r="H22" s="33">
        <v>298253</v>
      </c>
      <c r="I22" s="22">
        <f t="shared" si="3"/>
        <v>6</v>
      </c>
      <c r="J22" s="2">
        <f t="shared" si="4"/>
        <v>0.043089334814272025</v>
      </c>
      <c r="K22" s="41"/>
    </row>
    <row r="23" spans="1:11" ht="12.75">
      <c r="A23" s="14" t="s">
        <v>14</v>
      </c>
      <c r="B23" s="24">
        <v>62969</v>
      </c>
      <c r="C23" s="16">
        <f t="shared" si="0"/>
        <v>30</v>
      </c>
      <c r="D23" s="25">
        <v>45755</v>
      </c>
      <c r="E23" s="36">
        <f t="shared" si="1"/>
        <v>32</v>
      </c>
      <c r="F23" s="25">
        <v>41228</v>
      </c>
      <c r="G23" s="46">
        <f t="shared" si="2"/>
        <v>32</v>
      </c>
      <c r="H23" s="33">
        <v>31123</v>
      </c>
      <c r="I23" s="22">
        <f t="shared" si="3"/>
        <v>32</v>
      </c>
      <c r="J23" s="2">
        <f t="shared" si="4"/>
        <v>0.004496415350137595</v>
      </c>
      <c r="K23" s="41"/>
    </row>
    <row r="24" spans="1:11" ht="12.75">
      <c r="A24" s="14" t="s">
        <v>15</v>
      </c>
      <c r="B24" s="24">
        <v>97330</v>
      </c>
      <c r="C24" s="16">
        <f t="shared" si="0"/>
        <v>25</v>
      </c>
      <c r="D24" s="25">
        <v>90962</v>
      </c>
      <c r="E24" s="36">
        <f t="shared" si="1"/>
        <v>24</v>
      </c>
      <c r="F24" s="25">
        <v>103243</v>
      </c>
      <c r="G24" s="46">
        <f t="shared" si="2"/>
        <v>24</v>
      </c>
      <c r="H24" s="33">
        <v>90121</v>
      </c>
      <c r="I24" s="22">
        <f t="shared" si="3"/>
        <v>26</v>
      </c>
      <c r="J24" s="2">
        <f t="shared" si="4"/>
        <v>0.013019999607034998</v>
      </c>
      <c r="K24" s="41"/>
    </row>
    <row r="25" spans="1:11" ht="12.75">
      <c r="A25" s="14" t="s">
        <v>16</v>
      </c>
      <c r="B25" s="24">
        <v>430409</v>
      </c>
      <c r="C25" s="16">
        <f t="shared" si="0"/>
        <v>4</v>
      </c>
      <c r="D25" s="25">
        <v>437311</v>
      </c>
      <c r="E25" s="36">
        <f t="shared" si="1"/>
        <v>4</v>
      </c>
      <c r="F25" s="25">
        <v>386572</v>
      </c>
      <c r="G25" s="46">
        <f t="shared" si="2"/>
        <v>4</v>
      </c>
      <c r="H25" s="33">
        <v>391322</v>
      </c>
      <c r="I25" s="22">
        <f t="shared" si="3"/>
        <v>4</v>
      </c>
      <c r="J25" s="2">
        <f t="shared" si="4"/>
        <v>0.056535239136540315</v>
      </c>
      <c r="K25" s="41"/>
    </row>
    <row r="26" spans="1:11" ht="12.75">
      <c r="A26" s="14" t="s">
        <v>17</v>
      </c>
      <c r="B26" s="24">
        <v>139383</v>
      </c>
      <c r="C26" s="16">
        <f t="shared" si="0"/>
        <v>19</v>
      </c>
      <c r="D26" s="25">
        <v>110485</v>
      </c>
      <c r="E26" s="36">
        <f t="shared" si="1"/>
        <v>21</v>
      </c>
      <c r="F26" s="25">
        <v>109374</v>
      </c>
      <c r="G26" s="46">
        <f t="shared" si="2"/>
        <v>21</v>
      </c>
      <c r="H26" s="33">
        <v>126136</v>
      </c>
      <c r="I26" s="22">
        <f t="shared" si="3"/>
        <v>20</v>
      </c>
      <c r="J26" s="2">
        <f t="shared" si="4"/>
        <v>0.018223174070782243</v>
      </c>
      <c r="K26" s="41"/>
    </row>
    <row r="27" spans="1:11" ht="12.75">
      <c r="A27" s="14" t="s">
        <v>18</v>
      </c>
      <c r="B27" s="24">
        <v>265619</v>
      </c>
      <c r="C27" s="16">
        <f t="shared" si="0"/>
        <v>10</v>
      </c>
      <c r="D27" s="25">
        <v>224508</v>
      </c>
      <c r="E27" s="36">
        <f t="shared" si="1"/>
        <v>11</v>
      </c>
      <c r="F27" s="25">
        <v>249893</v>
      </c>
      <c r="G27" s="46">
        <f t="shared" si="2"/>
        <v>10</v>
      </c>
      <c r="H27" s="33">
        <v>234767</v>
      </c>
      <c r="I27" s="22">
        <f t="shared" si="3"/>
        <v>10</v>
      </c>
      <c r="J27" s="2">
        <f t="shared" si="4"/>
        <v>0.0339173583043329</v>
      </c>
      <c r="K27" s="41"/>
    </row>
    <row r="28" spans="1:11" ht="12.75">
      <c r="A28" s="14" t="s">
        <v>19</v>
      </c>
      <c r="B28" s="24">
        <v>132488</v>
      </c>
      <c r="C28" s="16">
        <f t="shared" si="0"/>
        <v>21</v>
      </c>
      <c r="D28" s="25">
        <v>109736</v>
      </c>
      <c r="E28" s="36">
        <f t="shared" si="1"/>
        <v>22</v>
      </c>
      <c r="F28" s="25">
        <v>123217</v>
      </c>
      <c r="G28" s="46">
        <f t="shared" si="2"/>
        <v>17</v>
      </c>
      <c r="H28" s="33">
        <v>151465</v>
      </c>
      <c r="I28" s="22">
        <f t="shared" si="3"/>
        <v>17</v>
      </c>
      <c r="J28" s="2">
        <f t="shared" si="4"/>
        <v>0.021882516178022393</v>
      </c>
      <c r="K28" s="41"/>
    </row>
    <row r="29" spans="1:11" ht="12.75">
      <c r="A29" s="14" t="s">
        <v>20</v>
      </c>
      <c r="B29" s="24">
        <v>157823</v>
      </c>
      <c r="C29" s="16">
        <f t="shared" si="0"/>
        <v>18</v>
      </c>
      <c r="D29" s="25">
        <v>148589</v>
      </c>
      <c r="E29" s="36">
        <f t="shared" si="1"/>
        <v>17</v>
      </c>
      <c r="F29" s="25">
        <v>164540</v>
      </c>
      <c r="G29" s="46">
        <f t="shared" si="2"/>
        <v>15</v>
      </c>
      <c r="H29" s="33">
        <v>166664</v>
      </c>
      <c r="I29" s="22">
        <f t="shared" si="3"/>
        <v>15</v>
      </c>
      <c r="J29" s="2">
        <f t="shared" si="4"/>
        <v>0.02407835259824992</v>
      </c>
      <c r="K29" s="41"/>
    </row>
    <row r="30" spans="1:11" ht="12.75">
      <c r="A30" s="14" t="s">
        <v>29</v>
      </c>
      <c r="B30" s="24">
        <v>135602</v>
      </c>
      <c r="C30" s="16">
        <f t="shared" si="0"/>
        <v>20</v>
      </c>
      <c r="D30" s="25">
        <v>89514</v>
      </c>
      <c r="E30" s="36">
        <f t="shared" si="1"/>
        <v>26</v>
      </c>
      <c r="F30" s="25">
        <v>109549</v>
      </c>
      <c r="G30" s="46">
        <f t="shared" si="2"/>
        <v>20</v>
      </c>
      <c r="H30" s="33">
        <v>110168</v>
      </c>
      <c r="I30" s="22">
        <f t="shared" si="3"/>
        <v>21</v>
      </c>
      <c r="J30" s="2">
        <f t="shared" si="4"/>
        <v>0.01591623835407765</v>
      </c>
      <c r="K30" s="41"/>
    </row>
    <row r="31" spans="1:11" ht="12.75">
      <c r="A31" s="14" t="s">
        <v>21</v>
      </c>
      <c r="B31" s="24">
        <v>233687</v>
      </c>
      <c r="C31" s="16">
        <f t="shared" si="0"/>
        <v>13</v>
      </c>
      <c r="D31" s="25">
        <v>220439</v>
      </c>
      <c r="E31" s="36">
        <f t="shared" si="1"/>
        <v>12</v>
      </c>
      <c r="F31" s="25">
        <v>233736</v>
      </c>
      <c r="G31" s="46">
        <f t="shared" si="2"/>
        <v>11</v>
      </c>
      <c r="H31" s="33">
        <v>231756</v>
      </c>
      <c r="I31" s="22">
        <f t="shared" si="3"/>
        <v>11</v>
      </c>
      <c r="J31" s="2">
        <f t="shared" si="4"/>
        <v>0.03348235182618927</v>
      </c>
      <c r="K31" s="41"/>
    </row>
    <row r="32" spans="1:11" ht="12.75">
      <c r="A32" s="14" t="s">
        <v>22</v>
      </c>
      <c r="B32" s="24">
        <v>259677</v>
      </c>
      <c r="C32" s="16">
        <f t="shared" si="0"/>
        <v>11</v>
      </c>
      <c r="D32" s="25">
        <v>210812</v>
      </c>
      <c r="E32" s="36">
        <f t="shared" si="1"/>
        <v>13</v>
      </c>
      <c r="F32" s="25">
        <v>211429</v>
      </c>
      <c r="G32" s="46">
        <f t="shared" si="2"/>
        <v>13</v>
      </c>
      <c r="H32" s="33">
        <v>207486</v>
      </c>
      <c r="I32" s="22">
        <f t="shared" si="3"/>
        <v>13</v>
      </c>
      <c r="J32" s="2">
        <f t="shared" si="4"/>
        <v>0.029976006019299204</v>
      </c>
      <c r="K32" s="41"/>
    </row>
    <row r="33" spans="1:11" ht="12.75">
      <c r="A33" s="14" t="s">
        <v>23</v>
      </c>
      <c r="B33" s="24">
        <v>157826</v>
      </c>
      <c r="C33" s="16">
        <f t="shared" si="0"/>
        <v>17</v>
      </c>
      <c r="D33" s="25">
        <v>120076</v>
      </c>
      <c r="E33" s="36">
        <f t="shared" si="1"/>
        <v>18</v>
      </c>
      <c r="F33" s="25">
        <v>104135</v>
      </c>
      <c r="G33" s="46">
        <f t="shared" si="2"/>
        <v>23</v>
      </c>
      <c r="H33" s="33">
        <v>103860</v>
      </c>
      <c r="I33" s="22">
        <f t="shared" si="3"/>
        <v>24</v>
      </c>
      <c r="J33" s="2">
        <f t="shared" si="4"/>
        <v>0.015004906283625958</v>
      </c>
      <c r="K33" s="41"/>
    </row>
    <row r="34" spans="1:11" ht="12.75">
      <c r="A34" s="14" t="s">
        <v>24</v>
      </c>
      <c r="B34" s="24">
        <v>195697</v>
      </c>
      <c r="C34" s="16">
        <f t="shared" si="0"/>
        <v>14</v>
      </c>
      <c r="D34" s="25">
        <v>175031</v>
      </c>
      <c r="E34" s="36">
        <f t="shared" si="1"/>
        <v>14</v>
      </c>
      <c r="F34" s="25">
        <v>174364</v>
      </c>
      <c r="G34" s="46">
        <f t="shared" si="2"/>
        <v>14</v>
      </c>
      <c r="H34" s="33">
        <v>177041</v>
      </c>
      <c r="I34" s="22">
        <f t="shared" si="3"/>
        <v>14</v>
      </c>
      <c r="J34" s="2">
        <f t="shared" si="4"/>
        <v>0.02557754297476818</v>
      </c>
      <c r="K34" s="41"/>
    </row>
    <row r="35" spans="1:11" ht="12.75">
      <c r="A35" s="14" t="s">
        <v>25</v>
      </c>
      <c r="B35" s="24">
        <v>54949</v>
      </c>
      <c r="C35" s="16">
        <f t="shared" si="0"/>
        <v>32</v>
      </c>
      <c r="D35" s="25">
        <v>46161</v>
      </c>
      <c r="E35" s="36">
        <f t="shared" si="1"/>
        <v>31</v>
      </c>
      <c r="F35" s="25">
        <v>46569</v>
      </c>
      <c r="G35" s="46">
        <f t="shared" si="2"/>
        <v>31</v>
      </c>
      <c r="H35" s="33">
        <v>45853</v>
      </c>
      <c r="I35" s="22">
        <f t="shared" si="3"/>
        <v>31</v>
      </c>
      <c r="J35" s="2">
        <f t="shared" si="4"/>
        <v>0.006624494202032554</v>
      </c>
      <c r="K35" s="41"/>
    </row>
    <row r="36" spans="1:11" ht="12.75">
      <c r="A36" s="14" t="s">
        <v>34</v>
      </c>
      <c r="B36" s="24">
        <v>306756</v>
      </c>
      <c r="C36" s="16">
        <f t="shared" si="0"/>
        <v>5</v>
      </c>
      <c r="D36" s="25">
        <v>243907</v>
      </c>
      <c r="E36" s="36">
        <f t="shared" si="1"/>
        <v>8</v>
      </c>
      <c r="F36" s="25">
        <v>254499</v>
      </c>
      <c r="G36" s="46">
        <f t="shared" si="2"/>
        <v>8</v>
      </c>
      <c r="H36" s="33">
        <v>261241</v>
      </c>
      <c r="I36" s="22">
        <f t="shared" si="3"/>
        <v>9</v>
      </c>
      <c r="J36" s="2">
        <f t="shared" si="4"/>
        <v>0.037742121340657894</v>
      </c>
      <c r="K36" s="41"/>
    </row>
    <row r="37" spans="1:11" ht="12.75">
      <c r="A37" s="14" t="s">
        <v>26</v>
      </c>
      <c r="B37" s="24">
        <v>124779</v>
      </c>
      <c r="C37" s="16">
        <f t="shared" si="0"/>
        <v>23</v>
      </c>
      <c r="D37" s="25">
        <v>112525</v>
      </c>
      <c r="E37" s="36">
        <f t="shared" si="1"/>
        <v>19</v>
      </c>
      <c r="F37" s="25">
        <v>110584</v>
      </c>
      <c r="G37" s="46">
        <f t="shared" si="2"/>
        <v>19</v>
      </c>
      <c r="H37" s="33">
        <v>128742</v>
      </c>
      <c r="I37" s="22">
        <f t="shared" si="3"/>
        <v>19</v>
      </c>
      <c r="J37" s="2">
        <f t="shared" si="4"/>
        <v>0.0185996692159308</v>
      </c>
      <c r="K37" s="41"/>
    </row>
    <row r="38" spans="1:11" ht="12.75">
      <c r="A38" s="14" t="s">
        <v>27</v>
      </c>
      <c r="B38" s="24">
        <v>60474</v>
      </c>
      <c r="C38" s="16">
        <f t="shared" si="0"/>
        <v>31</v>
      </c>
      <c r="D38" s="25">
        <v>52341</v>
      </c>
      <c r="E38" s="36">
        <f t="shared" si="1"/>
        <v>30</v>
      </c>
      <c r="F38" s="25">
        <v>58400</v>
      </c>
      <c r="G38" s="46">
        <f t="shared" si="2"/>
        <v>28</v>
      </c>
      <c r="H38" s="53">
        <v>48476</v>
      </c>
      <c r="I38" s="45">
        <f t="shared" si="3"/>
        <v>30</v>
      </c>
      <c r="J38" s="48">
        <f t="shared" si="4"/>
        <v>0.007003445378442634</v>
      </c>
      <c r="K38" s="41"/>
    </row>
    <row r="39" spans="1:10" ht="12.75">
      <c r="A39" s="73" t="s">
        <v>28</v>
      </c>
      <c r="B39" s="79">
        <f>SUM(B7:B38)</f>
        <v>7440191</v>
      </c>
      <c r="C39" s="84"/>
      <c r="D39" s="81">
        <f>SUM(D7:D38)</f>
        <v>6881988</v>
      </c>
      <c r="E39" s="80"/>
      <c r="F39" s="76">
        <f>SUM(F7:F38)</f>
        <v>6695812</v>
      </c>
      <c r="G39" s="82"/>
      <c r="H39" s="100">
        <v>6921736</v>
      </c>
      <c r="I39" s="96"/>
      <c r="J39" s="97">
        <f>SUM(J7:J38)</f>
        <v>1.0000000000000002</v>
      </c>
    </row>
    <row r="40" ht="20.25" customHeight="1"/>
    <row r="41" spans="1:10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6" ht="12.75">
      <c r="A42" s="20"/>
      <c r="B42" s="20"/>
      <c r="C42" s="20"/>
      <c r="D42" s="20"/>
      <c r="E42" s="20"/>
      <c r="F42" s="20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H7" sqref="H7:H39"/>
    </sheetView>
  </sheetViews>
  <sheetFormatPr defaultColWidth="20.7109375" defaultRowHeight="12.75"/>
  <cols>
    <col min="1" max="1" width="21.851562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16384" width="20.7109375" style="11" customWidth="1"/>
  </cols>
  <sheetData>
    <row r="1" spans="1:9" ht="12.7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s="10" t="s">
        <v>41</v>
      </c>
    </row>
    <row r="3" spans="1:10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1" ht="12.75">
      <c r="A7" s="14" t="s">
        <v>36</v>
      </c>
      <c r="B7" s="24">
        <v>29063</v>
      </c>
      <c r="C7" s="16">
        <f>_xlfn.RANK.EQ(B7,$B$7:$B$38)</f>
        <v>28</v>
      </c>
      <c r="D7" s="4">
        <v>30432</v>
      </c>
      <c r="E7" s="38">
        <f>_xlfn.RANK.EQ(D7,$D$7:$D$38)</f>
        <v>29</v>
      </c>
      <c r="F7" s="4">
        <v>16294</v>
      </c>
      <c r="G7" s="63">
        <f>_xlfn.RANK.EQ(F7,$F$7:$F$38)</f>
        <v>30</v>
      </c>
      <c r="H7" s="33">
        <v>16751</v>
      </c>
      <c r="I7" s="28">
        <f>_xlfn.RANK.EQ(H7,$H$7:$H$38)</f>
        <v>30</v>
      </c>
      <c r="J7" s="2">
        <f>H7/$H$39</f>
        <v>0.006817835859105927</v>
      </c>
      <c r="K7" s="41"/>
    </row>
    <row r="8" spans="1:11" ht="12.75">
      <c r="A8" s="14" t="s">
        <v>1</v>
      </c>
      <c r="B8" s="24">
        <v>129704</v>
      </c>
      <c r="C8" s="16">
        <f aca="true" t="shared" si="0" ref="C8:C38">_xlfn.RANK.EQ(B8,$B$7:$B$38)</f>
        <v>7</v>
      </c>
      <c r="D8" s="4">
        <v>133274</v>
      </c>
      <c r="E8" s="38">
        <f aca="true" t="shared" si="1" ref="E8:E38">_xlfn.RANK.EQ(D8,$D$7:$D$38)</f>
        <v>7</v>
      </c>
      <c r="F8" s="4">
        <v>113425</v>
      </c>
      <c r="G8" s="63">
        <f aca="true" t="shared" si="2" ref="G8:G38">_xlfn.RANK.EQ(F8,$F$7:$F$38)</f>
        <v>7</v>
      </c>
      <c r="H8" s="33">
        <v>93350</v>
      </c>
      <c r="I8" s="28">
        <f aca="true" t="shared" si="3" ref="I8:I38">_xlfn.RANK.EQ(H8,$H$7:$H$38)</f>
        <v>8</v>
      </c>
      <c r="J8" s="2">
        <f aca="true" t="shared" si="4" ref="J8:J38">H8/$H$39</f>
        <v>0.03799444674631594</v>
      </c>
      <c r="K8" s="41"/>
    </row>
    <row r="9" spans="1:11" ht="12.75">
      <c r="A9" s="14" t="s">
        <v>2</v>
      </c>
      <c r="B9" s="24">
        <v>57635</v>
      </c>
      <c r="C9" s="16">
        <f t="shared" si="0"/>
        <v>21</v>
      </c>
      <c r="D9" s="4">
        <v>68185</v>
      </c>
      <c r="E9" s="38">
        <f t="shared" si="1"/>
        <v>17</v>
      </c>
      <c r="F9" s="4">
        <v>56263</v>
      </c>
      <c r="G9" s="63">
        <f t="shared" si="2"/>
        <v>16</v>
      </c>
      <c r="H9" s="33">
        <v>54433</v>
      </c>
      <c r="I9" s="28">
        <f t="shared" si="3"/>
        <v>17</v>
      </c>
      <c r="J9" s="2">
        <f t="shared" si="4"/>
        <v>0.0221548122093435</v>
      </c>
      <c r="K9" s="41"/>
    </row>
    <row r="10" spans="1:11" ht="12.75">
      <c r="A10" s="14" t="s">
        <v>3</v>
      </c>
      <c r="B10" s="24">
        <v>35975</v>
      </c>
      <c r="C10" s="16">
        <f t="shared" si="0"/>
        <v>26</v>
      </c>
      <c r="D10" s="4">
        <v>30627</v>
      </c>
      <c r="E10" s="38">
        <f t="shared" si="1"/>
        <v>28</v>
      </c>
      <c r="F10" s="4">
        <v>24306</v>
      </c>
      <c r="G10" s="63">
        <f t="shared" si="2"/>
        <v>27</v>
      </c>
      <c r="H10" s="33">
        <v>25346</v>
      </c>
      <c r="I10" s="28">
        <f t="shared" si="3"/>
        <v>27</v>
      </c>
      <c r="J10" s="2">
        <f t="shared" si="4"/>
        <v>0.010316092632374117</v>
      </c>
      <c r="K10" s="41"/>
    </row>
    <row r="11" spans="1:11" ht="12.75">
      <c r="A11" s="14" t="s">
        <v>4</v>
      </c>
      <c r="B11" s="24">
        <v>125939</v>
      </c>
      <c r="C11" s="16">
        <f t="shared" si="0"/>
        <v>9</v>
      </c>
      <c r="D11" s="4">
        <v>114201</v>
      </c>
      <c r="E11" s="38">
        <f t="shared" si="1"/>
        <v>10</v>
      </c>
      <c r="F11" s="4">
        <v>102340</v>
      </c>
      <c r="G11" s="63">
        <f t="shared" si="2"/>
        <v>8</v>
      </c>
      <c r="H11" s="33">
        <v>92862</v>
      </c>
      <c r="I11" s="28">
        <f t="shared" si="3"/>
        <v>9</v>
      </c>
      <c r="J11" s="2">
        <f t="shared" si="4"/>
        <v>0.037795825535687104</v>
      </c>
      <c r="K11" s="41"/>
    </row>
    <row r="12" spans="1:11" ht="12.75">
      <c r="A12" s="14" t="s">
        <v>5</v>
      </c>
      <c r="B12" s="24">
        <v>32989</v>
      </c>
      <c r="C12" s="16">
        <f t="shared" si="0"/>
        <v>27</v>
      </c>
      <c r="D12" s="4">
        <v>34514</v>
      </c>
      <c r="E12" s="38">
        <f t="shared" si="1"/>
        <v>26</v>
      </c>
      <c r="F12" s="4">
        <v>26586</v>
      </c>
      <c r="G12" s="63">
        <f t="shared" si="2"/>
        <v>26</v>
      </c>
      <c r="H12" s="33">
        <v>26883</v>
      </c>
      <c r="I12" s="28">
        <f t="shared" si="3"/>
        <v>26</v>
      </c>
      <c r="J12" s="2">
        <f t="shared" si="4"/>
        <v>0.010941668043719458</v>
      </c>
      <c r="K12" s="41"/>
    </row>
    <row r="13" spans="1:11" ht="12.75">
      <c r="A13" s="14" t="s">
        <v>6</v>
      </c>
      <c r="B13" s="24">
        <v>71390</v>
      </c>
      <c r="C13" s="16">
        <f t="shared" si="0"/>
        <v>16</v>
      </c>
      <c r="D13" s="4">
        <v>77434</v>
      </c>
      <c r="E13" s="38">
        <f t="shared" si="1"/>
        <v>16</v>
      </c>
      <c r="F13" s="4">
        <v>49937</v>
      </c>
      <c r="G13" s="63">
        <f t="shared" si="2"/>
        <v>19</v>
      </c>
      <c r="H13" s="33">
        <v>53543</v>
      </c>
      <c r="I13" s="28">
        <f t="shared" si="3"/>
        <v>19</v>
      </c>
      <c r="J13" s="2">
        <f t="shared" si="4"/>
        <v>0.02179257270635238</v>
      </c>
      <c r="K13" s="41"/>
    </row>
    <row r="14" spans="1:11" ht="12.75">
      <c r="A14" s="14" t="s">
        <v>7</v>
      </c>
      <c r="B14" s="24">
        <v>183370</v>
      </c>
      <c r="C14" s="16">
        <f t="shared" si="0"/>
        <v>5</v>
      </c>
      <c r="D14" s="4">
        <v>210802</v>
      </c>
      <c r="E14" s="38">
        <f t="shared" si="1"/>
        <v>4</v>
      </c>
      <c r="F14" s="4">
        <v>159556</v>
      </c>
      <c r="G14" s="63">
        <f t="shared" si="2"/>
        <v>4</v>
      </c>
      <c r="H14" s="33">
        <v>148837</v>
      </c>
      <c r="I14" s="28">
        <f t="shared" si="3"/>
        <v>5</v>
      </c>
      <c r="J14" s="2">
        <f t="shared" si="4"/>
        <v>0.060578248209763534</v>
      </c>
      <c r="K14" s="41"/>
    </row>
    <row r="15" spans="1:11" ht="12.75">
      <c r="A15" s="14" t="s">
        <v>37</v>
      </c>
      <c r="B15" s="24">
        <v>380410</v>
      </c>
      <c r="C15" s="16">
        <f t="shared" si="0"/>
        <v>1</v>
      </c>
      <c r="D15" s="4">
        <v>411698</v>
      </c>
      <c r="E15" s="38">
        <f t="shared" si="1"/>
        <v>1</v>
      </c>
      <c r="F15" s="4">
        <v>268817</v>
      </c>
      <c r="G15" s="63">
        <f t="shared" si="2"/>
        <v>1</v>
      </c>
      <c r="H15" s="33">
        <v>294967</v>
      </c>
      <c r="I15" s="28">
        <f t="shared" si="3"/>
        <v>1</v>
      </c>
      <c r="J15" s="2">
        <f t="shared" si="4"/>
        <v>0.12005471851548553</v>
      </c>
      <c r="K15" s="41"/>
    </row>
    <row r="16" spans="1:11" ht="12.75">
      <c r="A16" s="14" t="s">
        <v>8</v>
      </c>
      <c r="B16" s="24">
        <v>38669</v>
      </c>
      <c r="C16" s="16">
        <f t="shared" si="0"/>
        <v>24</v>
      </c>
      <c r="D16" s="4">
        <v>40312</v>
      </c>
      <c r="E16" s="38">
        <f t="shared" si="1"/>
        <v>24</v>
      </c>
      <c r="F16" s="4">
        <v>30409</v>
      </c>
      <c r="G16" s="63">
        <f t="shared" si="2"/>
        <v>25</v>
      </c>
      <c r="H16" s="33">
        <v>29846</v>
      </c>
      <c r="I16" s="28">
        <f t="shared" si="3"/>
        <v>24</v>
      </c>
      <c r="J16" s="2">
        <f t="shared" si="4"/>
        <v>0.012147640681205631</v>
      </c>
      <c r="K16" s="41"/>
    </row>
    <row r="17" spans="1:11" ht="12.75">
      <c r="A17" s="14" t="s">
        <v>9</v>
      </c>
      <c r="B17" s="24">
        <v>129612</v>
      </c>
      <c r="C17" s="16">
        <f t="shared" si="0"/>
        <v>8</v>
      </c>
      <c r="D17" s="4">
        <v>117495</v>
      </c>
      <c r="E17" s="38">
        <f t="shared" si="1"/>
        <v>8</v>
      </c>
      <c r="F17" s="4">
        <v>116240</v>
      </c>
      <c r="G17" s="63">
        <f t="shared" si="2"/>
        <v>6</v>
      </c>
      <c r="H17" s="33">
        <v>102804</v>
      </c>
      <c r="I17" s="28">
        <f t="shared" si="3"/>
        <v>6</v>
      </c>
      <c r="J17" s="2">
        <f t="shared" si="4"/>
        <v>0.041842325691572195</v>
      </c>
      <c r="K17" s="41"/>
    </row>
    <row r="18" spans="1:11" ht="12.75">
      <c r="A18" s="14" t="s">
        <v>10</v>
      </c>
      <c r="B18" s="24">
        <v>28377</v>
      </c>
      <c r="C18" s="16">
        <f t="shared" si="0"/>
        <v>29</v>
      </c>
      <c r="D18" s="4">
        <v>32059</v>
      </c>
      <c r="E18" s="38">
        <f t="shared" si="1"/>
        <v>27</v>
      </c>
      <c r="F18" s="4">
        <v>21294</v>
      </c>
      <c r="G18" s="63">
        <f t="shared" si="2"/>
        <v>28</v>
      </c>
      <c r="H18" s="33">
        <v>22639</v>
      </c>
      <c r="I18" s="28">
        <f t="shared" si="3"/>
        <v>28</v>
      </c>
      <c r="J18" s="2">
        <f t="shared" si="4"/>
        <v>0.009214314728332583</v>
      </c>
      <c r="K18" s="41"/>
    </row>
    <row r="19" spans="1:11" ht="12.75">
      <c r="A19" s="14" t="s">
        <v>11</v>
      </c>
      <c r="B19" s="24">
        <v>60021</v>
      </c>
      <c r="C19" s="16">
        <f t="shared" si="0"/>
        <v>20</v>
      </c>
      <c r="D19" s="4">
        <v>59413</v>
      </c>
      <c r="E19" s="38">
        <f t="shared" si="1"/>
        <v>19</v>
      </c>
      <c r="F19" s="4">
        <v>37458</v>
      </c>
      <c r="G19" s="63">
        <f t="shared" si="2"/>
        <v>22</v>
      </c>
      <c r="H19" s="33">
        <v>43408</v>
      </c>
      <c r="I19" s="28">
        <f t="shared" si="3"/>
        <v>21</v>
      </c>
      <c r="J19" s="2">
        <f t="shared" si="4"/>
        <v>0.017667519489706292</v>
      </c>
      <c r="K19" s="41"/>
    </row>
    <row r="20" spans="1:11" ht="12.75">
      <c r="A20" s="17" t="s">
        <v>12</v>
      </c>
      <c r="B20" s="26">
        <v>278715</v>
      </c>
      <c r="C20" s="19">
        <f t="shared" si="0"/>
        <v>3</v>
      </c>
      <c r="D20" s="5">
        <v>243392</v>
      </c>
      <c r="E20" s="39">
        <f t="shared" si="1"/>
        <v>3</v>
      </c>
      <c r="F20" s="5">
        <v>208645</v>
      </c>
      <c r="G20" s="64">
        <f>_xlfn.RANK.EQ(F20,$F$7:$F$38)</f>
        <v>2</v>
      </c>
      <c r="H20" s="34">
        <v>206240</v>
      </c>
      <c r="I20" s="102">
        <f t="shared" si="3"/>
        <v>3</v>
      </c>
      <c r="J20" s="3">
        <f t="shared" si="4"/>
        <v>0.08394188213133583</v>
      </c>
      <c r="K20" s="41"/>
    </row>
    <row r="21" spans="1:11" ht="12.75">
      <c r="A21" s="14" t="s">
        <v>13</v>
      </c>
      <c r="B21" s="24">
        <v>308535</v>
      </c>
      <c r="C21" s="16">
        <f t="shared" si="0"/>
        <v>2</v>
      </c>
      <c r="D21" s="4">
        <v>272517</v>
      </c>
      <c r="E21" s="38">
        <f t="shared" si="1"/>
        <v>2</v>
      </c>
      <c r="F21" s="4">
        <v>174882</v>
      </c>
      <c r="G21" s="63">
        <f t="shared" si="2"/>
        <v>3</v>
      </c>
      <c r="H21" s="33">
        <v>220285</v>
      </c>
      <c r="I21" s="28">
        <f t="shared" si="3"/>
        <v>2</v>
      </c>
      <c r="J21" s="2">
        <f t="shared" si="4"/>
        <v>0.08965834709707775</v>
      </c>
      <c r="K21" s="41"/>
    </row>
    <row r="22" spans="1:11" ht="12.75">
      <c r="A22" s="14" t="s">
        <v>33</v>
      </c>
      <c r="B22" s="24">
        <v>105360</v>
      </c>
      <c r="C22" s="16">
        <f t="shared" si="0"/>
        <v>13</v>
      </c>
      <c r="D22" s="4">
        <v>92763</v>
      </c>
      <c r="E22" s="38">
        <f t="shared" si="1"/>
        <v>14</v>
      </c>
      <c r="F22" s="4">
        <v>62864</v>
      </c>
      <c r="G22" s="63">
        <f t="shared" si="2"/>
        <v>15</v>
      </c>
      <c r="H22" s="33">
        <v>71739</v>
      </c>
      <c r="I22" s="28">
        <f t="shared" si="3"/>
        <v>14</v>
      </c>
      <c r="J22" s="2">
        <f t="shared" si="4"/>
        <v>0.02919853899447198</v>
      </c>
      <c r="K22" s="41"/>
    </row>
    <row r="23" spans="1:11" ht="12.75">
      <c r="A23" s="14" t="s">
        <v>14</v>
      </c>
      <c r="B23" s="24">
        <v>13479</v>
      </c>
      <c r="C23" s="16">
        <f t="shared" si="0"/>
        <v>32</v>
      </c>
      <c r="D23" s="4">
        <v>10416</v>
      </c>
      <c r="E23" s="38">
        <f t="shared" si="1"/>
        <v>32</v>
      </c>
      <c r="F23" s="4">
        <v>11140</v>
      </c>
      <c r="G23" s="63">
        <f t="shared" si="2"/>
        <v>32</v>
      </c>
      <c r="H23" s="33">
        <v>7947</v>
      </c>
      <c r="I23" s="28">
        <f t="shared" si="3"/>
        <v>32</v>
      </c>
      <c r="J23" s="2">
        <f t="shared" si="4"/>
        <v>0.003234513854236452</v>
      </c>
      <c r="K23" s="41"/>
    </row>
    <row r="24" spans="1:11" ht="12.75">
      <c r="A24" s="14" t="s">
        <v>15</v>
      </c>
      <c r="B24" s="24">
        <v>37653</v>
      </c>
      <c r="C24" s="16">
        <f t="shared" si="0"/>
        <v>25</v>
      </c>
      <c r="D24" s="4">
        <v>35207</v>
      </c>
      <c r="E24" s="38">
        <f t="shared" si="1"/>
        <v>25</v>
      </c>
      <c r="F24" s="4">
        <v>34882</v>
      </c>
      <c r="G24" s="63">
        <f t="shared" si="2"/>
        <v>23</v>
      </c>
      <c r="H24" s="33">
        <v>32270</v>
      </c>
      <c r="I24" s="28">
        <f t="shared" si="3"/>
        <v>23</v>
      </c>
      <c r="J24" s="2">
        <f t="shared" si="4"/>
        <v>0.01313423456350954</v>
      </c>
      <c r="K24" s="41"/>
    </row>
    <row r="25" spans="1:11" ht="12.75">
      <c r="A25" s="14" t="s">
        <v>16</v>
      </c>
      <c r="B25" s="24">
        <v>193405</v>
      </c>
      <c r="C25" s="16">
        <f t="shared" si="0"/>
        <v>4</v>
      </c>
      <c r="D25" s="4">
        <v>204247</v>
      </c>
      <c r="E25" s="38">
        <f t="shared" si="1"/>
        <v>5</v>
      </c>
      <c r="F25" s="4">
        <v>156580</v>
      </c>
      <c r="G25" s="63">
        <f t="shared" si="2"/>
        <v>5</v>
      </c>
      <c r="H25" s="33">
        <v>156625</v>
      </c>
      <c r="I25" s="28">
        <f t="shared" si="3"/>
        <v>4</v>
      </c>
      <c r="J25" s="2">
        <f t="shared" si="4"/>
        <v>0.06374804736627461</v>
      </c>
      <c r="K25" s="41"/>
    </row>
    <row r="26" spans="1:11" ht="12.75">
      <c r="A26" s="14" t="s">
        <v>17</v>
      </c>
      <c r="B26" s="24">
        <v>48073</v>
      </c>
      <c r="C26" s="16">
        <f t="shared" si="0"/>
        <v>22</v>
      </c>
      <c r="D26" s="4">
        <v>41161</v>
      </c>
      <c r="E26" s="38">
        <f t="shared" si="1"/>
        <v>23</v>
      </c>
      <c r="F26" s="4">
        <v>32017</v>
      </c>
      <c r="G26" s="63">
        <f t="shared" si="2"/>
        <v>24</v>
      </c>
      <c r="H26" s="33">
        <v>28650</v>
      </c>
      <c r="I26" s="28">
        <f t="shared" si="3"/>
        <v>25</v>
      </c>
      <c r="J26" s="2">
        <f t="shared" si="4"/>
        <v>0.011660855910893966</v>
      </c>
      <c r="K26" s="41"/>
    </row>
    <row r="27" spans="1:11" ht="12.75">
      <c r="A27" s="14" t="s">
        <v>18</v>
      </c>
      <c r="B27" s="24">
        <v>122990</v>
      </c>
      <c r="C27" s="16">
        <f t="shared" si="0"/>
        <v>10</v>
      </c>
      <c r="D27" s="4">
        <v>96212</v>
      </c>
      <c r="E27" s="38">
        <f t="shared" si="1"/>
        <v>13</v>
      </c>
      <c r="F27" s="4">
        <v>74517</v>
      </c>
      <c r="G27" s="63">
        <f t="shared" si="2"/>
        <v>13</v>
      </c>
      <c r="H27" s="33">
        <v>88214</v>
      </c>
      <c r="I27" s="28">
        <f t="shared" si="3"/>
        <v>10</v>
      </c>
      <c r="J27" s="2">
        <f t="shared" si="4"/>
        <v>0.03590403990658291</v>
      </c>
      <c r="K27" s="41"/>
    </row>
    <row r="28" spans="1:11" ht="12.75">
      <c r="A28" s="14" t="s">
        <v>19</v>
      </c>
      <c r="B28" s="24">
        <v>47971</v>
      </c>
      <c r="C28" s="16">
        <f t="shared" si="0"/>
        <v>23</v>
      </c>
      <c r="D28" s="4">
        <v>57759</v>
      </c>
      <c r="E28" s="38">
        <f t="shared" si="1"/>
        <v>20</v>
      </c>
      <c r="F28" s="4">
        <v>40779</v>
      </c>
      <c r="G28" s="63">
        <f t="shared" si="2"/>
        <v>20</v>
      </c>
      <c r="H28" s="33">
        <v>47249</v>
      </c>
      <c r="I28" s="28">
        <f t="shared" si="3"/>
        <v>20</v>
      </c>
      <c r="J28" s="2">
        <f t="shared" si="4"/>
        <v>0.01923084750205337</v>
      </c>
      <c r="K28" s="41"/>
    </row>
    <row r="29" spans="1:11" ht="12.75">
      <c r="A29" s="14" t="s">
        <v>20</v>
      </c>
      <c r="B29" s="24">
        <v>73270</v>
      </c>
      <c r="C29" s="16">
        <f t="shared" si="0"/>
        <v>15</v>
      </c>
      <c r="D29" s="4">
        <v>82754</v>
      </c>
      <c r="E29" s="38">
        <f t="shared" si="1"/>
        <v>15</v>
      </c>
      <c r="F29" s="4">
        <v>63883</v>
      </c>
      <c r="G29" s="63">
        <f t="shared" si="2"/>
        <v>14</v>
      </c>
      <c r="H29" s="33">
        <v>68839</v>
      </c>
      <c r="I29" s="28">
        <f t="shared" si="3"/>
        <v>15</v>
      </c>
      <c r="J29" s="2">
        <f t="shared" si="4"/>
        <v>0.02801820802966945</v>
      </c>
      <c r="K29" s="41"/>
    </row>
    <row r="30" spans="1:11" ht="12.75">
      <c r="A30" s="14" t="s">
        <v>29</v>
      </c>
      <c r="B30" s="24">
        <v>62389</v>
      </c>
      <c r="C30" s="16">
        <f t="shared" si="0"/>
        <v>19</v>
      </c>
      <c r="D30" s="4">
        <v>52982</v>
      </c>
      <c r="E30" s="38">
        <f t="shared" si="1"/>
        <v>21</v>
      </c>
      <c r="F30" s="4">
        <v>53464</v>
      </c>
      <c r="G30" s="63">
        <f t="shared" si="2"/>
        <v>17</v>
      </c>
      <c r="H30" s="33">
        <v>59719</v>
      </c>
      <c r="I30" s="28">
        <f t="shared" si="3"/>
        <v>16</v>
      </c>
      <c r="J30" s="2">
        <f t="shared" si="4"/>
        <v>0.024306270650704252</v>
      </c>
      <c r="K30" s="41"/>
    </row>
    <row r="31" spans="1:11" ht="12.75">
      <c r="A31" s="14" t="s">
        <v>21</v>
      </c>
      <c r="B31" s="24">
        <v>106903</v>
      </c>
      <c r="C31" s="16">
        <f t="shared" si="0"/>
        <v>12</v>
      </c>
      <c r="D31" s="4">
        <v>105750</v>
      </c>
      <c r="E31" s="38">
        <f t="shared" si="1"/>
        <v>12</v>
      </c>
      <c r="F31" s="4">
        <v>99514</v>
      </c>
      <c r="G31" s="63">
        <f t="shared" si="2"/>
        <v>9</v>
      </c>
      <c r="H31" s="33">
        <v>74589</v>
      </c>
      <c r="I31" s="28">
        <f t="shared" si="3"/>
        <v>13</v>
      </c>
      <c r="J31" s="2">
        <f t="shared" si="4"/>
        <v>0.030358519425398606</v>
      </c>
      <c r="K31" s="41"/>
    </row>
    <row r="32" spans="1:11" ht="12.75">
      <c r="A32" s="14" t="s">
        <v>22</v>
      </c>
      <c r="B32" s="24">
        <v>117825</v>
      </c>
      <c r="C32" s="16">
        <f t="shared" si="0"/>
        <v>11</v>
      </c>
      <c r="D32" s="4">
        <v>114257</v>
      </c>
      <c r="E32" s="38">
        <f t="shared" si="1"/>
        <v>9</v>
      </c>
      <c r="F32" s="4">
        <v>96228</v>
      </c>
      <c r="G32" s="63">
        <f t="shared" si="2"/>
        <v>10</v>
      </c>
      <c r="H32" s="33">
        <v>98840</v>
      </c>
      <c r="I32" s="28">
        <f t="shared" si="3"/>
        <v>7</v>
      </c>
      <c r="J32" s="2">
        <f t="shared" si="4"/>
        <v>0.04022893536589039</v>
      </c>
      <c r="K32" s="41"/>
    </row>
    <row r="33" spans="1:11" ht="12.75">
      <c r="A33" s="14" t="s">
        <v>23</v>
      </c>
      <c r="B33" s="24">
        <v>71246</v>
      </c>
      <c r="C33" s="16">
        <f t="shared" si="0"/>
        <v>17</v>
      </c>
      <c r="D33" s="4">
        <v>44494</v>
      </c>
      <c r="E33" s="38">
        <f t="shared" si="1"/>
        <v>22</v>
      </c>
      <c r="F33" s="4">
        <v>37938</v>
      </c>
      <c r="G33" s="63">
        <f t="shared" si="2"/>
        <v>21</v>
      </c>
      <c r="H33" s="33">
        <v>38727</v>
      </c>
      <c r="I33" s="28">
        <f t="shared" si="3"/>
        <v>22</v>
      </c>
      <c r="J33" s="2">
        <f t="shared" si="4"/>
        <v>0.015762302508244</v>
      </c>
      <c r="K33" s="41"/>
    </row>
    <row r="34" spans="1:11" ht="12.75">
      <c r="A34" s="14" t="s">
        <v>24</v>
      </c>
      <c r="B34" s="24">
        <v>97055</v>
      </c>
      <c r="C34" s="16">
        <f t="shared" si="0"/>
        <v>14</v>
      </c>
      <c r="D34" s="4">
        <v>108734</v>
      </c>
      <c r="E34" s="38">
        <f t="shared" si="1"/>
        <v>11</v>
      </c>
      <c r="F34" s="4">
        <v>86618</v>
      </c>
      <c r="G34" s="63">
        <f t="shared" si="2"/>
        <v>12</v>
      </c>
      <c r="H34" s="33">
        <v>79266</v>
      </c>
      <c r="I34" s="28">
        <f t="shared" si="3"/>
        <v>12</v>
      </c>
      <c r="J34" s="2">
        <f t="shared" si="4"/>
        <v>0.032262108364150825</v>
      </c>
      <c r="K34" s="41"/>
    </row>
    <row r="35" spans="1:11" ht="12.75">
      <c r="A35" s="14" t="s">
        <v>25</v>
      </c>
      <c r="B35" s="24">
        <v>19802</v>
      </c>
      <c r="C35" s="16">
        <f t="shared" si="0"/>
        <v>31</v>
      </c>
      <c r="D35" s="4">
        <v>17124</v>
      </c>
      <c r="E35" s="38">
        <f t="shared" si="1"/>
        <v>31</v>
      </c>
      <c r="F35" s="4">
        <v>14124</v>
      </c>
      <c r="G35" s="63">
        <f t="shared" si="2"/>
        <v>31</v>
      </c>
      <c r="H35" s="33">
        <v>12064</v>
      </c>
      <c r="I35" s="28">
        <f t="shared" si="3"/>
        <v>31</v>
      </c>
      <c r="J35" s="2">
        <f t="shared" si="4"/>
        <v>0.004910176813578527</v>
      </c>
      <c r="K35" s="41"/>
    </row>
    <row r="36" spans="1:11" ht="12.75">
      <c r="A36" s="14" t="s">
        <v>34</v>
      </c>
      <c r="B36" s="24">
        <v>152089</v>
      </c>
      <c r="C36" s="16">
        <f t="shared" si="0"/>
        <v>6</v>
      </c>
      <c r="D36" s="4">
        <v>133519</v>
      </c>
      <c r="E36" s="38">
        <f t="shared" si="1"/>
        <v>6</v>
      </c>
      <c r="F36" s="4">
        <v>88397</v>
      </c>
      <c r="G36" s="63">
        <f t="shared" si="2"/>
        <v>11</v>
      </c>
      <c r="H36" s="33">
        <v>84627</v>
      </c>
      <c r="I36" s="28">
        <f t="shared" si="3"/>
        <v>11</v>
      </c>
      <c r="J36" s="2">
        <f t="shared" si="4"/>
        <v>0.03444409260632544</v>
      </c>
      <c r="K36" s="41"/>
    </row>
    <row r="37" spans="1:11" ht="12.75">
      <c r="A37" s="14" t="s">
        <v>26</v>
      </c>
      <c r="B37" s="24">
        <v>62497</v>
      </c>
      <c r="C37" s="16">
        <f t="shared" si="0"/>
        <v>18</v>
      </c>
      <c r="D37" s="4">
        <v>63479</v>
      </c>
      <c r="E37" s="38">
        <f t="shared" si="1"/>
        <v>18</v>
      </c>
      <c r="F37" s="4">
        <v>50165</v>
      </c>
      <c r="G37" s="63">
        <f t="shared" si="2"/>
        <v>18</v>
      </c>
      <c r="H37" s="33">
        <v>54382</v>
      </c>
      <c r="I37" s="28">
        <f t="shared" si="3"/>
        <v>18</v>
      </c>
      <c r="J37" s="2">
        <f t="shared" si="4"/>
        <v>0.022134054664790077</v>
      </c>
      <c r="K37" s="41"/>
    </row>
    <row r="38" spans="1:11" ht="12.75">
      <c r="A38" s="14" t="s">
        <v>27</v>
      </c>
      <c r="B38" s="24">
        <v>25343</v>
      </c>
      <c r="C38" s="16">
        <f t="shared" si="0"/>
        <v>30</v>
      </c>
      <c r="D38" s="4">
        <v>26313</v>
      </c>
      <c r="E38" s="38">
        <f t="shared" si="1"/>
        <v>30</v>
      </c>
      <c r="F38" s="4">
        <v>19758</v>
      </c>
      <c r="G38" s="63">
        <f t="shared" si="2"/>
        <v>29</v>
      </c>
      <c r="H38" s="53">
        <v>20997</v>
      </c>
      <c r="I38" s="54">
        <f t="shared" si="3"/>
        <v>29</v>
      </c>
      <c r="J38" s="48">
        <f t="shared" si="4"/>
        <v>0.00854600319584784</v>
      </c>
      <c r="K38" s="41"/>
    </row>
    <row r="39" spans="1:10" ht="12.75">
      <c r="A39" s="73" t="s">
        <v>28</v>
      </c>
      <c r="B39" s="83">
        <f>SUM(B7:B38)</f>
        <v>3247754</v>
      </c>
      <c r="C39" s="84"/>
      <c r="D39" s="79">
        <f>SUM(D7:D38)</f>
        <v>3163526</v>
      </c>
      <c r="E39" s="85"/>
      <c r="F39" s="79">
        <f>SUM(F7:F38)</f>
        <v>2429320</v>
      </c>
      <c r="G39" s="86"/>
      <c r="H39" s="95">
        <v>2456938</v>
      </c>
      <c r="I39" s="99"/>
      <c r="J39" s="97">
        <f>SUM(J7:J38)</f>
        <v>0.9999999999999998</v>
      </c>
    </row>
    <row r="40" spans="1:9" ht="12.75">
      <c r="A40" s="20"/>
      <c r="B40" s="21"/>
      <c r="C40" s="21"/>
      <c r="D40" s="21"/>
      <c r="E40" s="21"/>
      <c r="F40" s="20"/>
      <c r="G40" s="20"/>
      <c r="H40" s="20"/>
      <c r="I40" s="20"/>
    </row>
    <row r="41" spans="1:10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H7" sqref="H7:H39"/>
    </sheetView>
  </sheetViews>
  <sheetFormatPr defaultColWidth="11.421875" defaultRowHeight="12.75"/>
  <cols>
    <col min="1" max="1" width="21.710937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238" width="20.7109375" style="11" customWidth="1"/>
    <col min="239" max="16384" width="11.421875" style="11" customWidth="1"/>
  </cols>
  <sheetData>
    <row r="1" spans="1:9" ht="12.7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s="10" t="s">
        <v>42</v>
      </c>
    </row>
    <row r="3" spans="1:10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1" ht="12.75">
      <c r="A7" s="14" t="s">
        <v>36</v>
      </c>
      <c r="B7" s="24">
        <v>16798</v>
      </c>
      <c r="C7" s="16">
        <f>_xlfn.RANK.EQ(B7,$B$7:$B$38)</f>
        <v>31</v>
      </c>
      <c r="D7" s="25">
        <v>16131</v>
      </c>
      <c r="E7" s="36">
        <f>_xlfn.RANK.EQ(D7,$D$7:$D$38)</f>
        <v>31</v>
      </c>
      <c r="F7" s="25">
        <v>13285</v>
      </c>
      <c r="G7" s="46">
        <f>_xlfn.RANK.EQ(F7,$F$7:$F$38)</f>
        <v>31</v>
      </c>
      <c r="H7" s="31">
        <v>13916</v>
      </c>
      <c r="I7" s="22">
        <f>_xlfn.RANK.EQ(H7,$H$7:$H$38)</f>
        <v>31</v>
      </c>
      <c r="J7" s="2">
        <f>H7/$H$39</f>
        <v>0.00416122068852713</v>
      </c>
      <c r="K7" s="41"/>
    </row>
    <row r="8" spans="1:11" ht="12.75">
      <c r="A8" s="14" t="s">
        <v>1</v>
      </c>
      <c r="B8" s="24">
        <v>19582</v>
      </c>
      <c r="C8" s="16">
        <f aca="true" t="shared" si="0" ref="C8:C38">_xlfn.RANK.EQ(B8,$B$7:$B$38)</f>
        <v>29</v>
      </c>
      <c r="D8" s="25">
        <v>17563</v>
      </c>
      <c r="E8" s="36">
        <f aca="true" t="shared" si="1" ref="E8:E38">_xlfn.RANK.EQ(D8,$D$7:$D$38)</f>
        <v>30</v>
      </c>
      <c r="F8" s="25">
        <v>18414</v>
      </c>
      <c r="G8" s="46">
        <f aca="true" t="shared" si="2" ref="G8:G38">_xlfn.RANK.EQ(F8,$F$7:$F$38)</f>
        <v>29</v>
      </c>
      <c r="H8" s="31">
        <v>18674</v>
      </c>
      <c r="I8" s="22">
        <f aca="true" t="shared" si="3" ref="I8:I38">_xlfn.RANK.EQ(H8,$H$7:$H$38)</f>
        <v>29</v>
      </c>
      <c r="J8" s="2">
        <f aca="true" t="shared" si="4" ref="J8:J38">H8/$H$39</f>
        <v>0.005583977805228199</v>
      </c>
      <c r="K8" s="41"/>
    </row>
    <row r="9" spans="1:11" ht="12.75">
      <c r="A9" s="14" t="s">
        <v>2</v>
      </c>
      <c r="B9" s="24">
        <v>8893</v>
      </c>
      <c r="C9" s="16">
        <f t="shared" si="0"/>
        <v>32</v>
      </c>
      <c r="D9" s="25">
        <v>5147</v>
      </c>
      <c r="E9" s="36">
        <f t="shared" si="1"/>
        <v>32</v>
      </c>
      <c r="F9" s="25">
        <v>8129</v>
      </c>
      <c r="G9" s="46">
        <f t="shared" si="2"/>
        <v>32</v>
      </c>
      <c r="H9" s="31">
        <v>6410</v>
      </c>
      <c r="I9" s="22">
        <f t="shared" si="3"/>
        <v>32</v>
      </c>
      <c r="J9" s="2">
        <f t="shared" si="4"/>
        <v>0.001916745085761634</v>
      </c>
      <c r="K9" s="41"/>
    </row>
    <row r="10" spans="1:11" ht="12.75">
      <c r="A10" s="14" t="s">
        <v>3</v>
      </c>
      <c r="B10" s="24">
        <v>34010</v>
      </c>
      <c r="C10" s="16">
        <f t="shared" si="0"/>
        <v>25</v>
      </c>
      <c r="D10" s="25">
        <v>28894</v>
      </c>
      <c r="E10" s="36">
        <f t="shared" si="1"/>
        <v>26</v>
      </c>
      <c r="F10" s="25">
        <v>32323</v>
      </c>
      <c r="G10" s="46">
        <f t="shared" si="2"/>
        <v>27</v>
      </c>
      <c r="H10" s="31">
        <v>33133</v>
      </c>
      <c r="I10" s="22">
        <f t="shared" si="3"/>
        <v>24</v>
      </c>
      <c r="J10" s="2">
        <f t="shared" si="4"/>
        <v>0.009907568631285526</v>
      </c>
      <c r="K10" s="41"/>
    </row>
    <row r="11" spans="1:11" ht="12.75">
      <c r="A11" s="14" t="s">
        <v>4</v>
      </c>
      <c r="B11" s="24">
        <v>31063</v>
      </c>
      <c r="C11" s="16">
        <f t="shared" si="0"/>
        <v>28</v>
      </c>
      <c r="D11" s="25">
        <v>32572</v>
      </c>
      <c r="E11" s="36">
        <f t="shared" si="1"/>
        <v>25</v>
      </c>
      <c r="F11" s="25">
        <v>26871</v>
      </c>
      <c r="G11" s="46">
        <f t="shared" si="2"/>
        <v>28</v>
      </c>
      <c r="H11" s="31">
        <v>25626</v>
      </c>
      <c r="I11" s="22">
        <f t="shared" si="3"/>
        <v>28</v>
      </c>
      <c r="J11" s="2">
        <f t="shared" si="4"/>
        <v>0.007662794004325684</v>
      </c>
      <c r="K11" s="41"/>
    </row>
    <row r="12" spans="1:11" ht="12.75">
      <c r="A12" s="14" t="s">
        <v>5</v>
      </c>
      <c r="B12" s="24">
        <v>17645</v>
      </c>
      <c r="C12" s="16">
        <f t="shared" si="0"/>
        <v>30</v>
      </c>
      <c r="D12" s="25">
        <v>17926</v>
      </c>
      <c r="E12" s="36">
        <f t="shared" si="1"/>
        <v>29</v>
      </c>
      <c r="F12" s="25">
        <v>18026</v>
      </c>
      <c r="G12" s="46">
        <f t="shared" si="2"/>
        <v>30</v>
      </c>
      <c r="H12" s="31">
        <v>18564</v>
      </c>
      <c r="I12" s="22">
        <f t="shared" si="3"/>
        <v>30</v>
      </c>
      <c r="J12" s="2">
        <f t="shared" si="4"/>
        <v>0.005551085143850074</v>
      </c>
      <c r="K12" s="41"/>
    </row>
    <row r="13" spans="1:11" ht="12.75">
      <c r="A13" s="14" t="s">
        <v>6</v>
      </c>
      <c r="B13" s="24">
        <v>271846</v>
      </c>
      <c r="C13" s="16">
        <f t="shared" si="0"/>
        <v>5</v>
      </c>
      <c r="D13" s="25">
        <v>264506</v>
      </c>
      <c r="E13" s="36">
        <f t="shared" si="1"/>
        <v>5</v>
      </c>
      <c r="F13" s="25">
        <v>257465</v>
      </c>
      <c r="G13" s="46">
        <f t="shared" si="2"/>
        <v>5</v>
      </c>
      <c r="H13" s="31">
        <v>249686</v>
      </c>
      <c r="I13" s="22">
        <f t="shared" si="3"/>
        <v>5</v>
      </c>
      <c r="J13" s="2">
        <f t="shared" si="4"/>
        <v>0.07466215498962236</v>
      </c>
      <c r="K13" s="41"/>
    </row>
    <row r="14" spans="1:11" ht="12.75">
      <c r="A14" s="14" t="s">
        <v>7</v>
      </c>
      <c r="B14" s="24">
        <v>32712</v>
      </c>
      <c r="C14" s="16">
        <f t="shared" si="0"/>
        <v>26</v>
      </c>
      <c r="D14" s="25">
        <v>28861</v>
      </c>
      <c r="E14" s="36">
        <f t="shared" si="1"/>
        <v>27</v>
      </c>
      <c r="F14" s="25">
        <v>35123</v>
      </c>
      <c r="G14" s="46">
        <f t="shared" si="2"/>
        <v>25</v>
      </c>
      <c r="H14" s="31">
        <v>27377</v>
      </c>
      <c r="I14" s="22">
        <f t="shared" si="3"/>
        <v>27</v>
      </c>
      <c r="J14" s="2">
        <f t="shared" si="4"/>
        <v>0.00818638536862656</v>
      </c>
      <c r="K14" s="41"/>
    </row>
    <row r="15" spans="1:11" ht="12.75">
      <c r="A15" s="14" t="s">
        <v>37</v>
      </c>
      <c r="B15" s="24">
        <v>96470</v>
      </c>
      <c r="C15" s="16">
        <f t="shared" si="0"/>
        <v>11</v>
      </c>
      <c r="D15" s="25">
        <v>78332</v>
      </c>
      <c r="E15" s="36">
        <f t="shared" si="1"/>
        <v>12</v>
      </c>
      <c r="F15" s="25">
        <v>80201</v>
      </c>
      <c r="G15" s="46">
        <f t="shared" si="2"/>
        <v>12</v>
      </c>
      <c r="H15" s="31">
        <v>74283</v>
      </c>
      <c r="I15" s="22">
        <f t="shared" si="3"/>
        <v>12</v>
      </c>
      <c r="J15" s="2">
        <f t="shared" si="4"/>
        <v>0.022212414228647653</v>
      </c>
      <c r="K15" s="41"/>
    </row>
    <row r="16" spans="1:11" ht="12.75">
      <c r="A16" s="14" t="s">
        <v>8</v>
      </c>
      <c r="B16" s="24">
        <v>59907</v>
      </c>
      <c r="C16" s="16">
        <f t="shared" si="0"/>
        <v>16</v>
      </c>
      <c r="D16" s="25">
        <v>38010</v>
      </c>
      <c r="E16" s="36">
        <f t="shared" si="1"/>
        <v>21</v>
      </c>
      <c r="F16" s="25">
        <v>35913</v>
      </c>
      <c r="G16" s="46">
        <f t="shared" si="2"/>
        <v>24</v>
      </c>
      <c r="H16" s="31">
        <v>31119</v>
      </c>
      <c r="I16" s="22">
        <f t="shared" si="3"/>
        <v>25</v>
      </c>
      <c r="J16" s="2">
        <f t="shared" si="4"/>
        <v>0.009305333903871496</v>
      </c>
      <c r="K16" s="41"/>
    </row>
    <row r="17" spans="1:11" ht="12.75">
      <c r="A17" s="14" t="s">
        <v>9</v>
      </c>
      <c r="B17" s="24">
        <v>140601</v>
      </c>
      <c r="C17" s="16">
        <f t="shared" si="0"/>
        <v>9</v>
      </c>
      <c r="D17" s="25">
        <v>145507</v>
      </c>
      <c r="E17" s="36">
        <f t="shared" si="1"/>
        <v>8</v>
      </c>
      <c r="F17" s="25">
        <v>139777</v>
      </c>
      <c r="G17" s="46">
        <f t="shared" si="2"/>
        <v>9</v>
      </c>
      <c r="H17" s="31">
        <v>118486</v>
      </c>
      <c r="I17" s="22">
        <f t="shared" si="3"/>
        <v>9</v>
      </c>
      <c r="J17" s="2">
        <f t="shared" si="4"/>
        <v>0.03543018069134992</v>
      </c>
      <c r="K17" s="41"/>
    </row>
    <row r="18" spans="1:11" ht="12.75">
      <c r="A18" s="14" t="s">
        <v>10</v>
      </c>
      <c r="B18" s="24">
        <v>413116</v>
      </c>
      <c r="C18" s="16">
        <f t="shared" si="0"/>
        <v>1</v>
      </c>
      <c r="D18" s="25">
        <v>416512</v>
      </c>
      <c r="E18" s="36">
        <f t="shared" si="1"/>
        <v>1</v>
      </c>
      <c r="F18" s="25">
        <v>433598</v>
      </c>
      <c r="G18" s="46">
        <f t="shared" si="2"/>
        <v>1</v>
      </c>
      <c r="H18" s="31">
        <v>455886</v>
      </c>
      <c r="I18" s="22">
        <f t="shared" si="3"/>
        <v>1</v>
      </c>
      <c r="J18" s="2">
        <f t="shared" si="4"/>
        <v>0.13632094386388896</v>
      </c>
      <c r="K18" s="41"/>
    </row>
    <row r="19" spans="1:11" ht="12.75">
      <c r="A19" s="14" t="s">
        <v>11</v>
      </c>
      <c r="B19" s="24">
        <v>83590</v>
      </c>
      <c r="C19" s="16">
        <f t="shared" si="0"/>
        <v>12</v>
      </c>
      <c r="D19" s="25">
        <v>94707</v>
      </c>
      <c r="E19" s="36">
        <f t="shared" si="1"/>
        <v>11</v>
      </c>
      <c r="F19" s="25">
        <v>112971</v>
      </c>
      <c r="G19" s="46">
        <f t="shared" si="2"/>
        <v>10</v>
      </c>
      <c r="H19" s="31">
        <v>115438</v>
      </c>
      <c r="I19" s="22">
        <f t="shared" si="3"/>
        <v>10</v>
      </c>
      <c r="J19" s="2">
        <f t="shared" si="4"/>
        <v>0.03451875494698151</v>
      </c>
      <c r="K19" s="41"/>
    </row>
    <row r="20" spans="1:11" ht="12.75">
      <c r="A20" s="17" t="s">
        <v>12</v>
      </c>
      <c r="B20" s="26">
        <v>169169</v>
      </c>
      <c r="C20" s="19">
        <f t="shared" si="0"/>
        <v>8</v>
      </c>
      <c r="D20" s="27">
        <v>140475</v>
      </c>
      <c r="E20" s="37">
        <f t="shared" si="1"/>
        <v>9</v>
      </c>
      <c r="F20" s="27">
        <v>143500</v>
      </c>
      <c r="G20" s="47">
        <f>_xlfn.RANK.EQ(F20,$F$7:$F$38)</f>
        <v>8</v>
      </c>
      <c r="H20" s="32">
        <v>147902</v>
      </c>
      <c r="I20" s="23">
        <f t="shared" si="3"/>
        <v>8</v>
      </c>
      <c r="J20" s="3">
        <f t="shared" si="4"/>
        <v>0.04422627639224917</v>
      </c>
      <c r="K20" s="41"/>
    </row>
    <row r="21" spans="1:11" ht="12.75">
      <c r="A21" s="14" t="s">
        <v>13</v>
      </c>
      <c r="B21" s="24">
        <v>338520</v>
      </c>
      <c r="C21" s="16">
        <f t="shared" si="0"/>
        <v>4</v>
      </c>
      <c r="D21" s="25">
        <v>308813</v>
      </c>
      <c r="E21" s="36">
        <f t="shared" si="1"/>
        <v>4</v>
      </c>
      <c r="F21" s="25">
        <v>271859</v>
      </c>
      <c r="G21" s="46">
        <f t="shared" si="2"/>
        <v>4</v>
      </c>
      <c r="H21" s="31">
        <v>312981</v>
      </c>
      <c r="I21" s="22">
        <f t="shared" si="3"/>
        <v>3</v>
      </c>
      <c r="J21" s="2">
        <f t="shared" si="4"/>
        <v>0.0935888913707897</v>
      </c>
      <c r="K21" s="41"/>
    </row>
    <row r="22" spans="1:11" ht="12.75">
      <c r="A22" s="14" t="s">
        <v>33</v>
      </c>
      <c r="B22" s="24">
        <v>170759</v>
      </c>
      <c r="C22" s="16">
        <f t="shared" si="0"/>
        <v>7</v>
      </c>
      <c r="D22" s="25">
        <v>178356</v>
      </c>
      <c r="E22" s="36">
        <f t="shared" si="1"/>
        <v>7</v>
      </c>
      <c r="F22" s="25">
        <v>170608</v>
      </c>
      <c r="G22" s="46">
        <f t="shared" si="2"/>
        <v>7</v>
      </c>
      <c r="H22" s="31">
        <v>155134</v>
      </c>
      <c r="I22" s="22">
        <f t="shared" si="3"/>
        <v>7</v>
      </c>
      <c r="J22" s="2">
        <f t="shared" si="4"/>
        <v>0.0463888193657637</v>
      </c>
      <c r="K22" s="41"/>
    </row>
    <row r="23" spans="1:11" ht="12.75">
      <c r="A23" s="14" t="s">
        <v>14</v>
      </c>
      <c r="B23" s="24">
        <v>32339</v>
      </c>
      <c r="C23" s="16">
        <f t="shared" si="0"/>
        <v>27</v>
      </c>
      <c r="D23" s="25">
        <v>34116</v>
      </c>
      <c r="E23" s="36">
        <f t="shared" si="1"/>
        <v>24</v>
      </c>
      <c r="F23" s="25">
        <v>36333</v>
      </c>
      <c r="G23" s="46">
        <f t="shared" si="2"/>
        <v>23</v>
      </c>
      <c r="H23" s="31">
        <v>36883</v>
      </c>
      <c r="I23" s="22">
        <f t="shared" si="3"/>
        <v>23</v>
      </c>
      <c r="J23" s="2">
        <f t="shared" si="4"/>
        <v>0.011028909360085234</v>
      </c>
      <c r="K23" s="41"/>
    </row>
    <row r="24" spans="1:11" ht="12.75">
      <c r="A24" s="14" t="s">
        <v>15</v>
      </c>
      <c r="B24" s="24">
        <v>52390</v>
      </c>
      <c r="C24" s="16">
        <f t="shared" si="0"/>
        <v>18</v>
      </c>
      <c r="D24" s="25">
        <v>36069</v>
      </c>
      <c r="E24" s="36">
        <f t="shared" si="1"/>
        <v>23</v>
      </c>
      <c r="F24" s="25">
        <v>38866</v>
      </c>
      <c r="G24" s="46">
        <f t="shared" si="2"/>
        <v>22</v>
      </c>
      <c r="H24" s="31">
        <v>49622</v>
      </c>
      <c r="I24" s="22">
        <f t="shared" si="3"/>
        <v>17</v>
      </c>
      <c r="J24" s="2">
        <f t="shared" si="4"/>
        <v>0.014838178571866428</v>
      </c>
      <c r="K24" s="41"/>
    </row>
    <row r="25" spans="1:11" ht="12.75">
      <c r="A25" s="14" t="s">
        <v>16</v>
      </c>
      <c r="B25" s="24">
        <v>57118</v>
      </c>
      <c r="C25" s="16">
        <f t="shared" si="0"/>
        <v>17</v>
      </c>
      <c r="D25" s="25">
        <v>52207</v>
      </c>
      <c r="E25" s="36">
        <f t="shared" si="1"/>
        <v>17</v>
      </c>
      <c r="F25" s="25">
        <v>59641</v>
      </c>
      <c r="G25" s="46">
        <f t="shared" si="2"/>
        <v>14</v>
      </c>
      <c r="H25" s="31">
        <v>49640</v>
      </c>
      <c r="I25" s="22">
        <f t="shared" si="3"/>
        <v>16</v>
      </c>
      <c r="J25" s="2">
        <f t="shared" si="4"/>
        <v>0.014843561007364666</v>
      </c>
      <c r="K25" s="41"/>
    </row>
    <row r="26" spans="1:11" ht="12.75">
      <c r="A26" s="14" t="s">
        <v>17</v>
      </c>
      <c r="B26" s="24">
        <v>350881</v>
      </c>
      <c r="C26" s="16">
        <f t="shared" si="0"/>
        <v>3</v>
      </c>
      <c r="D26" s="25">
        <v>359471</v>
      </c>
      <c r="E26" s="36">
        <f t="shared" si="1"/>
        <v>3</v>
      </c>
      <c r="F26" s="25">
        <v>421356</v>
      </c>
      <c r="G26" s="46">
        <f t="shared" si="2"/>
        <v>2</v>
      </c>
      <c r="H26" s="31">
        <v>327711</v>
      </c>
      <c r="I26" s="22">
        <f t="shared" si="3"/>
        <v>2</v>
      </c>
      <c r="J26" s="2">
        <f t="shared" si="4"/>
        <v>0.09799351775351496</v>
      </c>
      <c r="K26" s="41"/>
    </row>
    <row r="27" spans="1:11" ht="12.75">
      <c r="A27" s="14" t="s">
        <v>18</v>
      </c>
      <c r="B27" s="24">
        <v>351360</v>
      </c>
      <c r="C27" s="16">
        <f t="shared" si="0"/>
        <v>2</v>
      </c>
      <c r="D27" s="25">
        <v>364710</v>
      </c>
      <c r="E27" s="36">
        <f t="shared" si="1"/>
        <v>2</v>
      </c>
      <c r="F27" s="25">
        <v>346054</v>
      </c>
      <c r="G27" s="46">
        <f t="shared" si="2"/>
        <v>3</v>
      </c>
      <c r="H27" s="31">
        <v>309544</v>
      </c>
      <c r="I27" s="22">
        <f t="shared" si="3"/>
        <v>4</v>
      </c>
      <c r="J27" s="2">
        <f t="shared" si="4"/>
        <v>0.09256114521482048</v>
      </c>
      <c r="K27" s="41"/>
    </row>
    <row r="28" spans="1:11" ht="12.75">
      <c r="A28" s="14" t="s">
        <v>19</v>
      </c>
      <c r="B28" s="24">
        <v>43331</v>
      </c>
      <c r="C28" s="16">
        <f t="shared" si="0"/>
        <v>23</v>
      </c>
      <c r="D28" s="25">
        <v>28004</v>
      </c>
      <c r="E28" s="36">
        <f t="shared" si="1"/>
        <v>28</v>
      </c>
      <c r="F28" s="25">
        <v>40545</v>
      </c>
      <c r="G28" s="46">
        <f t="shared" si="2"/>
        <v>20</v>
      </c>
      <c r="H28" s="31">
        <v>30278</v>
      </c>
      <c r="I28" s="22">
        <f t="shared" si="3"/>
        <v>26</v>
      </c>
      <c r="J28" s="2">
        <f t="shared" si="4"/>
        <v>0.009053854556426015</v>
      </c>
      <c r="K28" s="41"/>
    </row>
    <row r="29" spans="1:11" ht="12.75">
      <c r="A29" s="14" t="s">
        <v>20</v>
      </c>
      <c r="B29" s="24">
        <v>46570</v>
      </c>
      <c r="C29" s="16">
        <f t="shared" si="0"/>
        <v>21</v>
      </c>
      <c r="D29" s="25">
        <v>36662</v>
      </c>
      <c r="E29" s="36">
        <f t="shared" si="1"/>
        <v>22</v>
      </c>
      <c r="F29" s="25">
        <v>39213</v>
      </c>
      <c r="G29" s="46">
        <f t="shared" si="2"/>
        <v>21</v>
      </c>
      <c r="H29" s="31">
        <v>47405</v>
      </c>
      <c r="I29" s="22">
        <f t="shared" si="3"/>
        <v>18</v>
      </c>
      <c r="J29" s="2">
        <f t="shared" si="4"/>
        <v>0.014175241933000042</v>
      </c>
      <c r="K29" s="41"/>
    </row>
    <row r="30" spans="1:11" ht="12.75">
      <c r="A30" s="14" t="s">
        <v>29</v>
      </c>
      <c r="B30" s="24">
        <v>111251</v>
      </c>
      <c r="C30" s="16">
        <f t="shared" si="0"/>
        <v>10</v>
      </c>
      <c r="D30" s="25">
        <v>110625</v>
      </c>
      <c r="E30" s="36">
        <f t="shared" si="1"/>
        <v>10</v>
      </c>
      <c r="F30" s="25">
        <v>93956</v>
      </c>
      <c r="G30" s="46">
        <f t="shared" si="2"/>
        <v>11</v>
      </c>
      <c r="H30" s="31">
        <v>97577</v>
      </c>
      <c r="I30" s="22">
        <f t="shared" si="3"/>
        <v>11</v>
      </c>
      <c r="J30" s="2">
        <f t="shared" si="4"/>
        <v>0.029177883811757094</v>
      </c>
      <c r="K30" s="41"/>
    </row>
    <row r="31" spans="1:11" ht="12.75">
      <c r="A31" s="14" t="s">
        <v>21</v>
      </c>
      <c r="B31" s="24">
        <v>48220</v>
      </c>
      <c r="C31" s="16">
        <f t="shared" si="0"/>
        <v>19</v>
      </c>
      <c r="D31" s="25">
        <v>50372</v>
      </c>
      <c r="E31" s="36">
        <f t="shared" si="1"/>
        <v>18</v>
      </c>
      <c r="F31" s="25">
        <v>44905</v>
      </c>
      <c r="G31" s="46">
        <f t="shared" si="2"/>
        <v>18</v>
      </c>
      <c r="H31" s="31">
        <v>41086</v>
      </c>
      <c r="I31" s="22">
        <f t="shared" si="3"/>
        <v>22</v>
      </c>
      <c r="J31" s="2">
        <f t="shared" si="4"/>
        <v>0.012285708048923946</v>
      </c>
      <c r="K31" s="41"/>
    </row>
    <row r="32" spans="1:11" ht="12.75">
      <c r="A32" s="14" t="s">
        <v>22</v>
      </c>
      <c r="B32" s="24">
        <v>38730</v>
      </c>
      <c r="C32" s="16">
        <f t="shared" si="0"/>
        <v>24</v>
      </c>
      <c r="D32" s="25">
        <v>42147</v>
      </c>
      <c r="E32" s="36">
        <f t="shared" si="1"/>
        <v>20</v>
      </c>
      <c r="F32" s="25">
        <v>33735</v>
      </c>
      <c r="G32" s="46">
        <f t="shared" si="2"/>
        <v>26</v>
      </c>
      <c r="H32" s="31">
        <v>42511</v>
      </c>
      <c r="I32" s="22">
        <f t="shared" si="3"/>
        <v>21</v>
      </c>
      <c r="J32" s="2">
        <f t="shared" si="4"/>
        <v>0.012711817525867836</v>
      </c>
      <c r="K32" s="41"/>
    </row>
    <row r="33" spans="1:11" ht="12.75">
      <c r="A33" s="14" t="s">
        <v>23</v>
      </c>
      <c r="B33" s="24">
        <v>46553</v>
      </c>
      <c r="C33" s="16">
        <f t="shared" si="0"/>
        <v>22</v>
      </c>
      <c r="D33" s="25">
        <v>52377</v>
      </c>
      <c r="E33" s="36">
        <f t="shared" si="1"/>
        <v>16</v>
      </c>
      <c r="F33" s="25">
        <v>47027</v>
      </c>
      <c r="G33" s="46">
        <f t="shared" si="2"/>
        <v>17</v>
      </c>
      <c r="H33" s="31">
        <v>46623</v>
      </c>
      <c r="I33" s="22">
        <f t="shared" si="3"/>
        <v>19</v>
      </c>
      <c r="J33" s="2">
        <f t="shared" si="4"/>
        <v>0.013941405013021008</v>
      </c>
      <c r="K33" s="41"/>
    </row>
    <row r="34" spans="1:11" ht="12.75">
      <c r="A34" s="14" t="s">
        <v>24</v>
      </c>
      <c r="B34" s="24">
        <v>64543</v>
      </c>
      <c r="C34" s="16">
        <f t="shared" si="0"/>
        <v>15</v>
      </c>
      <c r="D34" s="25">
        <v>63963</v>
      </c>
      <c r="E34" s="36">
        <f t="shared" si="1"/>
        <v>15</v>
      </c>
      <c r="F34" s="25">
        <v>58375</v>
      </c>
      <c r="G34" s="46">
        <f t="shared" si="2"/>
        <v>15</v>
      </c>
      <c r="H34" s="31">
        <v>57189</v>
      </c>
      <c r="I34" s="22">
        <f t="shared" si="3"/>
        <v>14</v>
      </c>
      <c r="J34" s="2">
        <f t="shared" si="4"/>
        <v>0.017100894650487065</v>
      </c>
      <c r="K34" s="41"/>
    </row>
    <row r="35" spans="1:11" ht="12.75">
      <c r="A35" s="14" t="s">
        <v>25</v>
      </c>
      <c r="B35" s="24">
        <v>47214</v>
      </c>
      <c r="C35" s="16">
        <f t="shared" si="0"/>
        <v>20</v>
      </c>
      <c r="D35" s="25">
        <v>48902</v>
      </c>
      <c r="E35" s="36">
        <f t="shared" si="1"/>
        <v>19</v>
      </c>
      <c r="F35" s="25">
        <v>42541</v>
      </c>
      <c r="G35" s="46">
        <f t="shared" si="2"/>
        <v>19</v>
      </c>
      <c r="H35" s="31">
        <v>46340</v>
      </c>
      <c r="I35" s="22">
        <f t="shared" si="3"/>
        <v>20</v>
      </c>
      <c r="J35" s="2">
        <f t="shared" si="4"/>
        <v>0.013856781166020925</v>
      </c>
      <c r="K35" s="41"/>
    </row>
    <row r="36" spans="1:11" ht="12.75">
      <c r="A36" s="14" t="s">
        <v>34</v>
      </c>
      <c r="B36" s="24">
        <v>260378</v>
      </c>
      <c r="C36" s="16">
        <f t="shared" si="0"/>
        <v>6</v>
      </c>
      <c r="D36" s="25">
        <v>221364</v>
      </c>
      <c r="E36" s="36">
        <f t="shared" si="1"/>
        <v>6</v>
      </c>
      <c r="F36" s="25">
        <v>190969</v>
      </c>
      <c r="G36" s="46">
        <f t="shared" si="2"/>
        <v>6</v>
      </c>
      <c r="H36" s="31">
        <v>237569</v>
      </c>
      <c r="I36" s="22">
        <f t="shared" si="3"/>
        <v>6</v>
      </c>
      <c r="J36" s="2">
        <f t="shared" si="4"/>
        <v>0.07103887882672474</v>
      </c>
      <c r="K36" s="41"/>
    </row>
    <row r="37" spans="1:11" ht="12.75">
      <c r="A37" s="14" t="s">
        <v>26</v>
      </c>
      <c r="B37" s="24">
        <v>79605</v>
      </c>
      <c r="C37" s="16">
        <f t="shared" si="0"/>
        <v>13</v>
      </c>
      <c r="D37" s="25">
        <v>65782</v>
      </c>
      <c r="E37" s="36">
        <f t="shared" si="1"/>
        <v>14</v>
      </c>
      <c r="F37" s="25">
        <v>73170</v>
      </c>
      <c r="G37" s="46">
        <f t="shared" si="2"/>
        <v>13</v>
      </c>
      <c r="H37" s="31">
        <v>64896</v>
      </c>
      <c r="I37" s="22">
        <f t="shared" si="3"/>
        <v>13</v>
      </c>
      <c r="J37" s="2">
        <f t="shared" si="4"/>
        <v>0.019405474116316226</v>
      </c>
      <c r="K37" s="41"/>
    </row>
    <row r="38" spans="1:11" ht="12.75">
      <c r="A38" s="14" t="s">
        <v>27</v>
      </c>
      <c r="B38" s="24">
        <v>75793</v>
      </c>
      <c r="C38" s="16">
        <f t="shared" si="0"/>
        <v>14</v>
      </c>
      <c r="D38" s="25">
        <v>71402</v>
      </c>
      <c r="E38" s="36">
        <f t="shared" si="1"/>
        <v>13</v>
      </c>
      <c r="F38" s="25">
        <v>56284</v>
      </c>
      <c r="G38" s="46">
        <f t="shared" si="2"/>
        <v>16</v>
      </c>
      <c r="H38" s="55">
        <v>54722</v>
      </c>
      <c r="I38" s="45">
        <f t="shared" si="3"/>
        <v>15</v>
      </c>
      <c r="J38" s="48">
        <f t="shared" si="4"/>
        <v>0.016363201963034032</v>
      </c>
      <c r="K38" s="41"/>
    </row>
    <row r="39" spans="1:10" ht="12.75">
      <c r="A39" s="73" t="s">
        <v>28</v>
      </c>
      <c r="B39" s="79">
        <f>SUM(B7:B38)</f>
        <v>3610957</v>
      </c>
      <c r="C39" s="80"/>
      <c r="D39" s="81">
        <f>SUM(D7:D38)</f>
        <v>3450485</v>
      </c>
      <c r="E39" s="80"/>
      <c r="F39" s="81">
        <f>SUM(F7:F38)</f>
        <v>3421033</v>
      </c>
      <c r="G39" s="82"/>
      <c r="H39" s="98">
        <v>3344211</v>
      </c>
      <c r="I39" s="96"/>
      <c r="J39" s="97">
        <f>SUM(J7:J38)</f>
        <v>1</v>
      </c>
    </row>
    <row r="40" ht="20.25" customHeight="1"/>
    <row r="41" spans="1:10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</row>
    <row r="42" spans="1:6" ht="12.75">
      <c r="A42" s="20"/>
      <c r="B42" s="20"/>
      <c r="C42" s="20"/>
      <c r="D42" s="20"/>
      <c r="E42" s="20"/>
      <c r="F42" s="20"/>
    </row>
  </sheetData>
  <sheetProtection/>
  <mergeCells count="1">
    <mergeCell ref="A41:J41"/>
  </mergeCells>
  <printOptions/>
  <pageMargins left="0.79" right="0.79" top="0.98" bottom="0.98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H7" sqref="H7:H39"/>
    </sheetView>
  </sheetViews>
  <sheetFormatPr defaultColWidth="11.421875" defaultRowHeight="12.75"/>
  <cols>
    <col min="1" max="1" width="21.8515625" style="11" customWidth="1"/>
    <col min="2" max="4" width="11.421875" style="11" customWidth="1"/>
    <col min="5" max="5" width="12.8515625" style="11" customWidth="1"/>
    <col min="6" max="6" width="11.421875" style="11" bestFit="1" customWidth="1"/>
    <col min="7" max="7" width="11.7109375" style="11" customWidth="1"/>
    <col min="8" max="8" width="11.00390625" style="11" bestFit="1" customWidth="1"/>
    <col min="9" max="9" width="10.8515625" style="11" bestFit="1" customWidth="1"/>
    <col min="10" max="10" width="12.140625" style="11" customWidth="1"/>
    <col min="11" max="11" width="12.8515625" style="11" customWidth="1"/>
    <col min="12" max="231" width="20.7109375" style="11" customWidth="1"/>
    <col min="232" max="16384" width="11.421875" style="11" customWidth="1"/>
  </cols>
  <sheetData>
    <row r="1" spans="1:9" ht="12.75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ht="12.75">
      <c r="A2" s="10" t="s">
        <v>43</v>
      </c>
    </row>
    <row r="3" spans="1:10" ht="12.75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2" t="s">
        <v>53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27.75" customHeight="1">
      <c r="A6" s="57" t="s">
        <v>32</v>
      </c>
      <c r="B6" s="58" t="s">
        <v>44</v>
      </c>
      <c r="C6" s="59" t="s">
        <v>46</v>
      </c>
      <c r="D6" s="58" t="s">
        <v>45</v>
      </c>
      <c r="E6" s="59" t="s">
        <v>47</v>
      </c>
      <c r="F6" s="58" t="s">
        <v>48</v>
      </c>
      <c r="G6" s="59" t="s">
        <v>49</v>
      </c>
      <c r="H6" s="58" t="s">
        <v>50</v>
      </c>
      <c r="I6" s="60" t="s">
        <v>51</v>
      </c>
      <c r="J6" s="59" t="s">
        <v>52</v>
      </c>
    </row>
    <row r="7" spans="1:11" ht="12.75">
      <c r="A7" s="14" t="s">
        <v>36</v>
      </c>
      <c r="B7" s="6">
        <v>150249</v>
      </c>
      <c r="C7" s="7">
        <f>_xlfn.RANK.EQ(B7,$B$7:$B$38)</f>
        <v>15</v>
      </c>
      <c r="D7" s="29">
        <v>161643</v>
      </c>
      <c r="E7" s="36">
        <f>_xlfn.RANK.EQ(D7,$D$7:$D$38)</f>
        <v>16</v>
      </c>
      <c r="F7" s="29">
        <v>193609</v>
      </c>
      <c r="G7" s="46">
        <f>_xlfn.RANK.EQ(F7,$F$7:$F$38)</f>
        <v>14</v>
      </c>
      <c r="H7" s="33">
        <v>174009</v>
      </c>
      <c r="I7" s="22">
        <f>_xlfn.RANK.EQ(H7,$H$7:$H$38)</f>
        <v>17</v>
      </c>
      <c r="J7" s="2">
        <f>H7/$H$39</f>
        <v>0.02240098023679186</v>
      </c>
      <c r="K7" s="41"/>
    </row>
    <row r="8" spans="1:11" ht="12.75">
      <c r="A8" s="14" t="s">
        <v>1</v>
      </c>
      <c r="B8" s="6">
        <v>243046</v>
      </c>
      <c r="C8" s="7">
        <f aca="true" t="shared" si="0" ref="C8:C38">_xlfn.RANK.EQ(B8,$B$7:$B$38)</f>
        <v>8</v>
      </c>
      <c r="D8" s="29">
        <v>268084</v>
      </c>
      <c r="E8" s="36">
        <f aca="true" t="shared" si="1" ref="E8:E38">_xlfn.RANK.EQ(D8,$D$7:$D$38)</f>
        <v>8</v>
      </c>
      <c r="F8" s="29">
        <v>307200</v>
      </c>
      <c r="G8" s="46">
        <f aca="true" t="shared" si="2" ref="G8:G38">_xlfn.RANK.EQ(F8,$F$7:$F$38)</f>
        <v>8</v>
      </c>
      <c r="H8" s="33">
        <v>316200</v>
      </c>
      <c r="I8" s="22">
        <f aca="true" t="shared" si="3" ref="I8:I38">_xlfn.RANK.EQ(H8,$H$7:$H$38)</f>
        <v>8</v>
      </c>
      <c r="J8" s="2">
        <f aca="true" t="shared" si="4" ref="J8:J38">H8/$H$39</f>
        <v>0.040705882746717624</v>
      </c>
      <c r="K8" s="41"/>
    </row>
    <row r="9" spans="1:11" ht="12.75">
      <c r="A9" s="14" t="s">
        <v>2</v>
      </c>
      <c r="B9" s="6">
        <v>22479</v>
      </c>
      <c r="C9" s="7">
        <f t="shared" si="0"/>
        <v>29</v>
      </c>
      <c r="D9" s="29">
        <v>32130</v>
      </c>
      <c r="E9" s="36">
        <f t="shared" si="1"/>
        <v>28</v>
      </c>
      <c r="F9" s="29">
        <v>25023</v>
      </c>
      <c r="G9" s="46">
        <f>_xlfn.RANK.EQ(F9,$F$7:$F$38)</f>
        <v>30</v>
      </c>
      <c r="H9" s="33">
        <v>40575</v>
      </c>
      <c r="I9" s="22">
        <f t="shared" si="3"/>
        <v>29</v>
      </c>
      <c r="J9" s="2">
        <f t="shared" si="4"/>
        <v>0.005223406680733927</v>
      </c>
      <c r="K9" s="41"/>
    </row>
    <row r="10" spans="1:11" ht="12.75">
      <c r="A10" s="14" t="s">
        <v>3</v>
      </c>
      <c r="B10" s="6">
        <v>7452</v>
      </c>
      <c r="C10" s="7">
        <f t="shared" si="0"/>
        <v>31</v>
      </c>
      <c r="D10" s="29">
        <v>8981</v>
      </c>
      <c r="E10" s="36">
        <f t="shared" si="1"/>
        <v>31</v>
      </c>
      <c r="F10" s="29">
        <v>12921</v>
      </c>
      <c r="G10" s="46">
        <f t="shared" si="2"/>
        <v>31</v>
      </c>
      <c r="H10" s="33">
        <v>10234</v>
      </c>
      <c r="I10" s="22">
        <f t="shared" si="3"/>
        <v>32</v>
      </c>
      <c r="J10" s="2">
        <f t="shared" si="4"/>
        <v>0.0013174699684690328</v>
      </c>
      <c r="K10" s="41"/>
    </row>
    <row r="11" spans="1:11" ht="12.75">
      <c r="A11" s="14" t="s">
        <v>4</v>
      </c>
      <c r="B11" s="6">
        <v>81820</v>
      </c>
      <c r="C11" s="7">
        <f t="shared" si="0"/>
        <v>19</v>
      </c>
      <c r="D11" s="29">
        <v>111847</v>
      </c>
      <c r="E11" s="36">
        <f t="shared" si="1"/>
        <v>19</v>
      </c>
      <c r="F11" s="29">
        <v>128694</v>
      </c>
      <c r="G11" s="46">
        <f t="shared" si="2"/>
        <v>19</v>
      </c>
      <c r="H11" s="33">
        <v>183642</v>
      </c>
      <c r="I11" s="22">
        <f t="shared" si="3"/>
        <v>16</v>
      </c>
      <c r="J11" s="2">
        <f t="shared" si="4"/>
        <v>0.02364108070642858</v>
      </c>
      <c r="K11" s="41"/>
    </row>
    <row r="12" spans="1:11" ht="12.75">
      <c r="A12" s="14" t="s">
        <v>5</v>
      </c>
      <c r="B12" s="6">
        <v>34056</v>
      </c>
      <c r="C12" s="7">
        <f t="shared" si="0"/>
        <v>26</v>
      </c>
      <c r="D12" s="29">
        <v>34822</v>
      </c>
      <c r="E12" s="36">
        <f t="shared" si="1"/>
        <v>27</v>
      </c>
      <c r="F12" s="29">
        <v>41062</v>
      </c>
      <c r="G12" s="46">
        <f t="shared" si="2"/>
        <v>28</v>
      </c>
      <c r="H12" s="33">
        <v>45055</v>
      </c>
      <c r="I12" s="22">
        <f t="shared" si="3"/>
        <v>28</v>
      </c>
      <c r="J12" s="2">
        <f t="shared" si="4"/>
        <v>0.005800137720282613</v>
      </c>
      <c r="K12" s="41"/>
    </row>
    <row r="13" spans="1:11" ht="12.75">
      <c r="A13" s="14" t="s">
        <v>6</v>
      </c>
      <c r="B13" s="6">
        <v>6105</v>
      </c>
      <c r="C13" s="7">
        <f t="shared" si="0"/>
        <v>32</v>
      </c>
      <c r="D13" s="29">
        <v>8769</v>
      </c>
      <c r="E13" s="36">
        <f t="shared" si="1"/>
        <v>32</v>
      </c>
      <c r="F13" s="29">
        <v>6161</v>
      </c>
      <c r="G13" s="46">
        <f t="shared" si="2"/>
        <v>32</v>
      </c>
      <c r="H13" s="33">
        <v>11801</v>
      </c>
      <c r="I13" s="22">
        <f t="shared" si="3"/>
        <v>31</v>
      </c>
      <c r="J13" s="2">
        <f t="shared" si="4"/>
        <v>0.0015191970977040312</v>
      </c>
      <c r="K13" s="41"/>
    </row>
    <row r="14" spans="1:11" ht="12.75">
      <c r="A14" s="14" t="s">
        <v>7</v>
      </c>
      <c r="B14" s="6">
        <v>222296</v>
      </c>
      <c r="C14" s="7">
        <f t="shared" si="0"/>
        <v>9</v>
      </c>
      <c r="D14" s="29">
        <v>148971</v>
      </c>
      <c r="E14" s="36">
        <f t="shared" si="1"/>
        <v>17</v>
      </c>
      <c r="F14" s="29">
        <v>155586</v>
      </c>
      <c r="G14" s="46">
        <f t="shared" si="2"/>
        <v>16</v>
      </c>
      <c r="H14" s="33">
        <v>189536</v>
      </c>
      <c r="I14" s="22">
        <f t="shared" si="3"/>
        <v>14</v>
      </c>
      <c r="J14" s="2">
        <f t="shared" si="4"/>
        <v>0.024399842480334822</v>
      </c>
      <c r="K14" s="41"/>
    </row>
    <row r="15" spans="1:11" ht="12.75">
      <c r="A15" s="14" t="s">
        <v>37</v>
      </c>
      <c r="B15" s="6">
        <v>884599</v>
      </c>
      <c r="C15" s="7">
        <f t="shared" si="0"/>
        <v>1</v>
      </c>
      <c r="D15" s="29">
        <v>789524</v>
      </c>
      <c r="E15" s="36">
        <f t="shared" si="1"/>
        <v>1</v>
      </c>
      <c r="F15" s="29">
        <v>1002621</v>
      </c>
      <c r="G15" s="46">
        <f t="shared" si="2"/>
        <v>2</v>
      </c>
      <c r="H15" s="33">
        <v>851681</v>
      </c>
      <c r="I15" s="22">
        <f t="shared" si="3"/>
        <v>2</v>
      </c>
      <c r="J15" s="2">
        <f t="shared" si="4"/>
        <v>0.10964081886023785</v>
      </c>
      <c r="K15" s="41"/>
    </row>
    <row r="16" spans="1:11" ht="12.75">
      <c r="A16" s="14" t="s">
        <v>8</v>
      </c>
      <c r="B16" s="6">
        <v>77234</v>
      </c>
      <c r="C16" s="7">
        <f t="shared" si="0"/>
        <v>20</v>
      </c>
      <c r="D16" s="29">
        <v>70599</v>
      </c>
      <c r="E16" s="36">
        <f t="shared" si="1"/>
        <v>21</v>
      </c>
      <c r="F16" s="29">
        <v>68786</v>
      </c>
      <c r="G16" s="46">
        <f t="shared" si="2"/>
        <v>23</v>
      </c>
      <c r="H16" s="33">
        <v>84664</v>
      </c>
      <c r="I16" s="22">
        <f t="shared" si="3"/>
        <v>23</v>
      </c>
      <c r="J16" s="2">
        <f t="shared" si="4"/>
        <v>0.010899186770613854</v>
      </c>
      <c r="K16" s="41"/>
    </row>
    <row r="17" spans="1:11" ht="12.75">
      <c r="A17" s="14" t="s">
        <v>9</v>
      </c>
      <c r="B17" s="6">
        <v>379761</v>
      </c>
      <c r="C17" s="7">
        <f t="shared" si="0"/>
        <v>4</v>
      </c>
      <c r="D17" s="29">
        <v>410896</v>
      </c>
      <c r="E17" s="36">
        <f t="shared" si="1"/>
        <v>4</v>
      </c>
      <c r="F17" s="29">
        <v>426440</v>
      </c>
      <c r="G17" s="46">
        <f t="shared" si="2"/>
        <v>4</v>
      </c>
      <c r="H17" s="33">
        <v>421162</v>
      </c>
      <c r="I17" s="22">
        <f t="shared" si="3"/>
        <v>5</v>
      </c>
      <c r="J17" s="2">
        <f t="shared" si="4"/>
        <v>0.05421812457107238</v>
      </c>
      <c r="K17" s="41"/>
    </row>
    <row r="18" spans="1:11" ht="12.75">
      <c r="A18" s="14" t="s">
        <v>10</v>
      </c>
      <c r="B18" s="6">
        <v>33756</v>
      </c>
      <c r="C18" s="7">
        <f t="shared" si="0"/>
        <v>28</v>
      </c>
      <c r="D18" s="29">
        <v>48148</v>
      </c>
      <c r="E18" s="36">
        <f t="shared" si="1"/>
        <v>26</v>
      </c>
      <c r="F18" s="29">
        <v>48829</v>
      </c>
      <c r="G18" s="46">
        <f t="shared" si="2"/>
        <v>27</v>
      </c>
      <c r="H18" s="33">
        <v>82244</v>
      </c>
      <c r="I18" s="22">
        <f t="shared" si="3"/>
        <v>25</v>
      </c>
      <c r="J18" s="2">
        <f t="shared" si="4"/>
        <v>0.01058764902157193</v>
      </c>
      <c r="K18" s="41"/>
    </row>
    <row r="19" spans="1:11" ht="12.75">
      <c r="A19" s="14" t="s">
        <v>11</v>
      </c>
      <c r="B19" s="6">
        <v>34027</v>
      </c>
      <c r="C19" s="7">
        <f t="shared" si="0"/>
        <v>27</v>
      </c>
      <c r="D19" s="29">
        <v>29641</v>
      </c>
      <c r="E19" s="36">
        <f t="shared" si="1"/>
        <v>29</v>
      </c>
      <c r="F19" s="29">
        <v>66451</v>
      </c>
      <c r="G19" s="46">
        <f t="shared" si="2"/>
        <v>24</v>
      </c>
      <c r="H19" s="33">
        <v>133263</v>
      </c>
      <c r="I19" s="22">
        <f t="shared" si="3"/>
        <v>20</v>
      </c>
      <c r="J19" s="2">
        <f t="shared" si="4"/>
        <v>0.017155559938253732</v>
      </c>
      <c r="K19" s="41"/>
    </row>
    <row r="20" spans="1:11" ht="12.75">
      <c r="A20" s="17" t="s">
        <v>12</v>
      </c>
      <c r="B20" s="8">
        <v>253309</v>
      </c>
      <c r="C20" s="9">
        <f t="shared" si="0"/>
        <v>7</v>
      </c>
      <c r="D20" s="30">
        <v>291624</v>
      </c>
      <c r="E20" s="37">
        <f t="shared" si="1"/>
        <v>6</v>
      </c>
      <c r="F20" s="30">
        <v>314501</v>
      </c>
      <c r="G20" s="47">
        <f>_xlfn.RANK.EQ(F20,$F$7:$F$38)</f>
        <v>6</v>
      </c>
      <c r="H20" s="34">
        <v>410665</v>
      </c>
      <c r="I20" s="23">
        <f t="shared" si="3"/>
        <v>6</v>
      </c>
      <c r="J20" s="3">
        <f t="shared" si="4"/>
        <v>0.05286679740095127</v>
      </c>
      <c r="K20" s="41"/>
    </row>
    <row r="21" spans="1:11" ht="12.75">
      <c r="A21" s="14" t="s">
        <v>13</v>
      </c>
      <c r="B21" s="6">
        <v>746993</v>
      </c>
      <c r="C21" s="7">
        <f t="shared" si="0"/>
        <v>2</v>
      </c>
      <c r="D21" s="29">
        <v>755626</v>
      </c>
      <c r="E21" s="36">
        <f t="shared" si="1"/>
        <v>2</v>
      </c>
      <c r="F21" s="29">
        <v>1277559</v>
      </c>
      <c r="G21" s="46">
        <f t="shared" si="2"/>
        <v>1</v>
      </c>
      <c r="H21" s="33">
        <v>1024458</v>
      </c>
      <c r="I21" s="22">
        <f t="shared" si="3"/>
        <v>1</v>
      </c>
      <c r="J21" s="2">
        <f t="shared" si="4"/>
        <v>0.13188319806115384</v>
      </c>
      <c r="K21" s="41"/>
    </row>
    <row r="22" spans="1:11" ht="12.75">
      <c r="A22" s="14" t="s">
        <v>33</v>
      </c>
      <c r="B22" s="6">
        <v>46696</v>
      </c>
      <c r="C22" s="7">
        <f t="shared" si="0"/>
        <v>23</v>
      </c>
      <c r="D22" s="29">
        <v>68952</v>
      </c>
      <c r="E22" s="36">
        <f t="shared" si="1"/>
        <v>22</v>
      </c>
      <c r="F22" s="29">
        <v>75517</v>
      </c>
      <c r="G22" s="46">
        <f t="shared" si="2"/>
        <v>22</v>
      </c>
      <c r="H22" s="33">
        <v>109421</v>
      </c>
      <c r="I22" s="22">
        <f t="shared" si="3"/>
        <v>21</v>
      </c>
      <c r="J22" s="2">
        <f t="shared" si="4"/>
        <v>0.014086269437155562</v>
      </c>
      <c r="K22" s="41"/>
    </row>
    <row r="23" spans="1:11" ht="12.75">
      <c r="A23" s="14" t="s">
        <v>14</v>
      </c>
      <c r="B23" s="6">
        <v>291519</v>
      </c>
      <c r="C23" s="7">
        <f t="shared" si="0"/>
        <v>6</v>
      </c>
      <c r="D23" s="29">
        <v>288114</v>
      </c>
      <c r="E23" s="36">
        <f t="shared" si="1"/>
        <v>7</v>
      </c>
      <c r="F23" s="29">
        <v>310135</v>
      </c>
      <c r="G23" s="46">
        <f t="shared" si="2"/>
        <v>7</v>
      </c>
      <c r="H23" s="33">
        <v>337016</v>
      </c>
      <c r="I23" s="22">
        <f t="shared" si="3"/>
        <v>7</v>
      </c>
      <c r="J23" s="2">
        <f t="shared" si="4"/>
        <v>0.04338562232690634</v>
      </c>
      <c r="K23" s="41"/>
    </row>
    <row r="24" spans="1:11" ht="12.75">
      <c r="A24" s="14" t="s">
        <v>15</v>
      </c>
      <c r="B24" s="6">
        <v>19965</v>
      </c>
      <c r="C24" s="7">
        <f t="shared" si="0"/>
        <v>30</v>
      </c>
      <c r="D24" s="29">
        <v>20202</v>
      </c>
      <c r="E24" s="36">
        <f t="shared" si="1"/>
        <v>30</v>
      </c>
      <c r="F24" s="29">
        <v>27763</v>
      </c>
      <c r="G24" s="46">
        <f t="shared" si="2"/>
        <v>29</v>
      </c>
      <c r="H24" s="33">
        <v>33304</v>
      </c>
      <c r="I24" s="22">
        <f t="shared" si="3"/>
        <v>30</v>
      </c>
      <c r="J24" s="2">
        <f t="shared" si="4"/>
        <v>0.004287377352930688</v>
      </c>
      <c r="K24" s="41"/>
    </row>
    <row r="25" spans="1:11" ht="12.75">
      <c r="A25" s="14" t="s">
        <v>16</v>
      </c>
      <c r="B25" s="6">
        <v>632512</v>
      </c>
      <c r="C25" s="7">
        <f t="shared" si="0"/>
        <v>3</v>
      </c>
      <c r="D25" s="29">
        <v>580945</v>
      </c>
      <c r="E25" s="36">
        <f t="shared" si="1"/>
        <v>3</v>
      </c>
      <c r="F25" s="29">
        <v>732527</v>
      </c>
      <c r="G25" s="46">
        <f t="shared" si="2"/>
        <v>3</v>
      </c>
      <c r="H25" s="33">
        <v>734052</v>
      </c>
      <c r="I25" s="22">
        <f t="shared" si="3"/>
        <v>3</v>
      </c>
      <c r="J25" s="2">
        <f t="shared" si="4"/>
        <v>0.0944978957684806</v>
      </c>
      <c r="K25" s="41"/>
    </row>
    <row r="26" spans="1:11" ht="12.75">
      <c r="A26" s="14" t="s">
        <v>17</v>
      </c>
      <c r="B26" s="6">
        <v>130832</v>
      </c>
      <c r="C26" s="7">
        <f t="shared" si="0"/>
        <v>17</v>
      </c>
      <c r="D26" s="29">
        <v>171388</v>
      </c>
      <c r="E26" s="36">
        <f t="shared" si="1"/>
        <v>15</v>
      </c>
      <c r="F26" s="29">
        <v>159888</v>
      </c>
      <c r="G26" s="46">
        <f t="shared" si="2"/>
        <v>15</v>
      </c>
      <c r="H26" s="33">
        <v>162775</v>
      </c>
      <c r="I26" s="22">
        <f t="shared" si="3"/>
        <v>19</v>
      </c>
      <c r="J26" s="2">
        <f t="shared" si="4"/>
        <v>0.020954775661280713</v>
      </c>
      <c r="K26" s="41"/>
    </row>
    <row r="27" spans="1:11" ht="12.75">
      <c r="A27" s="14" t="s">
        <v>18</v>
      </c>
      <c r="B27" s="6">
        <v>167120</v>
      </c>
      <c r="C27" s="7">
        <f t="shared" si="0"/>
        <v>14</v>
      </c>
      <c r="D27" s="29">
        <v>206453</v>
      </c>
      <c r="E27" s="36">
        <f t="shared" si="1"/>
        <v>13</v>
      </c>
      <c r="F27" s="29">
        <v>246182</v>
      </c>
      <c r="G27" s="46">
        <f t="shared" si="2"/>
        <v>11</v>
      </c>
      <c r="H27" s="33">
        <v>315230</v>
      </c>
      <c r="I27" s="22">
        <f t="shared" si="3"/>
        <v>9</v>
      </c>
      <c r="J27" s="2">
        <f t="shared" si="4"/>
        <v>0.04058101017788677</v>
      </c>
      <c r="K27" s="41"/>
    </row>
    <row r="28" spans="1:11" ht="12.75">
      <c r="A28" s="14" t="s">
        <v>19</v>
      </c>
      <c r="B28" s="6">
        <v>205031</v>
      </c>
      <c r="C28" s="7">
        <f t="shared" si="0"/>
        <v>12</v>
      </c>
      <c r="D28" s="29">
        <v>215556</v>
      </c>
      <c r="E28" s="36">
        <f t="shared" si="1"/>
        <v>12</v>
      </c>
      <c r="F28" s="29">
        <v>224489</v>
      </c>
      <c r="G28" s="46">
        <f t="shared" si="2"/>
        <v>13</v>
      </c>
      <c r="H28" s="33">
        <v>216485</v>
      </c>
      <c r="I28" s="22">
        <f t="shared" si="3"/>
        <v>13</v>
      </c>
      <c r="J28" s="2">
        <f t="shared" si="4"/>
        <v>0.027869111405512854</v>
      </c>
      <c r="K28" s="41"/>
    </row>
    <row r="29" spans="1:11" ht="12.75">
      <c r="A29" s="14" t="s">
        <v>20</v>
      </c>
      <c r="B29" s="6">
        <v>56287</v>
      </c>
      <c r="C29" s="7">
        <f t="shared" si="0"/>
        <v>22</v>
      </c>
      <c r="D29" s="29">
        <v>49299</v>
      </c>
      <c r="E29" s="36">
        <f t="shared" si="1"/>
        <v>25</v>
      </c>
      <c r="F29" s="29">
        <v>61832</v>
      </c>
      <c r="G29" s="46">
        <f t="shared" si="2"/>
        <v>25</v>
      </c>
      <c r="H29" s="33">
        <v>69118</v>
      </c>
      <c r="I29" s="22">
        <f t="shared" si="3"/>
        <v>26</v>
      </c>
      <c r="J29" s="2">
        <f t="shared" si="4"/>
        <v>0.008897878569537093</v>
      </c>
      <c r="K29" s="41"/>
    </row>
    <row r="30" spans="1:11" ht="12.75">
      <c r="A30" s="14" t="s">
        <v>29</v>
      </c>
      <c r="B30" s="6">
        <v>178359</v>
      </c>
      <c r="C30" s="7">
        <f t="shared" si="0"/>
        <v>13</v>
      </c>
      <c r="D30" s="29">
        <v>229533</v>
      </c>
      <c r="E30" s="36">
        <f t="shared" si="1"/>
        <v>11</v>
      </c>
      <c r="F30" s="29">
        <v>234749</v>
      </c>
      <c r="G30" s="46">
        <f t="shared" si="2"/>
        <v>12</v>
      </c>
      <c r="H30" s="33">
        <v>256696</v>
      </c>
      <c r="I30" s="22">
        <f t="shared" si="3"/>
        <v>11</v>
      </c>
      <c r="J30" s="2">
        <f t="shared" si="4"/>
        <v>0.03304565868928345</v>
      </c>
      <c r="K30" s="41"/>
    </row>
    <row r="31" spans="1:11" ht="12.75">
      <c r="A31" s="14" t="s">
        <v>21</v>
      </c>
      <c r="B31" s="6">
        <v>142142</v>
      </c>
      <c r="C31" s="7">
        <f t="shared" si="0"/>
        <v>16</v>
      </c>
      <c r="D31" s="29">
        <v>178987</v>
      </c>
      <c r="E31" s="36">
        <f t="shared" si="1"/>
        <v>14</v>
      </c>
      <c r="F31" s="29">
        <v>149475</v>
      </c>
      <c r="G31" s="46">
        <f t="shared" si="2"/>
        <v>17</v>
      </c>
      <c r="H31" s="33">
        <v>185936</v>
      </c>
      <c r="I31" s="22">
        <f t="shared" si="3"/>
        <v>15</v>
      </c>
      <c r="J31" s="2">
        <f t="shared" si="4"/>
        <v>0.0239363978949832</v>
      </c>
      <c r="K31" s="41"/>
    </row>
    <row r="32" spans="1:11" ht="12.75">
      <c r="A32" s="14" t="s">
        <v>22</v>
      </c>
      <c r="B32" s="6">
        <v>209343</v>
      </c>
      <c r="C32" s="7">
        <f t="shared" si="0"/>
        <v>11</v>
      </c>
      <c r="D32" s="29">
        <v>231956</v>
      </c>
      <c r="E32" s="36">
        <f t="shared" si="1"/>
        <v>10</v>
      </c>
      <c r="F32" s="29">
        <v>290181</v>
      </c>
      <c r="G32" s="46">
        <f t="shared" si="2"/>
        <v>9</v>
      </c>
      <c r="H32" s="33">
        <v>283160</v>
      </c>
      <c r="I32" s="22">
        <f t="shared" si="3"/>
        <v>10</v>
      </c>
      <c r="J32" s="2">
        <f t="shared" si="4"/>
        <v>0.03645249133004605</v>
      </c>
      <c r="K32" s="41"/>
    </row>
    <row r="33" spans="1:11" ht="12.75">
      <c r="A33" s="14" t="s">
        <v>23</v>
      </c>
      <c r="B33" s="6">
        <v>57814</v>
      </c>
      <c r="C33" s="7">
        <f t="shared" si="0"/>
        <v>21</v>
      </c>
      <c r="D33" s="29">
        <v>79471</v>
      </c>
      <c r="E33" s="36">
        <f t="shared" si="1"/>
        <v>20</v>
      </c>
      <c r="F33" s="29">
        <v>109933</v>
      </c>
      <c r="G33" s="46">
        <f t="shared" si="2"/>
        <v>20</v>
      </c>
      <c r="H33" s="33">
        <v>97611</v>
      </c>
      <c r="I33" s="22">
        <f t="shared" si="3"/>
        <v>22</v>
      </c>
      <c r="J33" s="2">
        <f t="shared" si="4"/>
        <v>0.012565913727988152</v>
      </c>
      <c r="K33" s="41"/>
    </row>
    <row r="34" spans="1:11" ht="12.75">
      <c r="A34" s="14" t="s">
        <v>24</v>
      </c>
      <c r="B34" s="6">
        <v>211923</v>
      </c>
      <c r="C34" s="7">
        <f t="shared" si="0"/>
        <v>10</v>
      </c>
      <c r="D34" s="29">
        <v>235132</v>
      </c>
      <c r="E34" s="36">
        <f t="shared" si="1"/>
        <v>9</v>
      </c>
      <c r="F34" s="29">
        <v>254401</v>
      </c>
      <c r="G34" s="46">
        <f t="shared" si="2"/>
        <v>10</v>
      </c>
      <c r="H34" s="33">
        <v>255054</v>
      </c>
      <c r="I34" s="22">
        <f t="shared" si="3"/>
        <v>12</v>
      </c>
      <c r="J34" s="2">
        <f t="shared" si="4"/>
        <v>0.03283427646452029</v>
      </c>
      <c r="K34" s="41"/>
    </row>
    <row r="35" spans="1:11" ht="12.75">
      <c r="A35" s="14" t="s">
        <v>25</v>
      </c>
      <c r="B35" s="6">
        <v>39793</v>
      </c>
      <c r="C35" s="7">
        <f t="shared" si="0"/>
        <v>25</v>
      </c>
      <c r="D35" s="29">
        <v>50792</v>
      </c>
      <c r="E35" s="36">
        <f t="shared" si="1"/>
        <v>24</v>
      </c>
      <c r="F35" s="29">
        <v>58436</v>
      </c>
      <c r="G35" s="46">
        <f t="shared" si="2"/>
        <v>26</v>
      </c>
      <c r="H35" s="33">
        <v>64477</v>
      </c>
      <c r="I35" s="22">
        <f t="shared" si="3"/>
        <v>27</v>
      </c>
      <c r="J35" s="2">
        <f t="shared" si="4"/>
        <v>0.008300421258254623</v>
      </c>
      <c r="K35" s="41"/>
    </row>
    <row r="36" spans="1:11" ht="12.75">
      <c r="A36" s="14" t="s">
        <v>34</v>
      </c>
      <c r="B36" s="6">
        <v>328937</v>
      </c>
      <c r="C36" s="7">
        <f t="shared" si="0"/>
        <v>5</v>
      </c>
      <c r="D36" s="29">
        <v>406612</v>
      </c>
      <c r="E36" s="36">
        <f t="shared" si="1"/>
        <v>5</v>
      </c>
      <c r="F36" s="29">
        <v>421934</v>
      </c>
      <c r="G36" s="46">
        <f t="shared" si="2"/>
        <v>5</v>
      </c>
      <c r="H36" s="33">
        <v>422433</v>
      </c>
      <c r="I36" s="22">
        <f t="shared" si="3"/>
        <v>4</v>
      </c>
      <c r="J36" s="2">
        <f t="shared" si="4"/>
        <v>0.05438174625662291</v>
      </c>
      <c r="K36" s="41"/>
    </row>
    <row r="37" spans="1:11" ht="12.75">
      <c r="A37" s="14" t="s">
        <v>26</v>
      </c>
      <c r="B37" s="6">
        <v>41594</v>
      </c>
      <c r="C37" s="7">
        <f t="shared" si="0"/>
        <v>24</v>
      </c>
      <c r="D37" s="29">
        <v>52840</v>
      </c>
      <c r="E37" s="36">
        <f t="shared" si="1"/>
        <v>23</v>
      </c>
      <c r="F37" s="29">
        <v>77591</v>
      </c>
      <c r="G37" s="46">
        <f t="shared" si="2"/>
        <v>21</v>
      </c>
      <c r="H37" s="33">
        <v>83001</v>
      </c>
      <c r="I37" s="22">
        <f t="shared" si="3"/>
        <v>24</v>
      </c>
      <c r="J37" s="2">
        <f t="shared" si="4"/>
        <v>0.010685101119102812</v>
      </c>
      <c r="K37" s="41"/>
    </row>
    <row r="38" spans="1:11" ht="12.75">
      <c r="A38" s="14" t="s">
        <v>27</v>
      </c>
      <c r="B38" s="6">
        <v>118183</v>
      </c>
      <c r="C38" s="7">
        <f t="shared" si="0"/>
        <v>18</v>
      </c>
      <c r="D38" s="29">
        <v>127235</v>
      </c>
      <c r="E38" s="36">
        <f t="shared" si="1"/>
        <v>18</v>
      </c>
      <c r="F38" s="29">
        <v>135457</v>
      </c>
      <c r="G38" s="46">
        <f t="shared" si="2"/>
        <v>18</v>
      </c>
      <c r="H38" s="53">
        <v>162961</v>
      </c>
      <c r="I38" s="45">
        <f t="shared" si="3"/>
        <v>18</v>
      </c>
      <c r="J38" s="48">
        <f t="shared" si="4"/>
        <v>0.020978720298190544</v>
      </c>
      <c r="K38" s="41"/>
    </row>
    <row r="39" spans="1:12" ht="12.75" customHeight="1">
      <c r="A39" s="73" t="s">
        <v>28</v>
      </c>
      <c r="B39" s="74">
        <f>SUM(B7:B38)</f>
        <v>6055232</v>
      </c>
      <c r="C39" s="75"/>
      <c r="D39" s="76">
        <f>SUM(D7:D38)</f>
        <v>6364772</v>
      </c>
      <c r="E39" s="77"/>
      <c r="F39" s="76">
        <f>SUM(F7:F38)</f>
        <v>7645933</v>
      </c>
      <c r="G39" s="78"/>
      <c r="H39" s="95">
        <v>7767919</v>
      </c>
      <c r="I39" s="96"/>
      <c r="J39" s="97">
        <f>SUM(J7:J38)</f>
        <v>0.9999999999999999</v>
      </c>
      <c r="L39" s="44"/>
    </row>
    <row r="40" spans="1:6" ht="12.75">
      <c r="A40" s="20"/>
      <c r="B40" s="20"/>
      <c r="C40" s="20"/>
      <c r="D40" s="20"/>
      <c r="E40" s="20"/>
      <c r="F40" s="20"/>
    </row>
    <row r="41" spans="1:11" ht="12.75">
      <c r="A41" s="103" t="s">
        <v>35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3" spans="1:6" ht="12.75">
      <c r="A43" s="20"/>
      <c r="B43" s="20"/>
      <c r="C43" s="20"/>
      <c r="D43" s="20"/>
      <c r="E43" s="20"/>
      <c r="F43" s="20"/>
    </row>
  </sheetData>
  <sheetProtection/>
  <mergeCells count="1">
    <mergeCell ref="A41:K41"/>
  </mergeCells>
  <printOptions/>
  <pageMargins left="0.79" right="0.79" top="0.98" bottom="0.98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dcterms:created xsi:type="dcterms:W3CDTF">2012-09-07T15:13:10Z</dcterms:created>
  <dcterms:modified xsi:type="dcterms:W3CDTF">2019-02-28T18:34:44Z</dcterms:modified>
  <cp:category/>
  <cp:version/>
  <cp:contentType/>
  <cp:contentStatus/>
</cp:coreProperties>
</file>