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600" windowHeight="9690" activeTab="0"/>
  </bookViews>
  <sheets>
    <sheet name="PIB 2017 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<sst xmlns="http://schemas.openxmlformats.org/spreadsheetml/2006/main" count="30" uniqueCount="30">
  <si>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Porcentaje de Crecimiento por Años (Crecimiento %)</t>
  </si>
  <si>
    <t>Concepto</t>
  </si>
  <si>
    <r>
      <t xml:space="preserve">FUENTE: IIEG; </t>
    </r>
    <r>
      <rPr>
        <sz val="8"/>
        <rFont val="Calibri"/>
        <family val="2"/>
      </rPr>
      <t>Instituto de información Estadística y Geográfica, con base a datos proporcionados por el INEGI.</t>
    </r>
  </si>
  <si>
    <t>Producto Interno Bruto del Estado de Jalisco</t>
  </si>
  <si>
    <t xml:space="preserve">22 Generación, transmisión y distribución de energía eléctrica, suministro de  agua y de gas por ductos al consumidor final </t>
  </si>
  <si>
    <t xml:space="preserve">Total de la actividad económica Jalisco </t>
  </si>
  <si>
    <t xml:space="preserve">11 Agricultura, cría y explotación de animales, aprovechamiento forestal, pesca y caza </t>
  </si>
  <si>
    <t xml:space="preserve">52 Servicios financieros y de seguros </t>
  </si>
  <si>
    <t xml:space="preserve">53 Servicios inmobiliarios y de alquiler de bienes muebles e intangibles </t>
  </si>
  <si>
    <t xml:space="preserve">54 Servicios profesionales, científicos y técnicos </t>
  </si>
  <si>
    <t xml:space="preserve">61 Servicios educativos </t>
  </si>
  <si>
    <t xml:space="preserve">93 Actividades legislativas, gubernamentales, de impartición de justicia y de organismos internacionales y extraterritoriales </t>
  </si>
  <si>
    <t xml:space="preserve">23 Construcción </t>
  </si>
  <si>
    <t xml:space="preserve">31-33 Industrias manufactureras </t>
  </si>
  <si>
    <t xml:space="preserve">46 Comercio al por menor </t>
  </si>
  <si>
    <t xml:space="preserve">48-49 Transportes, correos y almacenamiento </t>
  </si>
  <si>
    <t xml:space="preserve">72 Servicios de alojamiento temporal y de preparación de alimentos y bebidas </t>
  </si>
  <si>
    <t>(Millones de pesos a precios de 2013)</t>
  </si>
  <si>
    <r>
      <t>Nota:</t>
    </r>
    <r>
      <rPr>
        <sz val="10"/>
        <rFont val="Calibri"/>
        <family val="2"/>
      </rPr>
      <t xml:space="preserve"> Cambio de año base de 2008 a 2013.</t>
    </r>
  </si>
  <si>
    <t xml:space="preserve">21 Minería Total minería </t>
  </si>
  <si>
    <t xml:space="preserve">43 Comercio al por mayor </t>
  </si>
  <si>
    <t xml:space="preserve">51 Información en medios masivos </t>
  </si>
  <si>
    <t xml:space="preserve">55 Corporativos </t>
  </si>
  <si>
    <t xml:space="preserve">56 Servicios de apoyo a negocios y manejo de desechos y servicios de remediación </t>
  </si>
  <si>
    <t xml:space="preserve">62 Servicios de salud y de asistencia social </t>
  </si>
  <si>
    <t xml:space="preserve">71 Servicios de esparcimiento culturales y deportivos, y otros servicios recreativos </t>
  </si>
  <si>
    <t xml:space="preserve">81 Otros servicios excepto actividades gubernamentales </t>
  </si>
  <si>
    <t>2003 - 2017</t>
  </si>
  <si>
    <t>2016 r/</t>
  </si>
  <si>
    <t>Cifras revisadas: r/ A partir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</si>
</sst>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99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64" fontId="3" fillId="33" borderId="0" xfId="57" applyNumberFormat="1" applyFont="1" applyFill="1" applyAlignment="1">
      <alignment/>
    </xf>
    <xf numFmtId="0" fontId="42" fillId="34" borderId="0" xfId="53" applyFont="1" applyFill="1">
      <alignment/>
      <protection/>
    </xf>
    <xf numFmtId="0" fontId="43" fillId="34" borderId="0" xfId="53" applyFont="1" applyFill="1">
      <alignment/>
      <protection/>
    </xf>
    <xf numFmtId="0" fontId="43" fillId="33" borderId="0" xfId="53" applyFont="1" applyFill="1">
      <alignment/>
      <protection/>
    </xf>
    <xf numFmtId="0" fontId="43" fillId="0" borderId="0" xfId="53" applyFont="1">
      <alignment/>
      <protection/>
    </xf>
    <xf numFmtId="0" fontId="3" fillId="0" borderId="10" xfId="53" applyFont="1" applyFill="1" applyBorder="1" applyAlignment="1">
      <alignment vertical="center" wrapText="1"/>
      <protection/>
    </xf>
    <xf numFmtId="3" fontId="3" fillId="0" borderId="10" xfId="53" applyNumberFormat="1" applyFont="1" applyFill="1" applyBorder="1" applyAlignment="1">
      <alignment horizontal="right" vertical="center" wrapText="1"/>
      <protection/>
    </xf>
    <xf numFmtId="3" fontId="3" fillId="0" borderId="10" xfId="53" applyNumberFormat="1" applyFont="1" applyFill="1" applyBorder="1" applyAlignment="1">
      <alignment horizontal="right" vertical="center"/>
      <protection/>
    </xf>
    <xf numFmtId="164" fontId="3" fillId="0" borderId="10" xfId="58" applyNumberFormat="1" applyFont="1" applyFill="1" applyBorder="1" applyAlignment="1">
      <alignment horizontal="center" vertical="center"/>
    </xf>
    <xf numFmtId="164" fontId="43" fillId="0" borderId="10" xfId="59" applyNumberFormat="1" applyFont="1" applyFill="1" applyBorder="1" applyAlignment="1">
      <alignment horizontal="center" vertical="center"/>
    </xf>
    <xf numFmtId="0" fontId="3" fillId="0" borderId="10" xfId="52" applyFont="1" applyBorder="1">
      <alignment/>
      <protection/>
    </xf>
    <xf numFmtId="3" fontId="3" fillId="0" borderId="0" xfId="52" applyNumberFormat="1" applyFont="1" applyAlignment="1">
      <alignment vertical="center"/>
      <protection/>
    </xf>
    <xf numFmtId="3" fontId="3" fillId="0" borderId="10" xfId="53" applyNumberFormat="1" applyFont="1" applyFill="1" applyBorder="1" applyAlignment="1">
      <alignment vertical="center" wrapText="1"/>
      <protection/>
    </xf>
    <xf numFmtId="0" fontId="3" fillId="0" borderId="11" xfId="52" applyFont="1" applyBorder="1">
      <alignment/>
      <protection/>
    </xf>
    <xf numFmtId="3" fontId="3" fillId="0" borderId="11" xfId="52" applyNumberFormat="1" applyFont="1" applyBorder="1" applyAlignment="1">
      <alignment vertical="center"/>
      <protection/>
    </xf>
    <xf numFmtId="0" fontId="3" fillId="0" borderId="11" xfId="52" applyFont="1" applyBorder="1" applyAlignment="1">
      <alignment wrapText="1"/>
      <protection/>
    </xf>
    <xf numFmtId="3" fontId="3" fillId="0" borderId="11" xfId="52" applyNumberFormat="1" applyFont="1" applyBorder="1" applyAlignment="1">
      <alignment vertical="center" wrapText="1"/>
      <protection/>
    </xf>
    <xf numFmtId="3" fontId="3" fillId="0" borderId="10" xfId="52" applyNumberFormat="1" applyFont="1" applyBorder="1" applyAlignment="1">
      <alignment wrapText="1"/>
      <protection/>
    </xf>
    <xf numFmtId="3" fontId="3" fillId="0" borderId="0" xfId="52" applyNumberFormat="1" applyFont="1" applyAlignment="1">
      <alignment vertical="center" wrapText="1"/>
      <protection/>
    </xf>
    <xf numFmtId="3" fontId="3" fillId="0" borderId="10" xfId="52" applyNumberFormat="1" applyFont="1" applyBorder="1" applyAlignment="1">
      <alignment vertical="center"/>
      <protection/>
    </xf>
    <xf numFmtId="0" fontId="25" fillId="35" borderId="0" xfId="0" applyFont="1" applyFill="1" applyAlignment="1">
      <alignment horizontal="left"/>
    </xf>
    <xf numFmtId="0" fontId="41" fillId="34" borderId="0" xfId="53" applyFont="1" applyFill="1">
      <alignment/>
      <protection/>
    </xf>
    <xf numFmtId="0" fontId="0" fillId="34" borderId="0" xfId="53" applyFont="1" applyFill="1">
      <alignment/>
      <protection/>
    </xf>
    <xf numFmtId="4" fontId="43" fillId="33" borderId="0" xfId="53" applyNumberFormat="1" applyFont="1" applyFill="1">
      <alignment/>
      <protection/>
    </xf>
    <xf numFmtId="3" fontId="25" fillId="33" borderId="0" xfId="53" applyNumberFormat="1" applyFont="1" applyFill="1" applyBorder="1" applyAlignment="1">
      <alignment horizontal="right"/>
      <protection/>
    </xf>
    <xf numFmtId="3" fontId="43" fillId="33" borderId="0" xfId="53" applyNumberFormat="1" applyFont="1" applyFill="1" applyBorder="1">
      <alignment/>
      <protection/>
    </xf>
    <xf numFmtId="164" fontId="43" fillId="33" borderId="0" xfId="58" applyNumberFormat="1" applyFont="1" applyFill="1" applyBorder="1" applyAlignment="1">
      <alignment/>
    </xf>
    <xf numFmtId="0" fontId="6" fillId="35" borderId="0" xfId="0" applyFont="1" applyFill="1" applyAlignment="1">
      <alignment/>
    </xf>
    <xf numFmtId="3" fontId="3" fillId="0" borderId="12" xfId="53" applyNumberFormat="1" applyFont="1" applyFill="1" applyBorder="1" applyAlignment="1">
      <alignment horizontal="right" vertical="center"/>
      <protection/>
    </xf>
    <xf numFmtId="3" fontId="5" fillId="0" borderId="10" xfId="51" applyNumberFormat="1" applyFont="1" applyBorder="1" applyAlignment="1">
      <alignment horizontal="right" vertical="center"/>
      <protection/>
    </xf>
    <xf numFmtId="0" fontId="3" fillId="0" borderId="10" xfId="52" applyFont="1" applyBorder="1" applyAlignment="1">
      <alignment vertical="center" wrapText="1"/>
      <protection/>
    </xf>
    <xf numFmtId="0" fontId="6" fillId="35" borderId="0" xfId="0" applyFont="1" applyFill="1" applyAlignment="1">
      <alignment horizontal="left"/>
    </xf>
    <xf numFmtId="3" fontId="25" fillId="35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0" fontId="25" fillId="36" borderId="10" xfId="53" applyFont="1" applyFill="1" applyBorder="1" applyAlignment="1">
      <alignment horizontal="center" vertical="center" wrapText="1"/>
      <protection/>
    </xf>
    <xf numFmtId="3" fontId="25" fillId="36" borderId="10" xfId="53" applyNumberFormat="1" applyFont="1" applyFill="1" applyBorder="1" applyAlignment="1">
      <alignment vertical="center"/>
      <protection/>
    </xf>
    <xf numFmtId="164" fontId="25" fillId="36" borderId="10" xfId="58" applyNumberFormat="1" applyFont="1" applyFill="1" applyBorder="1" applyAlignment="1">
      <alignment horizontal="center" vertical="center"/>
    </xf>
    <xf numFmtId="164" fontId="25" fillId="36" borderId="10" xfId="59" applyNumberFormat="1" applyFont="1" applyFill="1" applyBorder="1" applyAlignment="1">
      <alignment horizontal="center" vertical="center"/>
    </xf>
    <xf numFmtId="0" fontId="25" fillId="37" borderId="13" xfId="53" applyFont="1" applyFill="1" applyBorder="1" applyAlignment="1">
      <alignment horizontal="center" vertical="center" wrapText="1"/>
      <protection/>
    </xf>
    <xf numFmtId="0" fontId="25" fillId="37" borderId="10" xfId="53" applyFont="1" applyFill="1" applyBorder="1" applyAlignment="1">
      <alignment horizontal="center" vertical="center" wrapText="1"/>
      <protection/>
    </xf>
    <xf numFmtId="0" fontId="25" fillId="37" borderId="12" xfId="53" applyFont="1" applyFill="1" applyBorder="1" applyAlignment="1">
      <alignment horizontal="center" vertical="center" wrapText="1"/>
      <protection/>
    </xf>
    <xf numFmtId="0" fontId="25" fillId="37" borderId="14" xfId="53" applyFont="1" applyFill="1" applyBorder="1" applyAlignment="1">
      <alignment horizontal="center" vertical="center" wrapText="1"/>
      <protection/>
    </xf>
    <xf numFmtId="0" fontId="25" fillId="37" borderId="15" xfId="53" applyFont="1" applyFill="1" applyBorder="1" applyAlignment="1">
      <alignment horizontal="center" vertical="center" wrapText="1"/>
      <protection/>
    </xf>
    <xf numFmtId="0" fontId="25" fillId="37" borderId="16" xfId="53" applyFont="1" applyFill="1" applyBorder="1" applyAlignment="1">
      <alignment horizontal="center" vertical="center" wrapText="1"/>
      <protection/>
    </xf>
    <xf numFmtId="0" fontId="25" fillId="37" borderId="17" xfId="53" applyFont="1" applyFill="1" applyBorder="1" applyAlignment="1">
      <alignment horizontal="center" vertical="center" wrapText="1"/>
      <protection/>
    </xf>
    <xf numFmtId="0" fontId="25" fillId="37" borderId="18" xfId="53" applyFont="1" applyFill="1" applyBorder="1" applyAlignment="1">
      <alignment horizontal="center" vertical="center" wrapText="1"/>
      <protection/>
    </xf>
    <xf numFmtId="0" fontId="25" fillId="36" borderId="12" xfId="53" applyFont="1" applyFill="1" applyBorder="1" applyAlignment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3" xfId="54"/>
    <cellStyle name="Notas" xfId="55"/>
    <cellStyle name="Percent" xfId="56"/>
    <cellStyle name="Porcentaje 2" xfId="57"/>
    <cellStyle name="Porcentaje 2 2" xfId="58"/>
    <cellStyle name="Porcentaje 2 2 2" xfId="59"/>
    <cellStyle name="Porcentual 2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133350</xdr:colOff>
      <xdr:row>0</xdr:row>
      <xdr:rowOff>28575</xdr:rowOff>
    </xdr:from>
    <xdr:to>
      <xdr:col>23</xdr:col>
      <xdr:colOff>266700</xdr:colOff>
      <xdr:row>2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28575"/>
          <a:ext cx="1457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="90" zoomScaleNormal="90" workbookViewId="0" topLeftCell="A1">
      <selection activeCell="AB6" sqref="AB6"/>
    </sheetView>
  </sheetViews>
  <sheetFormatPr defaultColWidth="11.421875" defaultRowHeight="15"/>
  <cols>
    <col min="1" max="1" width="40.8515625" style="7" customWidth="1"/>
    <col min="2" max="16" width="9.28125" style="7" customWidth="1"/>
    <col min="17" max="17" width="7.00390625" style="7" customWidth="1"/>
    <col min="18" max="21" width="6.57421875" style="7" customWidth="1"/>
    <col min="22" max="22" width="6.7109375" style="7" customWidth="1"/>
    <col min="23" max="24" width="6.57421875" style="7" customWidth="1"/>
    <col min="25" max="47" width="11.421875" style="6" customWidth="1"/>
    <col min="48" max="16384" width="11.421875" style="7" customWidth="1"/>
  </cols>
  <sheetData>
    <row r="1" spans="1:24" ht="15">
      <c r="A1" s="24" t="s">
        <v>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ht="15">
      <c r="A2" s="24" t="s">
        <v>17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</row>
    <row r="3" spans="1:24" ht="15">
      <c r="A3" s="24" t="s">
        <v>27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</row>
    <row r="4" spans="1:24" ht="8.25" customHeight="1">
      <c r="A4" s="2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  <c r="X4" s="6"/>
    </row>
    <row r="5" spans="1:24" ht="30" customHeight="1">
      <c r="A5" s="41" t="s">
        <v>1</v>
      </c>
      <c r="B5" s="42">
        <v>2003</v>
      </c>
      <c r="C5" s="42">
        <v>2004</v>
      </c>
      <c r="D5" s="42">
        <v>2005</v>
      </c>
      <c r="E5" s="42">
        <v>2006</v>
      </c>
      <c r="F5" s="42">
        <v>2007</v>
      </c>
      <c r="G5" s="42">
        <v>2008</v>
      </c>
      <c r="H5" s="42">
        <v>2009</v>
      </c>
      <c r="I5" s="42">
        <v>2010</v>
      </c>
      <c r="J5" s="42">
        <v>2011</v>
      </c>
      <c r="K5" s="43">
        <v>2012</v>
      </c>
      <c r="L5" s="43">
        <v>2013</v>
      </c>
      <c r="M5" s="44">
        <v>2014</v>
      </c>
      <c r="N5" s="44">
        <v>2015</v>
      </c>
      <c r="O5" s="44" t="s">
        <v>28</v>
      </c>
      <c r="P5" s="44">
        <v>2017</v>
      </c>
      <c r="Q5" s="45" t="s">
        <v>0</v>
      </c>
      <c r="R5" s="46"/>
      <c r="S5" s="46"/>
      <c r="T5" s="46"/>
      <c r="U5" s="46"/>
      <c r="V5" s="46"/>
      <c r="W5" s="46"/>
      <c r="X5" s="46"/>
    </row>
    <row r="6" spans="1:24" ht="27" customHeight="1">
      <c r="A6" s="47"/>
      <c r="B6" s="42"/>
      <c r="C6" s="42"/>
      <c r="D6" s="42"/>
      <c r="E6" s="42"/>
      <c r="F6" s="42"/>
      <c r="G6" s="42"/>
      <c r="H6" s="42"/>
      <c r="I6" s="42"/>
      <c r="J6" s="42"/>
      <c r="K6" s="48"/>
      <c r="L6" s="48"/>
      <c r="M6" s="48"/>
      <c r="N6" s="48"/>
      <c r="O6" s="48"/>
      <c r="P6" s="48"/>
      <c r="Q6" s="49">
        <v>2010</v>
      </c>
      <c r="R6" s="49">
        <v>2011</v>
      </c>
      <c r="S6" s="49">
        <v>2012</v>
      </c>
      <c r="T6" s="49">
        <v>2013</v>
      </c>
      <c r="U6" s="49">
        <v>2014</v>
      </c>
      <c r="V6" s="49">
        <v>2015</v>
      </c>
      <c r="W6" s="49">
        <v>2016</v>
      </c>
      <c r="X6" s="49">
        <v>2016</v>
      </c>
    </row>
    <row r="7" spans="1:24" ht="25.5">
      <c r="A7" s="8" t="s">
        <v>6</v>
      </c>
      <c r="B7" s="9">
        <v>45266.923</v>
      </c>
      <c r="C7" s="10">
        <v>48731.225</v>
      </c>
      <c r="D7" s="10">
        <v>46693.767</v>
      </c>
      <c r="E7" s="10">
        <v>50078.72</v>
      </c>
      <c r="F7" s="10">
        <v>53074.537</v>
      </c>
      <c r="G7" s="10">
        <v>53142.478</v>
      </c>
      <c r="H7" s="10">
        <v>50839.069</v>
      </c>
      <c r="I7" s="10">
        <v>55802.037</v>
      </c>
      <c r="J7" s="10">
        <v>52703.563</v>
      </c>
      <c r="K7" s="10">
        <v>57514.461</v>
      </c>
      <c r="L7" s="10">
        <v>57476.853</v>
      </c>
      <c r="M7" s="10">
        <v>61028.816</v>
      </c>
      <c r="N7" s="10">
        <v>62317.327</v>
      </c>
      <c r="O7" s="10">
        <v>63570.982</v>
      </c>
      <c r="P7" s="10">
        <v>67880.882</v>
      </c>
      <c r="Q7" s="11">
        <f aca="true" t="shared" si="0" ref="Q7:X7">I7/H7-1</f>
        <v>0.09762114251148057</v>
      </c>
      <c r="R7" s="12">
        <f t="shared" si="0"/>
        <v>-0.05552618088117456</v>
      </c>
      <c r="S7" s="12">
        <f t="shared" si="0"/>
        <v>0.09128221558758742</v>
      </c>
      <c r="T7" s="12">
        <f t="shared" si="0"/>
        <v>-0.0006538877239934404</v>
      </c>
      <c r="U7" s="12">
        <f t="shared" si="0"/>
        <v>0.061798146812247934</v>
      </c>
      <c r="V7" s="12">
        <f t="shared" si="0"/>
        <v>0.02111315743041775</v>
      </c>
      <c r="W7" s="12">
        <f t="shared" si="0"/>
        <v>0.02011727813678532</v>
      </c>
      <c r="X7" s="12">
        <f t="shared" si="0"/>
        <v>0.06779665602774543</v>
      </c>
    </row>
    <row r="8" spans="1:24" ht="15" customHeight="1">
      <c r="A8" s="13" t="s">
        <v>19</v>
      </c>
      <c r="B8" s="14">
        <v>2087.437</v>
      </c>
      <c r="C8" s="10">
        <v>1918.686</v>
      </c>
      <c r="D8" s="10">
        <v>2143.549</v>
      </c>
      <c r="E8" s="10">
        <v>2097.356</v>
      </c>
      <c r="F8" s="10">
        <v>1709.092</v>
      </c>
      <c r="G8" s="10">
        <v>1543.197</v>
      </c>
      <c r="H8" s="10">
        <v>1573.037</v>
      </c>
      <c r="I8" s="10">
        <v>2149.883</v>
      </c>
      <c r="J8" s="10">
        <v>2934.77</v>
      </c>
      <c r="K8" s="10">
        <v>3096.575</v>
      </c>
      <c r="L8" s="10">
        <v>2943.175</v>
      </c>
      <c r="M8" s="10">
        <v>3103.379</v>
      </c>
      <c r="N8" s="10">
        <v>2879.404</v>
      </c>
      <c r="O8" s="10">
        <v>2793.483</v>
      </c>
      <c r="P8" s="10">
        <v>2979.041</v>
      </c>
      <c r="Q8" s="11">
        <f aca="true" t="shared" si="1" ref="Q8:Q26">I8/H8-1</f>
        <v>0.36670847538869067</v>
      </c>
      <c r="R8" s="12">
        <f aca="true" t="shared" si="2" ref="R8:R26">J8/I8-1</f>
        <v>0.36508358826968745</v>
      </c>
      <c r="S8" s="12">
        <f aca="true" t="shared" si="3" ref="S8:S26">K8/J8-1</f>
        <v>0.05513379242666372</v>
      </c>
      <c r="T8" s="12">
        <f aca="true" t="shared" si="4" ref="T8:T26">L8/K8-1</f>
        <v>-0.04953860313410774</v>
      </c>
      <c r="U8" s="12">
        <f aca="true" t="shared" si="5" ref="U8:U26">M8/L8-1</f>
        <v>0.05443237320240879</v>
      </c>
      <c r="V8" s="12">
        <f aca="true" t="shared" si="6" ref="V8:V26">N8/M8-1</f>
        <v>-0.07217133324676095</v>
      </c>
      <c r="W8" s="12">
        <f aca="true" t="shared" si="7" ref="W8:W26">O8/N8-1</f>
        <v>-0.02983985574792558</v>
      </c>
      <c r="X8" s="12">
        <f aca="true" t="shared" si="8" ref="X8:X26">P8/O8-1</f>
        <v>0.06642531921618988</v>
      </c>
    </row>
    <row r="9" spans="1:24" ht="38.25">
      <c r="A9" s="8" t="s">
        <v>4</v>
      </c>
      <c r="B9" s="15">
        <v>10323.727</v>
      </c>
      <c r="C9" s="10">
        <v>10613.328</v>
      </c>
      <c r="D9" s="10">
        <v>10541.641</v>
      </c>
      <c r="E9" s="10">
        <v>12636.392</v>
      </c>
      <c r="F9" s="10">
        <v>13991.992</v>
      </c>
      <c r="G9" s="10">
        <v>13429.142</v>
      </c>
      <c r="H9" s="10">
        <v>13232.865</v>
      </c>
      <c r="I9" s="10">
        <v>13774.414</v>
      </c>
      <c r="J9" s="10">
        <v>12780.239</v>
      </c>
      <c r="K9" s="10">
        <v>13248.06</v>
      </c>
      <c r="L9" s="10">
        <v>13162.756</v>
      </c>
      <c r="M9" s="10">
        <v>14273.688</v>
      </c>
      <c r="N9" s="10">
        <v>14750.48</v>
      </c>
      <c r="O9" s="10">
        <v>14948.52</v>
      </c>
      <c r="P9" s="10">
        <v>15127.856</v>
      </c>
      <c r="Q9" s="11">
        <f t="shared" si="1"/>
        <v>0.04092454657400357</v>
      </c>
      <c r="R9" s="12">
        <f t="shared" si="2"/>
        <v>-0.07217548419845676</v>
      </c>
      <c r="S9" s="12">
        <f t="shared" si="3"/>
        <v>0.036605027495964615</v>
      </c>
      <c r="T9" s="12">
        <f t="shared" si="4"/>
        <v>-0.0064389804997864175</v>
      </c>
      <c r="U9" s="12">
        <f t="shared" si="5"/>
        <v>0.08439965004289385</v>
      </c>
      <c r="V9" s="12">
        <f t="shared" si="6"/>
        <v>0.03340356045333204</v>
      </c>
      <c r="W9" s="12">
        <f t="shared" si="7"/>
        <v>0.013426003763945316</v>
      </c>
      <c r="X9" s="12">
        <f t="shared" si="8"/>
        <v>0.011996906717186784</v>
      </c>
    </row>
    <row r="10" spans="1:24" ht="15" customHeight="1">
      <c r="A10" s="16" t="s">
        <v>12</v>
      </c>
      <c r="B10" s="17">
        <v>57668.886</v>
      </c>
      <c r="C10" s="10">
        <v>64374.019</v>
      </c>
      <c r="D10" s="10">
        <v>67769.179</v>
      </c>
      <c r="E10" s="10">
        <v>69604.059</v>
      </c>
      <c r="F10" s="10">
        <v>77213.266</v>
      </c>
      <c r="G10" s="10">
        <v>85835.129</v>
      </c>
      <c r="H10" s="10">
        <v>72298.925</v>
      </c>
      <c r="I10" s="10">
        <v>75457.266</v>
      </c>
      <c r="J10" s="10">
        <v>82857.649</v>
      </c>
      <c r="K10" s="10">
        <v>83805.358</v>
      </c>
      <c r="L10" s="10">
        <v>82954.494</v>
      </c>
      <c r="M10" s="10">
        <v>80399.121</v>
      </c>
      <c r="N10" s="10">
        <v>88885.886</v>
      </c>
      <c r="O10" s="10">
        <v>90686.72</v>
      </c>
      <c r="P10" s="10">
        <v>92673.992</v>
      </c>
      <c r="Q10" s="11">
        <f t="shared" si="1"/>
        <v>0.04368448078584852</v>
      </c>
      <c r="R10" s="12">
        <f t="shared" si="2"/>
        <v>0.09807382896698114</v>
      </c>
      <c r="S10" s="12">
        <f t="shared" si="3"/>
        <v>0.01143779737221351</v>
      </c>
      <c r="T10" s="12">
        <f t="shared" si="4"/>
        <v>-0.010152859200243336</v>
      </c>
      <c r="U10" s="12">
        <f t="shared" si="5"/>
        <v>-0.03080451554559549</v>
      </c>
      <c r="V10" s="12">
        <f t="shared" si="6"/>
        <v>0.10555793265451241</v>
      </c>
      <c r="W10" s="12">
        <f t="shared" si="7"/>
        <v>0.020260066935711363</v>
      </c>
      <c r="X10" s="12">
        <f t="shared" si="8"/>
        <v>0.02191359440500218</v>
      </c>
    </row>
    <row r="11" spans="1:24" ht="15" customHeight="1">
      <c r="A11" s="18" t="s">
        <v>13</v>
      </c>
      <c r="B11" s="17">
        <v>186199.641</v>
      </c>
      <c r="C11" s="10">
        <v>180710.34</v>
      </c>
      <c r="D11" s="10">
        <v>189985.296</v>
      </c>
      <c r="E11" s="10">
        <v>204967.701</v>
      </c>
      <c r="F11" s="10">
        <v>204646.035</v>
      </c>
      <c r="G11" s="10">
        <v>186508.137</v>
      </c>
      <c r="H11" s="10">
        <v>177014.891</v>
      </c>
      <c r="I11" s="10">
        <v>191863.576</v>
      </c>
      <c r="J11" s="10">
        <v>190922.894</v>
      </c>
      <c r="K11" s="10">
        <v>201183.253</v>
      </c>
      <c r="L11" s="10">
        <v>211593.082</v>
      </c>
      <c r="M11" s="10">
        <v>235672.245</v>
      </c>
      <c r="N11" s="10">
        <v>248521.83</v>
      </c>
      <c r="O11" s="10">
        <v>254894.269</v>
      </c>
      <c r="P11" s="10">
        <v>262017.016</v>
      </c>
      <c r="Q11" s="11">
        <f t="shared" si="1"/>
        <v>0.08388381856529792</v>
      </c>
      <c r="R11" s="12">
        <f t="shared" si="2"/>
        <v>-0.0049028691094551435</v>
      </c>
      <c r="S11" s="12">
        <f t="shared" si="3"/>
        <v>0.05374085205308066</v>
      </c>
      <c r="T11" s="12">
        <f t="shared" si="4"/>
        <v>0.051743019584239436</v>
      </c>
      <c r="U11" s="12">
        <f t="shared" si="5"/>
        <v>0.11379938688165625</v>
      </c>
      <c r="V11" s="12">
        <f t="shared" si="6"/>
        <v>0.05452311535454668</v>
      </c>
      <c r="W11" s="12">
        <f t="shared" si="7"/>
        <v>0.025641365187114573</v>
      </c>
      <c r="X11" s="12">
        <f t="shared" si="8"/>
        <v>0.027943927605527996</v>
      </c>
    </row>
    <row r="12" spans="1:24" s="6" customFormat="1" ht="15" customHeight="1">
      <c r="A12" s="16" t="s">
        <v>20</v>
      </c>
      <c r="B12" s="17">
        <v>66257.4</v>
      </c>
      <c r="C12" s="10">
        <v>70059.44</v>
      </c>
      <c r="D12" s="10">
        <v>73149.617</v>
      </c>
      <c r="E12" s="10">
        <v>79181.343</v>
      </c>
      <c r="F12" s="10">
        <v>82911.792</v>
      </c>
      <c r="G12" s="10">
        <v>84942.854</v>
      </c>
      <c r="H12" s="10">
        <v>77721.386</v>
      </c>
      <c r="I12" s="10">
        <v>88338.568</v>
      </c>
      <c r="J12" s="10">
        <v>97049.099</v>
      </c>
      <c r="K12" s="10">
        <v>105219.942</v>
      </c>
      <c r="L12" s="10">
        <v>105394.189</v>
      </c>
      <c r="M12" s="10">
        <v>114453.136</v>
      </c>
      <c r="N12" s="10">
        <v>126214.231</v>
      </c>
      <c r="O12" s="10">
        <v>133445.612</v>
      </c>
      <c r="P12" s="10">
        <v>134906.739</v>
      </c>
      <c r="Q12" s="11">
        <f t="shared" si="1"/>
        <v>0.13660566989888734</v>
      </c>
      <c r="R12" s="12">
        <f t="shared" si="2"/>
        <v>0.0986039415988722</v>
      </c>
      <c r="S12" s="12">
        <f t="shared" si="3"/>
        <v>0.08419287849339008</v>
      </c>
      <c r="T12" s="12">
        <f t="shared" si="4"/>
        <v>0.0016560263832876565</v>
      </c>
      <c r="U12" s="12">
        <f t="shared" si="5"/>
        <v>0.0859530025891655</v>
      </c>
      <c r="V12" s="12">
        <f t="shared" si="6"/>
        <v>0.10275904541401126</v>
      </c>
      <c r="W12" s="12">
        <f t="shared" si="7"/>
        <v>0.05729449795562269</v>
      </c>
      <c r="X12" s="12">
        <f t="shared" si="8"/>
        <v>0.010949232261005415</v>
      </c>
    </row>
    <row r="13" spans="1:24" s="6" customFormat="1" ht="15" customHeight="1">
      <c r="A13" s="16" t="s">
        <v>14</v>
      </c>
      <c r="B13" s="17">
        <v>99170.535</v>
      </c>
      <c r="C13" s="10">
        <v>105072.276</v>
      </c>
      <c r="D13" s="10">
        <v>108332.445</v>
      </c>
      <c r="E13" s="10">
        <v>110153.477</v>
      </c>
      <c r="F13" s="10">
        <v>108379.181</v>
      </c>
      <c r="G13" s="10">
        <v>110230.922</v>
      </c>
      <c r="H13" s="10">
        <v>100832.629</v>
      </c>
      <c r="I13" s="10">
        <v>107044.869</v>
      </c>
      <c r="J13" s="10">
        <v>113365.628</v>
      </c>
      <c r="K13" s="10">
        <v>113136.501</v>
      </c>
      <c r="L13" s="10">
        <v>116810.72</v>
      </c>
      <c r="M13" s="10">
        <v>112709.638</v>
      </c>
      <c r="N13" s="10">
        <v>110879.27</v>
      </c>
      <c r="O13" s="10">
        <v>124014.843</v>
      </c>
      <c r="P13" s="10">
        <v>121890.863</v>
      </c>
      <c r="Q13" s="11">
        <f t="shared" si="1"/>
        <v>0.0616094220849881</v>
      </c>
      <c r="R13" s="12">
        <f t="shared" si="2"/>
        <v>0.059047753143590676</v>
      </c>
      <c r="S13" s="12">
        <f t="shared" si="3"/>
        <v>-0.00202113289576622</v>
      </c>
      <c r="T13" s="12">
        <f t="shared" si="4"/>
        <v>0.032475982264998704</v>
      </c>
      <c r="U13" s="12">
        <f t="shared" si="5"/>
        <v>-0.035108781111870546</v>
      </c>
      <c r="V13" s="12">
        <f t="shared" si="6"/>
        <v>-0.01623967597163256</v>
      </c>
      <c r="W13" s="12">
        <f t="shared" si="7"/>
        <v>0.11846734741309173</v>
      </c>
      <c r="X13" s="12">
        <f t="shared" si="8"/>
        <v>-0.017126820859661107</v>
      </c>
    </row>
    <row r="14" spans="1:24" s="6" customFormat="1" ht="15" customHeight="1">
      <c r="A14" s="16" t="s">
        <v>15</v>
      </c>
      <c r="B14" s="17">
        <v>42529.326</v>
      </c>
      <c r="C14" s="10">
        <v>43624.256</v>
      </c>
      <c r="D14" s="10">
        <v>43586.38</v>
      </c>
      <c r="E14" s="10">
        <v>45197.142</v>
      </c>
      <c r="F14" s="10">
        <v>46246.12</v>
      </c>
      <c r="G14" s="10">
        <v>44842.546</v>
      </c>
      <c r="H14" s="10">
        <v>41643.311</v>
      </c>
      <c r="I14" s="10">
        <v>45115.212</v>
      </c>
      <c r="J14" s="10">
        <v>46218.87</v>
      </c>
      <c r="K14" s="10">
        <v>48007.686</v>
      </c>
      <c r="L14" s="10">
        <v>49776.156</v>
      </c>
      <c r="M14" s="10">
        <v>52012.122</v>
      </c>
      <c r="N14" s="10">
        <v>55160.511</v>
      </c>
      <c r="O14" s="10">
        <v>57696.825</v>
      </c>
      <c r="P14" s="10">
        <v>59650.236</v>
      </c>
      <c r="Q14" s="11">
        <f t="shared" si="1"/>
        <v>0.08337235720761971</v>
      </c>
      <c r="R14" s="12">
        <f t="shared" si="2"/>
        <v>0.02446310127058693</v>
      </c>
      <c r="S14" s="12">
        <f t="shared" si="3"/>
        <v>0.03870315306280747</v>
      </c>
      <c r="T14" s="12">
        <f t="shared" si="4"/>
        <v>0.036837226439116355</v>
      </c>
      <c r="U14" s="12">
        <f t="shared" si="5"/>
        <v>0.044920423344864124</v>
      </c>
      <c r="V14" s="12">
        <f t="shared" si="6"/>
        <v>0.0605318314065324</v>
      </c>
      <c r="W14" s="12">
        <f t="shared" si="7"/>
        <v>0.04598061102080786</v>
      </c>
      <c r="X14" s="12">
        <f t="shared" si="8"/>
        <v>0.033856473038161194</v>
      </c>
    </row>
    <row r="15" spans="1:24" s="6" customFormat="1" ht="15" customHeight="1">
      <c r="A15" s="13" t="s">
        <v>21</v>
      </c>
      <c r="B15" s="14">
        <v>5554.592</v>
      </c>
      <c r="C15" s="10">
        <v>6522.473</v>
      </c>
      <c r="D15" s="10">
        <v>7572.083</v>
      </c>
      <c r="E15" s="10">
        <v>8654.069</v>
      </c>
      <c r="F15" s="10">
        <v>10299.54</v>
      </c>
      <c r="G15" s="10">
        <v>10919.683</v>
      </c>
      <c r="H15" s="10">
        <v>11727.921</v>
      </c>
      <c r="I15" s="10">
        <v>11745.883</v>
      </c>
      <c r="J15" s="10">
        <v>12140.514</v>
      </c>
      <c r="K15" s="10">
        <v>14153.187</v>
      </c>
      <c r="L15" s="10">
        <v>14697.765</v>
      </c>
      <c r="M15" s="10">
        <v>15452.545</v>
      </c>
      <c r="N15" s="10">
        <v>17849.794</v>
      </c>
      <c r="O15" s="10">
        <v>22018.708</v>
      </c>
      <c r="P15" s="10">
        <v>23680.117</v>
      </c>
      <c r="Q15" s="11">
        <f t="shared" si="1"/>
        <v>0.001531558747709827</v>
      </c>
      <c r="R15" s="12">
        <f t="shared" si="2"/>
        <v>0.03359738897450271</v>
      </c>
      <c r="S15" s="12">
        <f t="shared" si="3"/>
        <v>0.1657815311608719</v>
      </c>
      <c r="T15" s="12">
        <f t="shared" si="4"/>
        <v>0.03847741148336414</v>
      </c>
      <c r="U15" s="12">
        <f t="shared" si="5"/>
        <v>0.05135338604202744</v>
      </c>
      <c r="V15" s="12">
        <f t="shared" si="6"/>
        <v>0.15513619277601198</v>
      </c>
      <c r="W15" s="12">
        <f t="shared" si="7"/>
        <v>0.2335553004141111</v>
      </c>
      <c r="X15" s="12">
        <f t="shared" si="8"/>
        <v>0.07545442720799067</v>
      </c>
    </row>
    <row r="16" spans="1:24" s="6" customFormat="1" ht="15" customHeight="1">
      <c r="A16" s="8" t="s">
        <v>7</v>
      </c>
      <c r="B16" s="15">
        <v>10913.274</v>
      </c>
      <c r="C16" s="10">
        <v>13658.766</v>
      </c>
      <c r="D16" s="10">
        <v>12825.374</v>
      </c>
      <c r="E16" s="10">
        <v>14311.44</v>
      </c>
      <c r="F16" s="10">
        <v>15646.742</v>
      </c>
      <c r="G16" s="10">
        <v>19432.601</v>
      </c>
      <c r="H16" s="10">
        <v>20777.956</v>
      </c>
      <c r="I16" s="10">
        <v>24325.141</v>
      </c>
      <c r="J16" s="10">
        <v>24014.034</v>
      </c>
      <c r="K16" s="10">
        <v>27329.234</v>
      </c>
      <c r="L16" s="10">
        <v>31430.076</v>
      </c>
      <c r="M16" s="10">
        <v>33456.636</v>
      </c>
      <c r="N16" s="10">
        <v>38385.784</v>
      </c>
      <c r="O16" s="10">
        <v>42235.548</v>
      </c>
      <c r="P16" s="10">
        <v>46248.575</v>
      </c>
      <c r="Q16" s="11">
        <f t="shared" si="1"/>
        <v>0.17071866934360624</v>
      </c>
      <c r="R16" s="12">
        <f t="shared" si="2"/>
        <v>-0.012789525043246375</v>
      </c>
      <c r="S16" s="12">
        <f t="shared" si="3"/>
        <v>0.13805260707134837</v>
      </c>
      <c r="T16" s="12">
        <f t="shared" si="4"/>
        <v>0.15005330921459414</v>
      </c>
      <c r="U16" s="12">
        <f t="shared" si="5"/>
        <v>0.06447836779013816</v>
      </c>
      <c r="V16" s="12">
        <f t="shared" si="6"/>
        <v>0.14732945655385077</v>
      </c>
      <c r="W16" s="12">
        <f t="shared" si="7"/>
        <v>0.1002913995452066</v>
      </c>
      <c r="X16" s="12">
        <f t="shared" si="8"/>
        <v>0.09501538845902968</v>
      </c>
    </row>
    <row r="17" spans="1:24" s="6" customFormat="1" ht="25.5">
      <c r="A17" s="8" t="s">
        <v>8</v>
      </c>
      <c r="B17" s="15">
        <v>103439.752</v>
      </c>
      <c r="C17" s="10">
        <v>107142.064</v>
      </c>
      <c r="D17" s="10">
        <v>109775.225</v>
      </c>
      <c r="E17" s="10">
        <v>114411.212</v>
      </c>
      <c r="F17" s="10">
        <v>118391.663</v>
      </c>
      <c r="G17" s="10">
        <v>122393.39</v>
      </c>
      <c r="H17" s="10">
        <v>123772.619</v>
      </c>
      <c r="I17" s="10">
        <v>127833.348</v>
      </c>
      <c r="J17" s="10">
        <v>131797.55</v>
      </c>
      <c r="K17" s="10">
        <v>135384.297</v>
      </c>
      <c r="L17" s="10">
        <v>136796.805</v>
      </c>
      <c r="M17" s="10">
        <v>139492.748</v>
      </c>
      <c r="N17" s="10">
        <v>143101.692</v>
      </c>
      <c r="O17" s="10">
        <v>147233.13</v>
      </c>
      <c r="P17" s="10">
        <v>150756.853</v>
      </c>
      <c r="Q17" s="11">
        <f t="shared" si="1"/>
        <v>0.03280797508211397</v>
      </c>
      <c r="R17" s="12">
        <f t="shared" si="2"/>
        <v>0.031010703091340464</v>
      </c>
      <c r="S17" s="12">
        <f t="shared" si="3"/>
        <v>0.027214064297856888</v>
      </c>
      <c r="T17" s="12">
        <f t="shared" si="4"/>
        <v>0.010433322263364131</v>
      </c>
      <c r="U17" s="12">
        <f t="shared" si="5"/>
        <v>0.019707645949772035</v>
      </c>
      <c r="V17" s="12">
        <f t="shared" si="6"/>
        <v>0.02587191127670674</v>
      </c>
      <c r="W17" s="12">
        <f t="shared" si="7"/>
        <v>0.028870643961358633</v>
      </c>
      <c r="X17" s="12">
        <f t="shared" si="8"/>
        <v>0.02393294905840815</v>
      </c>
    </row>
    <row r="18" spans="1:24" s="6" customFormat="1" ht="25.5" customHeight="1">
      <c r="A18" s="8" t="s">
        <v>9</v>
      </c>
      <c r="B18" s="15">
        <v>15439.453</v>
      </c>
      <c r="C18" s="10">
        <v>14710.79</v>
      </c>
      <c r="D18" s="10">
        <v>15484.116</v>
      </c>
      <c r="E18" s="10">
        <v>16059.104</v>
      </c>
      <c r="F18" s="10">
        <v>17037.157</v>
      </c>
      <c r="G18" s="10">
        <v>19401.985</v>
      </c>
      <c r="H18" s="10">
        <v>16158.947</v>
      </c>
      <c r="I18" s="10">
        <v>16645.916</v>
      </c>
      <c r="J18" s="10">
        <v>17749.131</v>
      </c>
      <c r="K18" s="10">
        <v>17643.181</v>
      </c>
      <c r="L18" s="10">
        <v>17959.224</v>
      </c>
      <c r="M18" s="10">
        <v>19964.105</v>
      </c>
      <c r="N18" s="10">
        <v>20766.191</v>
      </c>
      <c r="O18" s="10">
        <v>21643.439</v>
      </c>
      <c r="P18" s="10">
        <v>23452.707</v>
      </c>
      <c r="Q18" s="11">
        <f t="shared" si="1"/>
        <v>0.03013618399763307</v>
      </c>
      <c r="R18" s="12">
        <f t="shared" si="2"/>
        <v>0.06627541554336802</v>
      </c>
      <c r="S18" s="12">
        <f t="shared" si="3"/>
        <v>-0.005969306328292956</v>
      </c>
      <c r="T18" s="12">
        <f t="shared" si="4"/>
        <v>0.017913039604366077</v>
      </c>
      <c r="U18" s="12">
        <f t="shared" si="5"/>
        <v>0.11163516864648493</v>
      </c>
      <c r="V18" s="12">
        <f t="shared" si="6"/>
        <v>0.04017640660575572</v>
      </c>
      <c r="W18" s="12">
        <f t="shared" si="7"/>
        <v>0.042244049474455814</v>
      </c>
      <c r="X18" s="12">
        <f t="shared" si="8"/>
        <v>0.08359429386429773</v>
      </c>
    </row>
    <row r="19" spans="1:24" s="6" customFormat="1" ht="14.25" customHeight="1">
      <c r="A19" s="13" t="s">
        <v>22</v>
      </c>
      <c r="B19" s="14">
        <v>900.498</v>
      </c>
      <c r="C19" s="31">
        <v>911.17</v>
      </c>
      <c r="D19" s="31">
        <v>939.711</v>
      </c>
      <c r="E19" s="31">
        <v>983.709</v>
      </c>
      <c r="F19" s="31">
        <v>997.69</v>
      </c>
      <c r="G19" s="31">
        <v>1023.283</v>
      </c>
      <c r="H19" s="31">
        <v>982.254</v>
      </c>
      <c r="I19" s="31">
        <v>999.742</v>
      </c>
      <c r="J19" s="31">
        <v>1048.24</v>
      </c>
      <c r="K19" s="31">
        <v>1102.435</v>
      </c>
      <c r="L19" s="31">
        <v>1073.001</v>
      </c>
      <c r="M19" s="31">
        <v>1079.802</v>
      </c>
      <c r="N19" s="31">
        <v>1135.933</v>
      </c>
      <c r="O19" s="31">
        <v>1258.887</v>
      </c>
      <c r="P19" s="31">
        <v>1310.736</v>
      </c>
      <c r="Q19" s="11">
        <f t="shared" si="1"/>
        <v>0.01780394887676695</v>
      </c>
      <c r="R19" s="12">
        <f t="shared" si="2"/>
        <v>0.04851051571305409</v>
      </c>
      <c r="S19" s="12">
        <f t="shared" si="3"/>
        <v>0.05170094634816458</v>
      </c>
      <c r="T19" s="12">
        <f t="shared" si="4"/>
        <v>-0.026699079764339828</v>
      </c>
      <c r="U19" s="12">
        <f t="shared" si="5"/>
        <v>0.006338297913981439</v>
      </c>
      <c r="V19" s="12">
        <f t="shared" si="6"/>
        <v>0.05198267830583769</v>
      </c>
      <c r="W19" s="12">
        <f t="shared" si="7"/>
        <v>0.10824053883459661</v>
      </c>
      <c r="X19" s="12">
        <f t="shared" si="8"/>
        <v>0.041186381303484954</v>
      </c>
    </row>
    <row r="20" spans="1:24" s="6" customFormat="1" ht="25.5">
      <c r="A20" s="8" t="s">
        <v>23</v>
      </c>
      <c r="B20" s="32">
        <v>21041.472</v>
      </c>
      <c r="C20" s="32">
        <v>22299.638</v>
      </c>
      <c r="D20" s="32">
        <v>22919.263</v>
      </c>
      <c r="E20" s="32">
        <v>25496.089</v>
      </c>
      <c r="F20" s="32">
        <v>27300.634</v>
      </c>
      <c r="G20" s="32">
        <v>29466.661</v>
      </c>
      <c r="H20" s="32">
        <v>25938.673</v>
      </c>
      <c r="I20" s="32">
        <v>25869.55</v>
      </c>
      <c r="J20" s="32">
        <v>27207.163</v>
      </c>
      <c r="K20" s="32">
        <v>27197.522</v>
      </c>
      <c r="L20" s="32">
        <v>27736.471</v>
      </c>
      <c r="M20" s="32">
        <v>26262.389</v>
      </c>
      <c r="N20" s="32">
        <v>26463.733</v>
      </c>
      <c r="O20" s="32">
        <v>28265.94</v>
      </c>
      <c r="P20" s="32">
        <v>29739.647</v>
      </c>
      <c r="Q20" s="11">
        <f t="shared" si="1"/>
        <v>-0.00266486261652632</v>
      </c>
      <c r="R20" s="12">
        <f t="shared" si="2"/>
        <v>0.05170607915483649</v>
      </c>
      <c r="S20" s="12">
        <f t="shared" si="3"/>
        <v>-0.00035435521153015515</v>
      </c>
      <c r="T20" s="12">
        <f t="shared" si="4"/>
        <v>0.01981610677619816</v>
      </c>
      <c r="U20" s="12">
        <f t="shared" si="5"/>
        <v>-0.053145982414273374</v>
      </c>
      <c r="V20" s="12">
        <f t="shared" si="6"/>
        <v>0.007666629262097935</v>
      </c>
      <c r="W20" s="12">
        <f t="shared" si="7"/>
        <v>0.06810101205298591</v>
      </c>
      <c r="X20" s="12">
        <f t="shared" si="8"/>
        <v>0.05213720116861498</v>
      </c>
    </row>
    <row r="21" spans="1:24" s="6" customFormat="1" ht="15" customHeight="1">
      <c r="A21" s="8" t="s">
        <v>24</v>
      </c>
      <c r="B21" s="15">
        <v>19659.222</v>
      </c>
      <c r="C21" s="10">
        <v>19732.65</v>
      </c>
      <c r="D21" s="10">
        <v>18856.318</v>
      </c>
      <c r="E21" s="10">
        <v>19979.179</v>
      </c>
      <c r="F21" s="10">
        <v>20541.095</v>
      </c>
      <c r="G21" s="10">
        <v>20433.056</v>
      </c>
      <c r="H21" s="10">
        <v>20861.448</v>
      </c>
      <c r="I21" s="10">
        <v>20762.199</v>
      </c>
      <c r="J21" s="10">
        <v>21718.767</v>
      </c>
      <c r="K21" s="10">
        <v>22802.162</v>
      </c>
      <c r="L21" s="10">
        <v>22867.165</v>
      </c>
      <c r="M21" s="10">
        <v>22659.99</v>
      </c>
      <c r="N21" s="10">
        <v>21655.502</v>
      </c>
      <c r="O21" s="10">
        <v>39121.842</v>
      </c>
      <c r="P21" s="10">
        <v>38951.762</v>
      </c>
      <c r="Q21" s="11">
        <f t="shared" si="1"/>
        <v>-0.004757531691951589</v>
      </c>
      <c r="R21" s="12">
        <f t="shared" si="2"/>
        <v>0.046072576416399835</v>
      </c>
      <c r="S21" s="12">
        <f t="shared" si="3"/>
        <v>0.049882896206769</v>
      </c>
      <c r="T21" s="12">
        <f t="shared" si="4"/>
        <v>0.0028507384519065315</v>
      </c>
      <c r="U21" s="12">
        <f t="shared" si="5"/>
        <v>-0.009059933752172622</v>
      </c>
      <c r="V21" s="12">
        <f t="shared" si="6"/>
        <v>-0.044328704469860813</v>
      </c>
      <c r="W21" s="12">
        <f t="shared" si="7"/>
        <v>0.8065543804987756</v>
      </c>
      <c r="X21" s="12">
        <f t="shared" si="8"/>
        <v>-0.004347443558511244</v>
      </c>
    </row>
    <row r="22" spans="1:24" s="6" customFormat="1" ht="13.5" customHeight="1">
      <c r="A22" s="16" t="s">
        <v>10</v>
      </c>
      <c r="B22" s="17">
        <v>35429.746</v>
      </c>
      <c r="C22" s="10">
        <v>36125.806</v>
      </c>
      <c r="D22" s="10">
        <v>36242.823</v>
      </c>
      <c r="E22" s="10">
        <v>35992.166</v>
      </c>
      <c r="F22" s="10">
        <v>36926.54</v>
      </c>
      <c r="G22" s="10">
        <v>36633.471</v>
      </c>
      <c r="H22" s="10">
        <v>37074.106</v>
      </c>
      <c r="I22" s="10">
        <v>37869.074</v>
      </c>
      <c r="J22" s="10">
        <v>37994.336</v>
      </c>
      <c r="K22" s="10">
        <v>38736.542</v>
      </c>
      <c r="L22" s="10">
        <v>39474.334</v>
      </c>
      <c r="M22" s="10">
        <v>38725.82</v>
      </c>
      <c r="N22" s="10">
        <v>38258.358</v>
      </c>
      <c r="O22" s="10">
        <v>23332.019</v>
      </c>
      <c r="P22" s="10">
        <v>23128.64</v>
      </c>
      <c r="Q22" s="11">
        <f t="shared" si="1"/>
        <v>0.021442674841572806</v>
      </c>
      <c r="R22" s="12">
        <f t="shared" si="2"/>
        <v>0.003307765064442858</v>
      </c>
      <c r="S22" s="12">
        <f t="shared" si="3"/>
        <v>0.01953464853287601</v>
      </c>
      <c r="T22" s="12">
        <f t="shared" si="4"/>
        <v>0.01904640842747396</v>
      </c>
      <c r="U22" s="12">
        <f t="shared" si="5"/>
        <v>-0.01896204252616407</v>
      </c>
      <c r="V22" s="12">
        <f t="shared" si="6"/>
        <v>-0.012071067830196958</v>
      </c>
      <c r="W22" s="12">
        <f t="shared" si="7"/>
        <v>-0.39014583427757143</v>
      </c>
      <c r="X22" s="12">
        <f t="shared" si="8"/>
        <v>-0.008716733858308623</v>
      </c>
    </row>
    <row r="23" spans="1:24" s="6" customFormat="1" ht="25.5">
      <c r="A23" s="18" t="s">
        <v>25</v>
      </c>
      <c r="B23" s="19">
        <v>3906.81</v>
      </c>
      <c r="C23" s="10">
        <v>3952.988</v>
      </c>
      <c r="D23" s="10">
        <v>3948.077</v>
      </c>
      <c r="E23" s="10">
        <v>4211.244</v>
      </c>
      <c r="F23" s="10">
        <v>4482.459</v>
      </c>
      <c r="G23" s="10">
        <v>4478.016</v>
      </c>
      <c r="H23" s="10">
        <v>4308.301</v>
      </c>
      <c r="I23" s="10">
        <v>4454.281</v>
      </c>
      <c r="J23" s="10">
        <v>4442.857</v>
      </c>
      <c r="K23" s="10">
        <v>4554.126</v>
      </c>
      <c r="L23" s="10">
        <v>4722.601</v>
      </c>
      <c r="M23" s="10">
        <v>4678.576</v>
      </c>
      <c r="N23" s="10">
        <v>4859.143</v>
      </c>
      <c r="O23" s="10">
        <v>5051.476</v>
      </c>
      <c r="P23" s="10">
        <v>5188.921</v>
      </c>
      <c r="Q23" s="11">
        <f t="shared" si="1"/>
        <v>0.033883426436546404</v>
      </c>
      <c r="R23" s="12">
        <f t="shared" si="2"/>
        <v>-0.002564723689412518</v>
      </c>
      <c r="S23" s="12">
        <f t="shared" si="3"/>
        <v>0.02504447025866474</v>
      </c>
      <c r="T23" s="12">
        <f t="shared" si="4"/>
        <v>0.0369939259475911</v>
      </c>
      <c r="U23" s="12">
        <f t="shared" si="5"/>
        <v>-0.009322193426884784</v>
      </c>
      <c r="V23" s="12">
        <f t="shared" si="6"/>
        <v>0.03859443557184927</v>
      </c>
      <c r="W23" s="12">
        <f t="shared" si="7"/>
        <v>0.03958167108891408</v>
      </c>
      <c r="X23" s="12">
        <f t="shared" si="8"/>
        <v>0.027208879147401888</v>
      </c>
    </row>
    <row r="24" spans="1:24" s="6" customFormat="1" ht="25.5">
      <c r="A24" s="20" t="s">
        <v>16</v>
      </c>
      <c r="B24" s="21">
        <v>23282.562</v>
      </c>
      <c r="C24" s="10">
        <v>22163.198</v>
      </c>
      <c r="D24" s="10">
        <v>23969.114</v>
      </c>
      <c r="E24" s="10">
        <v>24658.656</v>
      </c>
      <c r="F24" s="10">
        <v>24726.775</v>
      </c>
      <c r="G24" s="10">
        <v>24842.627</v>
      </c>
      <c r="H24" s="10">
        <v>23067.045</v>
      </c>
      <c r="I24" s="10">
        <v>22724.65</v>
      </c>
      <c r="J24" s="10">
        <v>23275.943</v>
      </c>
      <c r="K24" s="10">
        <v>23997.35</v>
      </c>
      <c r="L24" s="10">
        <v>25212.586</v>
      </c>
      <c r="M24" s="10">
        <v>30266.083</v>
      </c>
      <c r="N24" s="10">
        <v>29070.944</v>
      </c>
      <c r="O24" s="10">
        <v>31774.009</v>
      </c>
      <c r="P24" s="10">
        <v>33997.126</v>
      </c>
      <c r="Q24" s="11">
        <f t="shared" si="1"/>
        <v>-0.014843470414177329</v>
      </c>
      <c r="R24" s="12">
        <f t="shared" si="2"/>
        <v>0.024259691568406794</v>
      </c>
      <c r="S24" s="12">
        <f t="shared" si="3"/>
        <v>0.030993674456068154</v>
      </c>
      <c r="T24" s="12">
        <f t="shared" si="4"/>
        <v>0.050640424880247226</v>
      </c>
      <c r="U24" s="12">
        <f t="shared" si="5"/>
        <v>0.20043548884672124</v>
      </c>
      <c r="V24" s="12">
        <f t="shared" si="6"/>
        <v>-0.03948773285264562</v>
      </c>
      <c r="W24" s="12">
        <f t="shared" si="7"/>
        <v>0.09298167269697188</v>
      </c>
      <c r="X24" s="12">
        <f t="shared" si="8"/>
        <v>0.06996652515582769</v>
      </c>
    </row>
    <row r="25" spans="1:24" s="6" customFormat="1" ht="25.5">
      <c r="A25" s="8" t="s">
        <v>26</v>
      </c>
      <c r="B25" s="15">
        <v>18180.937</v>
      </c>
      <c r="C25" s="10">
        <v>19317.145</v>
      </c>
      <c r="D25" s="10">
        <v>19810.473</v>
      </c>
      <c r="E25" s="10">
        <v>19774.929</v>
      </c>
      <c r="F25" s="10">
        <v>20709.59</v>
      </c>
      <c r="G25" s="10">
        <v>21184.985</v>
      </c>
      <c r="H25" s="10">
        <v>20890.375</v>
      </c>
      <c r="I25" s="10">
        <v>20814.163</v>
      </c>
      <c r="J25" s="10">
        <v>20608.957</v>
      </c>
      <c r="K25" s="10">
        <v>21729.407</v>
      </c>
      <c r="L25" s="10">
        <v>21578.545</v>
      </c>
      <c r="M25" s="10">
        <v>21850.036</v>
      </c>
      <c r="N25" s="10">
        <v>21944.416</v>
      </c>
      <c r="O25" s="10">
        <v>23147.75</v>
      </c>
      <c r="P25" s="10">
        <v>23519.733</v>
      </c>
      <c r="Q25" s="11">
        <f t="shared" si="1"/>
        <v>-0.003648187263273095</v>
      </c>
      <c r="R25" s="12">
        <f t="shared" si="2"/>
        <v>-0.009858959978357174</v>
      </c>
      <c r="S25" s="12">
        <f t="shared" si="3"/>
        <v>0.054367137550920264</v>
      </c>
      <c r="T25" s="12">
        <f t="shared" si="4"/>
        <v>-0.006942757342618733</v>
      </c>
      <c r="U25" s="12">
        <f t="shared" si="5"/>
        <v>0.012581524843310987</v>
      </c>
      <c r="V25" s="12">
        <f t="shared" si="6"/>
        <v>0.004319443684211777</v>
      </c>
      <c r="W25" s="12">
        <f t="shared" si="7"/>
        <v>0.05483554449569317</v>
      </c>
      <c r="X25" s="12">
        <f t="shared" si="8"/>
        <v>0.01606994200300238</v>
      </c>
    </row>
    <row r="26" spans="1:24" s="6" customFormat="1" ht="38.25">
      <c r="A26" s="33" t="s">
        <v>11</v>
      </c>
      <c r="B26" s="22">
        <v>27705.129</v>
      </c>
      <c r="C26" s="10">
        <v>27598.052</v>
      </c>
      <c r="D26" s="10">
        <v>27584.362</v>
      </c>
      <c r="E26" s="10">
        <v>27561.739</v>
      </c>
      <c r="F26" s="10">
        <v>27907.934</v>
      </c>
      <c r="G26" s="10">
        <v>27889.293</v>
      </c>
      <c r="H26" s="10">
        <v>29603.342</v>
      </c>
      <c r="I26" s="10">
        <v>31782.065</v>
      </c>
      <c r="J26" s="10">
        <v>32317.852</v>
      </c>
      <c r="K26" s="10">
        <v>35444.72</v>
      </c>
      <c r="L26" s="10">
        <v>34918.609</v>
      </c>
      <c r="M26" s="10">
        <v>34542.901</v>
      </c>
      <c r="N26" s="10">
        <v>34581.558</v>
      </c>
      <c r="O26" s="10">
        <v>34840.792</v>
      </c>
      <c r="P26" s="10">
        <v>35394.313</v>
      </c>
      <c r="Q26" s="11">
        <f t="shared" si="1"/>
        <v>0.07359719723536617</v>
      </c>
      <c r="R26" s="12">
        <f t="shared" si="2"/>
        <v>0.01685815569252669</v>
      </c>
      <c r="S26" s="12">
        <f t="shared" si="3"/>
        <v>0.09675358374684073</v>
      </c>
      <c r="T26" s="12">
        <f t="shared" si="4"/>
        <v>-0.014843141658334558</v>
      </c>
      <c r="U26" s="12">
        <f t="shared" si="5"/>
        <v>-0.010759535123521013</v>
      </c>
      <c r="V26" s="12">
        <f t="shared" si="6"/>
        <v>0.001119101143242096</v>
      </c>
      <c r="W26" s="12">
        <f t="shared" si="7"/>
        <v>0.007496307714071282</v>
      </c>
      <c r="X26" s="12">
        <f t="shared" si="8"/>
        <v>0.01588715319674705</v>
      </c>
    </row>
    <row r="27" spans="1:25" s="6" customFormat="1" ht="18" customHeight="1">
      <c r="A27" s="37" t="s">
        <v>5</v>
      </c>
      <c r="B27" s="38">
        <f aca="true" t="shared" si="9" ref="B27:P27">SUM(B7:B26)</f>
        <v>794957.322</v>
      </c>
      <c r="C27" s="38">
        <f t="shared" si="9"/>
        <v>819238.3100000002</v>
      </c>
      <c r="D27" s="38">
        <f t="shared" si="9"/>
        <v>842128.8129999998</v>
      </c>
      <c r="E27" s="38">
        <f t="shared" si="9"/>
        <v>886009.7259999998</v>
      </c>
      <c r="F27" s="38">
        <f t="shared" si="9"/>
        <v>913139.8339999999</v>
      </c>
      <c r="G27" s="38">
        <f t="shared" si="9"/>
        <v>918573.4559999998</v>
      </c>
      <c r="H27" s="38">
        <f t="shared" si="9"/>
        <v>870319.0999999999</v>
      </c>
      <c r="I27" s="38">
        <f t="shared" si="9"/>
        <v>925371.8369999998</v>
      </c>
      <c r="J27" s="38">
        <f t="shared" si="9"/>
        <v>953148.0559999997</v>
      </c>
      <c r="K27" s="38">
        <f t="shared" si="9"/>
        <v>995285.9990000002</v>
      </c>
      <c r="L27" s="38">
        <f t="shared" si="9"/>
        <v>1018578.6070000003</v>
      </c>
      <c r="M27" s="38">
        <f t="shared" si="9"/>
        <v>1062083.776</v>
      </c>
      <c r="N27" s="38">
        <f t="shared" si="9"/>
        <v>1107681.987</v>
      </c>
      <c r="O27" s="38">
        <f>SUM(O7:O26)</f>
        <v>1161974.7939999998</v>
      </c>
      <c r="P27" s="38">
        <f t="shared" si="9"/>
        <v>1192495.7550000001</v>
      </c>
      <c r="Q27" s="39">
        <f aca="true" t="shared" si="10" ref="Q27:X27">I27/H27-1</f>
        <v>0.06325580697930211</v>
      </c>
      <c r="R27" s="40">
        <f t="shared" si="10"/>
        <v>0.03001627874266055</v>
      </c>
      <c r="S27" s="40">
        <f t="shared" si="10"/>
        <v>0.044209231435499596</v>
      </c>
      <c r="T27" s="40">
        <f t="shared" si="10"/>
        <v>0.02340292943274913</v>
      </c>
      <c r="U27" s="40">
        <f t="shared" si="10"/>
        <v>0.04271164611255163</v>
      </c>
      <c r="V27" s="40">
        <f t="shared" si="10"/>
        <v>0.042932781792158536</v>
      </c>
      <c r="W27" s="40">
        <f t="shared" si="10"/>
        <v>0.049014796337931044</v>
      </c>
      <c r="X27" s="40">
        <f t="shared" si="10"/>
        <v>0.026266457032974477</v>
      </c>
      <c r="Y27" s="26"/>
    </row>
    <row r="28" spans="1:16" s="1" customFormat="1" ht="12.75" customHeight="1">
      <c r="A28" s="23" t="s">
        <v>18</v>
      </c>
      <c r="B28" s="35"/>
      <c r="C28" s="35"/>
      <c r="D28" s="35"/>
      <c r="E28" s="35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24" s="6" customFormat="1" ht="12.75">
      <c r="A29" s="34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33" s="1" customFormat="1" ht="12.75">
      <c r="A30" s="30" t="s">
        <v>2</v>
      </c>
      <c r="B30" s="2"/>
      <c r="C30" s="3"/>
      <c r="E30" s="2"/>
      <c r="F30" s="3"/>
      <c r="H30" s="2"/>
      <c r="I30" s="3"/>
      <c r="L30" s="2"/>
      <c r="M30" s="2"/>
      <c r="N30" s="2"/>
      <c r="O30" s="2"/>
      <c r="P30" s="2"/>
      <c r="Q30" s="3"/>
      <c r="S30" s="2"/>
      <c r="T30" s="3"/>
      <c r="V30" s="2"/>
      <c r="W30" s="2"/>
      <c r="X30" s="2"/>
      <c r="Z30" s="2"/>
      <c r="AA30" s="3"/>
      <c r="AC30" s="2"/>
      <c r="AD30" s="3"/>
      <c r="AF30" s="2"/>
      <c r="AG30" s="3"/>
    </row>
    <row r="31" spans="3:5" s="6" customFormat="1" ht="12.75">
      <c r="C31" s="27"/>
      <c r="D31" s="28"/>
      <c r="E31" s="29"/>
    </row>
    <row r="32" spans="3:5" s="6" customFormat="1" ht="12.75">
      <c r="C32" s="27"/>
      <c r="D32" s="28"/>
      <c r="E32" s="29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</sheetData>
  <sheetProtection/>
  <mergeCells count="17">
    <mergeCell ref="L5:L6"/>
    <mergeCell ref="A5:A6"/>
    <mergeCell ref="B5:B6"/>
    <mergeCell ref="C5:C6"/>
    <mergeCell ref="D5:D6"/>
    <mergeCell ref="E5:E6"/>
    <mergeCell ref="F5:F6"/>
    <mergeCell ref="O5:O6"/>
    <mergeCell ref="M5:M6"/>
    <mergeCell ref="P5:P6"/>
    <mergeCell ref="Q5:X5"/>
    <mergeCell ref="N5:N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Galindo Zamora</dc:creator>
  <cp:keywords/>
  <dc:description/>
  <cp:lastModifiedBy>susana.galindo</cp:lastModifiedBy>
  <cp:lastPrinted>2011-12-08T15:19:01Z</cp:lastPrinted>
  <dcterms:created xsi:type="dcterms:W3CDTF">2011-12-06T20:00:07Z</dcterms:created>
  <dcterms:modified xsi:type="dcterms:W3CDTF">2019-02-28T22:29:41Z</dcterms:modified>
  <cp:category/>
  <cp:version/>
  <cp:contentType/>
  <cp:contentStatus/>
</cp:coreProperties>
</file>