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INGRESOS MIR" sheetId="1" r:id="rId1"/>
  </sheets>
  <externalReferences>
    <externalReference r:id="rId2"/>
    <externalReference r:id="rId3"/>
  </externalReferences>
  <calcPr calcId="145621" concurrentCalc="0"/>
</workbook>
</file>

<file path=xl/calcChain.xml><?xml version="1.0" encoding="utf-8"?>
<calcChain xmlns="http://schemas.openxmlformats.org/spreadsheetml/2006/main">
  <c r="C7" i="1" l="1"/>
  <c r="C9" i="1"/>
  <c r="C10" i="1"/>
  <c r="C11" i="1"/>
  <c r="C13" i="1"/>
  <c r="C14" i="1"/>
  <c r="C15" i="1"/>
  <c r="C16" i="1"/>
  <c r="C18" i="1"/>
  <c r="C21" i="1"/>
  <c r="C22" i="1"/>
  <c r="C23" i="1"/>
  <c r="C26" i="1"/>
  <c r="C27" i="1"/>
  <c r="C28" i="1"/>
  <c r="C29" i="1"/>
  <c r="C30" i="1"/>
  <c r="C31" i="1"/>
  <c r="C32" i="1"/>
  <c r="C33" i="1"/>
  <c r="C34" i="1"/>
  <c r="C35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69" i="1"/>
  <c r="C70" i="1"/>
  <c r="C71" i="1"/>
  <c r="C73" i="1"/>
  <c r="C74" i="1"/>
  <c r="C75" i="1"/>
  <c r="C76" i="1"/>
  <c r="C78" i="1"/>
  <c r="C79" i="1"/>
  <c r="C80" i="1"/>
  <c r="C81" i="1"/>
  <c r="C82" i="1"/>
  <c r="C83" i="1"/>
  <c r="C84" i="1"/>
  <c r="C85" i="1"/>
  <c r="C87" i="1"/>
  <c r="C88" i="1"/>
  <c r="C89" i="1"/>
  <c r="C90" i="1"/>
  <c r="C91" i="1"/>
  <c r="C92" i="1"/>
  <c r="C93" i="1"/>
  <c r="C94" i="1"/>
  <c r="C95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3" i="1"/>
  <c r="C112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6" i="1"/>
  <c r="C147" i="1"/>
  <c r="C148" i="1"/>
  <c r="C149" i="1"/>
  <c r="C150" i="1"/>
  <c r="C151" i="1"/>
  <c r="C152" i="1"/>
  <c r="C153" i="1"/>
  <c r="C154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1" i="1"/>
  <c r="C192" i="1"/>
  <c r="C193" i="1"/>
  <c r="C194" i="1"/>
  <c r="C195" i="1"/>
  <c r="C196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7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155" i="1"/>
  <c r="C97" i="1"/>
  <c r="C168" i="1"/>
  <c r="C145" i="1"/>
  <c r="C72" i="1"/>
  <c r="C54" i="1"/>
  <c r="C20" i="1"/>
  <c r="C197" i="1"/>
  <c r="C176" i="1"/>
  <c r="C77" i="1"/>
  <c r="C190" i="1"/>
  <c r="C86" i="1"/>
  <c r="C64" i="1"/>
  <c r="C25" i="1"/>
  <c r="C129" i="1"/>
  <c r="C36" i="1"/>
  <c r="C12" i="1"/>
  <c r="C8" i="1"/>
  <c r="C6" i="1"/>
  <c r="C5" i="1"/>
  <c r="C280" i="1"/>
</calcChain>
</file>

<file path=xl/sharedStrings.xml><?xml version="1.0" encoding="utf-8"?>
<sst xmlns="http://schemas.openxmlformats.org/spreadsheetml/2006/main" count="336" uniqueCount="331">
  <si>
    <t>TOTAL INGRESOS POR TRANSFERENCIAS</t>
  </si>
  <si>
    <t>5991</t>
  </si>
  <si>
    <t>5981</t>
  </si>
  <si>
    <t>duda Lic. catastro. Ver con Max cuanto realmente cuesta</t>
  </si>
  <si>
    <t>Licencias Informáticas e Intelectuales</t>
  </si>
  <si>
    <t>5971</t>
  </si>
  <si>
    <t>5961</t>
  </si>
  <si>
    <t>5951</t>
  </si>
  <si>
    <t>5941</t>
  </si>
  <si>
    <t>5931</t>
  </si>
  <si>
    <t>5921</t>
  </si>
  <si>
    <t>5911</t>
  </si>
  <si>
    <t>5894</t>
  </si>
  <si>
    <t>5893</t>
  </si>
  <si>
    <t>5892</t>
  </si>
  <si>
    <t>5891</t>
  </si>
  <si>
    <t>5831</t>
  </si>
  <si>
    <t>5821</t>
  </si>
  <si>
    <t>5811</t>
  </si>
  <si>
    <t>5791</t>
  </si>
  <si>
    <t>5781</t>
  </si>
  <si>
    <t>5771</t>
  </si>
  <si>
    <t>5761</t>
  </si>
  <si>
    <t>5751</t>
  </si>
  <si>
    <t>5741</t>
  </si>
  <si>
    <t>5731</t>
  </si>
  <si>
    <t>5721</t>
  </si>
  <si>
    <t>5711</t>
  </si>
  <si>
    <t>Maquinaria y equipo diverso</t>
  </si>
  <si>
    <t>5694</t>
  </si>
  <si>
    <t>5693</t>
  </si>
  <si>
    <t>5692</t>
  </si>
  <si>
    <t>5691</t>
  </si>
  <si>
    <t>5672</t>
  </si>
  <si>
    <t>5671</t>
  </si>
  <si>
    <t>5661</t>
  </si>
  <si>
    <t>Equipo de Comunicación y Telecomunicación</t>
  </si>
  <si>
    <t>5651</t>
  </si>
  <si>
    <t>5641</t>
  </si>
  <si>
    <t>5631</t>
  </si>
  <si>
    <t>5621</t>
  </si>
  <si>
    <t>5611</t>
  </si>
  <si>
    <t>5511</t>
  </si>
  <si>
    <t>5491</t>
  </si>
  <si>
    <t>5452</t>
  </si>
  <si>
    <t>5451</t>
  </si>
  <si>
    <t>5441</t>
  </si>
  <si>
    <t>5432</t>
  </si>
  <si>
    <t>5431</t>
  </si>
  <si>
    <t>5421</t>
  </si>
  <si>
    <t>5414</t>
  </si>
  <si>
    <t>5413</t>
  </si>
  <si>
    <t>Vehículos y equipo terrestres, destinados a servicios administrativos</t>
  </si>
  <si>
    <t>5412</t>
  </si>
  <si>
    <t>5411</t>
  </si>
  <si>
    <t>5321</t>
  </si>
  <si>
    <t>5311</t>
  </si>
  <si>
    <t>5291</t>
  </si>
  <si>
    <t>Cámaras fotográficas y de video</t>
  </si>
  <si>
    <t>5231</t>
  </si>
  <si>
    <t>5221</t>
  </si>
  <si>
    <t>5211</t>
  </si>
  <si>
    <t>5192</t>
  </si>
  <si>
    <t>Otros Mobiliarios y Equipo de Administración</t>
  </si>
  <si>
    <t>5191</t>
  </si>
  <si>
    <t>Equipo de cómputo</t>
  </si>
  <si>
    <t>5151</t>
  </si>
  <si>
    <t>5131</t>
  </si>
  <si>
    <t>5121</t>
  </si>
  <si>
    <t>5111</t>
  </si>
  <si>
    <t>BIENES MUEBLES, INMUEBLES E INTANGIBLES</t>
  </si>
  <si>
    <t>Ayudas para Erogaciones Contingentes</t>
  </si>
  <si>
    <t>TRANSFERENCIAS, ASIGNACIONES, SUBSIDIOS Y OTRAS AYUDAS</t>
  </si>
  <si>
    <t>3996</t>
  </si>
  <si>
    <t>3995</t>
  </si>
  <si>
    <t>3994</t>
  </si>
  <si>
    <t>3993</t>
  </si>
  <si>
    <t>Subcontratación de servicios con terceros</t>
  </si>
  <si>
    <t>3992</t>
  </si>
  <si>
    <t>3991</t>
  </si>
  <si>
    <t>3981</t>
  </si>
  <si>
    <t>Otros gastos por responsabilidades</t>
  </si>
  <si>
    <t>3962</t>
  </si>
  <si>
    <t>3961</t>
  </si>
  <si>
    <t>Penas, multas, accesorios y actualizaciones</t>
  </si>
  <si>
    <t>3951</t>
  </si>
  <si>
    <t>3944</t>
  </si>
  <si>
    <t>Responsabilidad patrimonial</t>
  </si>
  <si>
    <t>3943</t>
  </si>
  <si>
    <t>3942</t>
  </si>
  <si>
    <t>Laudos laborales</t>
  </si>
  <si>
    <t>3941</t>
  </si>
  <si>
    <t>3931</t>
  </si>
  <si>
    <t>3922</t>
  </si>
  <si>
    <t>Impuestos y derechos</t>
  </si>
  <si>
    <t>3921</t>
  </si>
  <si>
    <t>3911</t>
  </si>
  <si>
    <t>Otros Servicios Generales</t>
  </si>
  <si>
    <t>Gastos de representación</t>
  </si>
  <si>
    <t>3851</t>
  </si>
  <si>
    <t>3841</t>
  </si>
  <si>
    <t>Congresos y convenciones</t>
  </si>
  <si>
    <t>3831</t>
  </si>
  <si>
    <t>3822</t>
  </si>
  <si>
    <t>3821</t>
  </si>
  <si>
    <t>3811</t>
  </si>
  <si>
    <t>Servicios Oficiales</t>
  </si>
  <si>
    <t>3792</t>
  </si>
  <si>
    <t>Otros Servicios de traslado y hospedaje</t>
  </si>
  <si>
    <t>3791</t>
  </si>
  <si>
    <t>3782</t>
  </si>
  <si>
    <t>3781</t>
  </si>
  <si>
    <t>3771</t>
  </si>
  <si>
    <t>Viáticos en el extranjero</t>
  </si>
  <si>
    <t>3761</t>
  </si>
  <si>
    <t>Viáticos en el país</t>
  </si>
  <si>
    <t>3751</t>
  </si>
  <si>
    <t>3741</t>
  </si>
  <si>
    <t>3731</t>
  </si>
  <si>
    <t>3722</t>
  </si>
  <si>
    <t>Pasajes terrestres nacionales</t>
  </si>
  <si>
    <t>3721</t>
  </si>
  <si>
    <t>Pasajeas aéreos en el extranjero</t>
  </si>
  <si>
    <t>3712</t>
  </si>
  <si>
    <t>Pasajes aéreos nacionales</t>
  </si>
  <si>
    <t>3711</t>
  </si>
  <si>
    <t>Servicios de Traslado y Viáticos</t>
  </si>
  <si>
    <t>3691</t>
  </si>
  <si>
    <t>Servicio de creación y difusión de contenido específicamente por internet</t>
  </si>
  <si>
    <t>3661</t>
  </si>
  <si>
    <t>3651</t>
  </si>
  <si>
    <t>3641</t>
  </si>
  <si>
    <t>3631</t>
  </si>
  <si>
    <t>3621</t>
  </si>
  <si>
    <t>3611</t>
  </si>
  <si>
    <t>Servicios de Comunicación Social y Publicidad</t>
  </si>
  <si>
    <t>Servicios de jardinería y fumigación</t>
  </si>
  <si>
    <t>3591</t>
  </si>
  <si>
    <t>Servicios de limpieza y manejo de desechos</t>
  </si>
  <si>
    <t>3581</t>
  </si>
  <si>
    <t>3573</t>
  </si>
  <si>
    <t>3572</t>
  </si>
  <si>
    <t xml:space="preserve">Instalación, reparación y mantenimiento de maquinaria y otros equipos </t>
  </si>
  <si>
    <t>3571</t>
  </si>
  <si>
    <t>3561</t>
  </si>
  <si>
    <t>Mantenimiento y conservación de vehículos terrestres, aéreos, marítimos, lacustres y fluviales</t>
  </si>
  <si>
    <t>3551</t>
  </si>
  <si>
    <t>3541</t>
  </si>
  <si>
    <t>Instalación, reparación y mantenimiento de equipo de cómputo y tecnologías de la información</t>
  </si>
  <si>
    <t>3531</t>
  </si>
  <si>
    <t>Mantenimiento y conservación de mobiliario y equipo de administración, educacional y recreativo</t>
  </si>
  <si>
    <t>3521</t>
  </si>
  <si>
    <t>3512</t>
  </si>
  <si>
    <t>Mantenimiento y Conservación de inmuebles para la prestación de servicios administrativos</t>
  </si>
  <si>
    <t>3511</t>
  </si>
  <si>
    <t>Servicios de Instalación, Reparación, Mantenimiento y Conservación</t>
  </si>
  <si>
    <t>3491</t>
  </si>
  <si>
    <t>3481</t>
  </si>
  <si>
    <t>3471</t>
  </si>
  <si>
    <t>3461</t>
  </si>
  <si>
    <t>Seguros de bienes patrimoniales</t>
  </si>
  <si>
    <t>3451</t>
  </si>
  <si>
    <t>Seguro de responsabilidad patrimonial del Estado</t>
  </si>
  <si>
    <t>3441</t>
  </si>
  <si>
    <t>3431</t>
  </si>
  <si>
    <t>3421</t>
  </si>
  <si>
    <t>Servicios financieros y bancarios</t>
  </si>
  <si>
    <t>3411</t>
  </si>
  <si>
    <t>Servicios Financieros, Bancarios y Comerciales</t>
  </si>
  <si>
    <t>Servicios Profesionales, Científicos y Técnicos Integrales</t>
  </si>
  <si>
    <t>3391</t>
  </si>
  <si>
    <t>3381</t>
  </si>
  <si>
    <t>3371</t>
  </si>
  <si>
    <t>3366</t>
  </si>
  <si>
    <t>3365</t>
  </si>
  <si>
    <t>3364</t>
  </si>
  <si>
    <t>Servicios de impresión de material informativo derivado de la operación y administración</t>
  </si>
  <si>
    <t>3363</t>
  </si>
  <si>
    <t>Servicios de impresión de documentos y papelería oficial</t>
  </si>
  <si>
    <t>3362</t>
  </si>
  <si>
    <t>Servicios de apoyo administrativo</t>
  </si>
  <si>
    <t>3361</t>
  </si>
  <si>
    <t>3351</t>
  </si>
  <si>
    <t>Capacitación Especializada</t>
  </si>
  <si>
    <t>3342</t>
  </si>
  <si>
    <t>3341</t>
  </si>
  <si>
    <t>Servicios de consultoría administrativa, procesos,técnica y en tecnologías de la información</t>
  </si>
  <si>
    <t>3331</t>
  </si>
  <si>
    <t>3321</t>
  </si>
  <si>
    <t>Servicios legales, de contabilidad, auditoría y relacionados</t>
  </si>
  <si>
    <t>3311</t>
  </si>
  <si>
    <t>Servicios Profesionales, Científicos, Técnicos y Otros Servicios</t>
  </si>
  <si>
    <t>3293</t>
  </si>
  <si>
    <t>3292</t>
  </si>
  <si>
    <t>3291</t>
  </si>
  <si>
    <t>3281</t>
  </si>
  <si>
    <t>3271</t>
  </si>
  <si>
    <t>3261</t>
  </si>
  <si>
    <t>3254</t>
  </si>
  <si>
    <t>3253</t>
  </si>
  <si>
    <t>3252</t>
  </si>
  <si>
    <t>3251</t>
  </si>
  <si>
    <t>3241</t>
  </si>
  <si>
    <t>3233</t>
  </si>
  <si>
    <t>3232</t>
  </si>
  <si>
    <t>3231</t>
  </si>
  <si>
    <t>3221</t>
  </si>
  <si>
    <t>3211</t>
  </si>
  <si>
    <t>Contratación de otros servicios</t>
  </si>
  <si>
    <t>3193</t>
  </si>
  <si>
    <t>Servicios Integrales de infraestructura de cómputo</t>
  </si>
  <si>
    <t>3192</t>
  </si>
  <si>
    <t>3191</t>
  </si>
  <si>
    <t>3182</t>
  </si>
  <si>
    <t>Servicio postal</t>
  </si>
  <si>
    <t>3181</t>
  </si>
  <si>
    <t>Servicios de acceso de internet, redes y procesamiento de información</t>
  </si>
  <si>
    <t>3171</t>
  </si>
  <si>
    <t>3161</t>
  </si>
  <si>
    <t>Servicio de telefonía celular</t>
  </si>
  <si>
    <t>3151</t>
  </si>
  <si>
    <t>Telefonía tradicional</t>
  </si>
  <si>
    <t>3141</t>
  </si>
  <si>
    <t>Servicio de agua potable</t>
  </si>
  <si>
    <t>3131</t>
  </si>
  <si>
    <t>Gas</t>
  </si>
  <si>
    <t>3121</t>
  </si>
  <si>
    <t>3113</t>
  </si>
  <si>
    <t>3112</t>
  </si>
  <si>
    <t>Servicio de Energía eléctrica</t>
  </si>
  <si>
    <t>3111</t>
  </si>
  <si>
    <t>Servicios Básicos</t>
  </si>
  <si>
    <t>SERVICIOS GENERALES</t>
  </si>
  <si>
    <t>Refacciones y accesorios menores de maquinaria y otros equipos</t>
  </si>
  <si>
    <t>Refacciones y accesorios menores de equipo de transporte</t>
  </si>
  <si>
    <t>Refacciones y accesorios menores de equipo de cómputo y tecnologías de la información</t>
  </si>
  <si>
    <t>Refacciones y accesorios menores de edificios</t>
  </si>
  <si>
    <t>Herramientas menores</t>
  </si>
  <si>
    <t>Herramientas, Refacciones y Accesorios Menores</t>
  </si>
  <si>
    <t>2831</t>
  </si>
  <si>
    <t>2821</t>
  </si>
  <si>
    <t>2811</t>
  </si>
  <si>
    <t>2751</t>
  </si>
  <si>
    <t>2741</t>
  </si>
  <si>
    <t>2731</t>
  </si>
  <si>
    <t>Prendas de seguridad y protección personal</t>
  </si>
  <si>
    <t>Vestuario, Blancos, Prendas de Protección y Artículos Deportivos</t>
  </si>
  <si>
    <t>Combustibles, lubricantes y aditivos para maquinaria, equipo de producción y servicios administrativos</t>
  </si>
  <si>
    <t>Combustibles, lubricantes y aditivos para vehículos terrestres, aéreos, marítimos, lacustres y fluviales destinados a servicios administrativos</t>
  </si>
  <si>
    <t>Combustibles, Lubricantes y Aditivos</t>
  </si>
  <si>
    <t>Fibras sintéticas, hules, plásticos y derivados</t>
  </si>
  <si>
    <t>Materiales, accesorios y suministros médicos</t>
  </si>
  <si>
    <t>Medicinas y  productos farmaceúticos</t>
  </si>
  <si>
    <t>Fertilizantes, pesticidas y otros agroquímicos</t>
  </si>
  <si>
    <t>Productos Químicos, Farmaceúticos y de Laboratorio</t>
  </si>
  <si>
    <t>Otros materiales y artículos de construcción y reparación</t>
  </si>
  <si>
    <t>Materiales complementarios</t>
  </si>
  <si>
    <t>Artículos metálicos para la construcción</t>
  </si>
  <si>
    <t>Material eléctrico y electrónico</t>
  </si>
  <si>
    <t>Vidrio y productos de vidrio</t>
  </si>
  <si>
    <t>2441</t>
  </si>
  <si>
    <t>2431</t>
  </si>
  <si>
    <t>2421</t>
  </si>
  <si>
    <t>2411</t>
  </si>
  <si>
    <t>Materiales y Artículos de Construcción y Reparación</t>
  </si>
  <si>
    <t>2391</t>
  </si>
  <si>
    <t>2381</t>
  </si>
  <si>
    <t>2371</t>
  </si>
  <si>
    <t>2361</t>
  </si>
  <si>
    <t>2351</t>
  </si>
  <si>
    <t>2341</t>
  </si>
  <si>
    <t>2331</t>
  </si>
  <si>
    <t>2321</t>
  </si>
  <si>
    <t>2311</t>
  </si>
  <si>
    <t>Utensilios para el servicio de alimentación</t>
  </si>
  <si>
    <t>Productos alimenticios para el personal derivado de actividades extraordinarias</t>
  </si>
  <si>
    <t>Productos alimenticios para el personal en las instalaciones de las dependencias y entidades</t>
  </si>
  <si>
    <t>2213</t>
  </si>
  <si>
    <t>2212</t>
  </si>
  <si>
    <t>2211</t>
  </si>
  <si>
    <t>Alimentos y Utensilios</t>
  </si>
  <si>
    <t>2183</t>
  </si>
  <si>
    <t>2182</t>
  </si>
  <si>
    <t>2181</t>
  </si>
  <si>
    <t>2171</t>
  </si>
  <si>
    <t>Material de limpieza</t>
  </si>
  <si>
    <t>Material impreso e información digital</t>
  </si>
  <si>
    <t>Materiales, útiles y equipos menores de tecnologías de la información y comunicaciones</t>
  </si>
  <si>
    <t>Material estadístico y geográfico</t>
  </si>
  <si>
    <t>Materiales, útiles y equipos menores de oficina</t>
  </si>
  <si>
    <t>Materiales de Administración, Emisión de Documentos y Artículos Oficiales</t>
  </si>
  <si>
    <t>MATERIALES Y SUMINISTROS</t>
  </si>
  <si>
    <t>Estímulo por el día del servidor público</t>
  </si>
  <si>
    <t>Ayuda para pasajes</t>
  </si>
  <si>
    <t>Ayuda para despensa</t>
  </si>
  <si>
    <t>Pago de Estímulos a Servidores Públicos</t>
  </si>
  <si>
    <t>Impacto al salario en el transcurso del año</t>
  </si>
  <si>
    <t>Previsiones</t>
  </si>
  <si>
    <t xml:space="preserve">Cuotas para el seguro de vida del personal </t>
  </si>
  <si>
    <t>GSJ</t>
  </si>
  <si>
    <t>Cuotas para el Sistema de Ahorro para el Retiro (SAR)</t>
  </si>
  <si>
    <t>SD</t>
  </si>
  <si>
    <t>Cuotas a pensiones</t>
  </si>
  <si>
    <t>UEF</t>
  </si>
  <si>
    <t>Cuotas para la vivienda</t>
  </si>
  <si>
    <t>UGMA</t>
  </si>
  <si>
    <t>Cuotas al IMSS por enfermedades y maternidad</t>
  </si>
  <si>
    <t>OCV</t>
  </si>
  <si>
    <t xml:space="preserve">Seguridad Social </t>
  </si>
  <si>
    <t>UAJ</t>
  </si>
  <si>
    <t>Aguinaldo</t>
  </si>
  <si>
    <t>CS</t>
  </si>
  <si>
    <t>Prima vacacional y dominical</t>
  </si>
  <si>
    <t>DTI</t>
  </si>
  <si>
    <t>Prima quinquenal por años de servicios efectivos prestados</t>
  </si>
  <si>
    <t>DA</t>
  </si>
  <si>
    <t>Remuneraciones Adicionales y Especiales</t>
  </si>
  <si>
    <t>DG</t>
  </si>
  <si>
    <t>Sueldo Base</t>
  </si>
  <si>
    <t>Remuneraciones al Personal de Carácter Permanente</t>
  </si>
  <si>
    <t>SERVICIOS PERSONALES</t>
  </si>
  <si>
    <t>PRESUPUESTO 2018</t>
  </si>
  <si>
    <t>CONCEPTOS</t>
  </si>
  <si>
    <t>Capítulo y Partida</t>
  </si>
  <si>
    <t>PRESUPUESTO DE INGRESOS 2018
INSTITUTO DE INFORMACIÓN ESTADÍSTICA Y 
GEOGRÁFICA DEL ESTADO DE JALISCO</t>
  </si>
  <si>
    <t>Varios</t>
  </si>
  <si>
    <t>COMPROMETIDO MIR 2017</t>
  </si>
  <si>
    <t>Conforme a OC, OS, Contratos 2017</t>
  </si>
  <si>
    <t xml:space="preserve"> MIR</t>
  </si>
  <si>
    <t>REMANENTE MIR 2017</t>
  </si>
  <si>
    <t>Remanente MIR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</si>
</sst>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7" x14ac:knownFonts="1"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263238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61C00"/>
        <bgColor rgb="FFA61C00"/>
      </patternFill>
    </fill>
    <fill>
      <patternFill patternType="solid">
        <fgColor rgb="FF6FA8DC"/>
        <bgColor rgb="FF6FA8DC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8E7CC3"/>
        <bgColor rgb="FF8E7CC3"/>
      </patternFill>
    </fill>
    <fill>
      <patternFill patternType="solid">
        <fgColor rgb="FFFF66FF"/>
        <bgColor rgb="FFFF66FF"/>
      </patternFill>
    </fill>
    <fill>
      <patternFill patternType="solid">
        <fgColor rgb="FF999999"/>
        <bgColor rgb="FF999999"/>
      </patternFill>
    </fill>
    <fill>
      <patternFill patternType="solid">
        <fgColor rgb="FFFF0000"/>
        <bgColor rgb="FFFF0000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65" fontId="1" fillId="0" borderId="0" xfId="0" applyNumberFormat="1" applyFont="1" applyAlignment="1"/>
    <xf numFmtId="165" fontId="1" fillId="6" borderId="0" xfId="0" applyNumberFormat="1" applyFont="1" applyFill="1" applyAlignment="1"/>
    <xf numFmtId="165" fontId="1" fillId="10" borderId="0" xfId="0" applyNumberFormat="1" applyFont="1" applyFill="1" applyAlignment="1"/>
    <xf numFmtId="165" fontId="1" fillId="11" borderId="0" xfId="0" applyNumberFormat="1" applyFont="1" applyFill="1" applyAlignment="1"/>
    <xf numFmtId="165" fontId="1" fillId="8" borderId="0" xfId="0" applyNumberFormat="1" applyFont="1" applyFill="1" applyAlignment="1"/>
    <xf numFmtId="165" fontId="1" fillId="9" borderId="0" xfId="0" applyNumberFormat="1" applyFont="1" applyFill="1" applyAlignment="1"/>
    <xf numFmtId="165" fontId="1" fillId="12" borderId="0" xfId="0" applyNumberFormat="1" applyFont="1" applyFill="1" applyAlignment="1"/>
    <xf numFmtId="165" fontId="1" fillId="13" borderId="0" xfId="0" applyNumberFormat="1" applyFont="1" applyFill="1" applyAlignment="1"/>
    <xf numFmtId="165" fontId="1" fillId="7" borderId="0" xfId="0" applyNumberFormat="1" applyFont="1" applyFill="1" applyAlignment="1"/>
    <xf numFmtId="165" fontId="1" fillId="3" borderId="0" xfId="0" applyNumberFormat="1" applyFont="1" applyFill="1" applyAlignment="1"/>
    <xf numFmtId="165" fontId="1" fillId="4" borderId="0" xfId="0" applyNumberFormat="1" applyFont="1" applyFill="1" applyAlignment="1"/>
    <xf numFmtId="0" fontId="5" fillId="5" borderId="0" xfId="0" applyFont="1" applyFill="1" applyAlignment="1">
      <alignment horizontal="center" wrapText="1"/>
    </xf>
    <xf numFmtId="0" fontId="0" fillId="0" borderId="0" xfId="0" applyFont="1" applyAlignment="1"/>
    <xf numFmtId="0" fontId="4" fillId="1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8" fontId="6" fillId="0" borderId="3" xfId="0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15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/>
    <xf numFmtId="164" fontId="4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1" fontId="2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5" fontId="2" fillId="2" borderId="3" xfId="0" applyNumberFormat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 wrapText="1"/>
    </xf>
    <xf numFmtId="8" fontId="6" fillId="0" borderId="0" xfId="0" applyNumberFormat="1" applyFont="1" applyBorder="1" applyAlignment="1">
      <alignment horizontal="right" wrapText="1"/>
    </xf>
    <xf numFmtId="0" fontId="5" fillId="5" borderId="2" xfId="0" applyFont="1" applyFill="1" applyBorder="1" applyAlignment="1">
      <alignment horizontal="center" wrapText="1"/>
    </xf>
    <xf numFmtId="0" fontId="1" fillId="0" borderId="1" xfId="0" applyFont="1" applyBorder="1"/>
    <xf numFmtId="0" fontId="0" fillId="0" borderId="0" xfId="0" applyFont="1" applyAlignment="1"/>
    <xf numFmtId="0" fontId="2" fillId="2" borderId="3" xfId="0" applyFont="1" applyFill="1" applyBorder="1" applyAlignment="1">
      <alignment horizontal="right" wrapText="1"/>
    </xf>
    <xf numFmtId="0" fontId="1" fillId="0" borderId="3" xfId="0" applyFont="1" applyBorder="1"/>
    <xf numFmtId="8" fontId="6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MI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</sheetNames>
    <sheetDataSet>
      <sheetData sheetId="0">
        <row r="5">
          <cell r="G5">
            <v>3</v>
          </cell>
        </row>
        <row r="86">
          <cell r="BV86">
            <v>18455066.399999999</v>
          </cell>
          <cell r="BW86">
            <v>1163973.1200000001</v>
          </cell>
          <cell r="BX86">
            <v>768976.32000000007</v>
          </cell>
          <cell r="BY86">
            <v>44613.576000000001</v>
          </cell>
          <cell r="BZ86">
            <v>171771.84000000008</v>
          </cell>
          <cell r="CA86">
            <v>749797.63269863022</v>
          </cell>
          <cell r="CB86">
            <v>2563203.6666666665</v>
          </cell>
          <cell r="CC86">
            <v>256320.36666666661</v>
          </cell>
          <cell r="CD86">
            <v>3229636.6199999973</v>
          </cell>
          <cell r="CE86">
            <v>553651.99199999997</v>
          </cell>
          <cell r="CF86">
            <v>369101.3279999998</v>
          </cell>
          <cell r="CG86">
            <v>885843.18720000028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INGRESOS MIR"/>
      <sheetName val="EGRESOS MIR"/>
      <sheetName val="PAA MIR"/>
      <sheetName val="PAA IP"/>
      <sheetName val="Tablas despensa y pasaje 2018"/>
      <sheetName val="Tablas ISR"/>
    </sheetNames>
    <sheetDataSet>
      <sheetData sheetId="0"/>
      <sheetData sheetId="1"/>
      <sheetData sheetId="2"/>
      <sheetData sheetId="3">
        <row r="4">
          <cell r="A4">
            <v>2111</v>
          </cell>
          <cell r="C4">
            <v>70000</v>
          </cell>
        </row>
        <row r="5">
          <cell r="A5">
            <v>2111</v>
          </cell>
          <cell r="C5">
            <v>50000</v>
          </cell>
        </row>
        <row r="6">
          <cell r="A6">
            <v>2111</v>
          </cell>
          <cell r="C6">
            <v>10000</v>
          </cell>
        </row>
        <row r="7">
          <cell r="A7">
            <v>2131</v>
          </cell>
          <cell r="C7">
            <v>16500</v>
          </cell>
        </row>
        <row r="8">
          <cell r="A8">
            <v>2141</v>
          </cell>
          <cell r="C8">
            <v>1000</v>
          </cell>
        </row>
        <row r="9">
          <cell r="A9">
            <v>2141</v>
          </cell>
          <cell r="C9">
            <v>1000</v>
          </cell>
        </row>
        <row r="10">
          <cell r="A10">
            <v>2141</v>
          </cell>
          <cell r="C10">
            <v>1500</v>
          </cell>
        </row>
        <row r="11">
          <cell r="A11">
            <v>2141</v>
          </cell>
          <cell r="C11">
            <v>1500</v>
          </cell>
        </row>
        <row r="12">
          <cell r="A12">
            <v>2141</v>
          </cell>
          <cell r="C12">
            <v>2500</v>
          </cell>
        </row>
        <row r="13">
          <cell r="A13">
            <v>2141</v>
          </cell>
          <cell r="C13">
            <v>2500</v>
          </cell>
        </row>
        <row r="14">
          <cell r="A14">
            <v>2141</v>
          </cell>
          <cell r="C14">
            <v>15000</v>
          </cell>
        </row>
        <row r="15">
          <cell r="A15">
            <v>2141</v>
          </cell>
          <cell r="C15">
            <v>100000</v>
          </cell>
        </row>
        <row r="16">
          <cell r="A16">
            <v>2151</v>
          </cell>
          <cell r="C16">
            <v>1984</v>
          </cell>
        </row>
        <row r="17">
          <cell r="A17">
            <v>2151</v>
          </cell>
          <cell r="C17">
            <v>2600</v>
          </cell>
        </row>
        <row r="18">
          <cell r="A18">
            <v>2151</v>
          </cell>
          <cell r="C18">
            <v>30000</v>
          </cell>
        </row>
        <row r="19">
          <cell r="A19">
            <v>2161</v>
          </cell>
          <cell r="C19">
            <v>90000</v>
          </cell>
        </row>
        <row r="20">
          <cell r="A20">
            <v>2214</v>
          </cell>
          <cell r="C20">
            <v>30000</v>
          </cell>
        </row>
        <row r="21">
          <cell r="A21">
            <v>2216</v>
          </cell>
          <cell r="C21">
            <v>80000</v>
          </cell>
        </row>
        <row r="22">
          <cell r="A22">
            <v>2231</v>
          </cell>
          <cell r="C22">
            <v>6000</v>
          </cell>
        </row>
        <row r="23">
          <cell r="A23">
            <v>2451</v>
          </cell>
          <cell r="C23">
            <v>12000</v>
          </cell>
        </row>
        <row r="24">
          <cell r="A24">
            <v>2461</v>
          </cell>
          <cell r="C24">
            <v>20000</v>
          </cell>
        </row>
        <row r="25">
          <cell r="A25">
            <v>2471</v>
          </cell>
          <cell r="C25">
            <v>8700</v>
          </cell>
        </row>
        <row r="26">
          <cell r="A26">
            <v>2481</v>
          </cell>
          <cell r="C26">
            <v>40000</v>
          </cell>
        </row>
        <row r="27">
          <cell r="A27">
            <v>2491</v>
          </cell>
          <cell r="C27">
            <v>8000</v>
          </cell>
        </row>
        <row r="28">
          <cell r="A28">
            <v>2521</v>
          </cell>
          <cell r="C28">
            <v>5000</v>
          </cell>
        </row>
        <row r="29">
          <cell r="A29">
            <v>2531</v>
          </cell>
          <cell r="C29">
            <v>21000</v>
          </cell>
        </row>
        <row r="30">
          <cell r="A30">
            <v>2541</v>
          </cell>
          <cell r="C30">
            <v>12000</v>
          </cell>
        </row>
        <row r="31">
          <cell r="A31">
            <v>2561</v>
          </cell>
          <cell r="C31">
            <v>3000</v>
          </cell>
        </row>
        <row r="32">
          <cell r="A32">
            <v>2612</v>
          </cell>
          <cell r="C32">
            <v>80000</v>
          </cell>
        </row>
        <row r="33">
          <cell r="A33">
            <v>2614</v>
          </cell>
          <cell r="C33">
            <v>5000</v>
          </cell>
        </row>
        <row r="34">
          <cell r="A34">
            <v>2721</v>
          </cell>
          <cell r="C34">
            <v>20000</v>
          </cell>
        </row>
        <row r="35">
          <cell r="A35">
            <v>2911</v>
          </cell>
          <cell r="C35">
            <v>5000</v>
          </cell>
        </row>
        <row r="36">
          <cell r="A36">
            <v>2921</v>
          </cell>
          <cell r="C36">
            <v>10000</v>
          </cell>
        </row>
        <row r="37">
          <cell r="A37">
            <v>2941</v>
          </cell>
          <cell r="C37">
            <v>1700</v>
          </cell>
        </row>
        <row r="38">
          <cell r="A38">
            <v>2941</v>
          </cell>
          <cell r="C38">
            <v>1500</v>
          </cell>
        </row>
        <row r="39">
          <cell r="A39">
            <v>2941</v>
          </cell>
          <cell r="C39">
            <v>6000</v>
          </cell>
        </row>
        <row r="40">
          <cell r="A40">
            <v>2941</v>
          </cell>
          <cell r="C40">
            <v>80000</v>
          </cell>
        </row>
        <row r="41">
          <cell r="A41">
            <v>2941</v>
          </cell>
          <cell r="C41">
            <v>12000</v>
          </cell>
        </row>
        <row r="42">
          <cell r="A42">
            <v>2941</v>
          </cell>
          <cell r="C42">
            <v>2000</v>
          </cell>
        </row>
        <row r="43">
          <cell r="A43">
            <v>2941</v>
          </cell>
          <cell r="C43">
            <v>2000</v>
          </cell>
        </row>
        <row r="44">
          <cell r="A44">
            <v>2941</v>
          </cell>
          <cell r="C44">
            <v>13000</v>
          </cell>
        </row>
        <row r="45">
          <cell r="A45">
            <v>2961</v>
          </cell>
          <cell r="C45">
            <v>20000</v>
          </cell>
        </row>
        <row r="46">
          <cell r="A46">
            <v>2981</v>
          </cell>
          <cell r="C46">
            <v>10000</v>
          </cell>
        </row>
        <row r="47">
          <cell r="A47">
            <v>3111</v>
          </cell>
          <cell r="C47">
            <v>195000</v>
          </cell>
        </row>
        <row r="48">
          <cell r="A48">
            <v>3121</v>
          </cell>
          <cell r="C48">
            <v>5000</v>
          </cell>
        </row>
        <row r="49">
          <cell r="A49">
            <v>3131</v>
          </cell>
          <cell r="C49">
            <v>45000</v>
          </cell>
        </row>
        <row r="50">
          <cell r="A50">
            <v>3141</v>
          </cell>
          <cell r="C50">
            <v>80000</v>
          </cell>
        </row>
        <row r="51">
          <cell r="A51">
            <v>3171</v>
          </cell>
          <cell r="C51">
            <v>80000</v>
          </cell>
        </row>
        <row r="52">
          <cell r="A52">
            <v>3171</v>
          </cell>
          <cell r="C52">
            <v>100000</v>
          </cell>
        </row>
        <row r="53">
          <cell r="A53">
            <v>3171</v>
          </cell>
          <cell r="C53">
            <v>100000</v>
          </cell>
        </row>
        <row r="54">
          <cell r="A54">
            <v>3181</v>
          </cell>
          <cell r="C54">
            <v>15000</v>
          </cell>
        </row>
        <row r="55">
          <cell r="A55">
            <v>3192</v>
          </cell>
          <cell r="C55">
            <v>100000</v>
          </cell>
        </row>
        <row r="56">
          <cell r="A56">
            <v>3193</v>
          </cell>
          <cell r="C56">
            <v>5000</v>
          </cell>
        </row>
        <row r="57">
          <cell r="A57">
            <v>3311</v>
          </cell>
          <cell r="C57">
            <v>55000</v>
          </cell>
        </row>
        <row r="58">
          <cell r="A58">
            <v>3331</v>
          </cell>
          <cell r="C58">
            <v>240000</v>
          </cell>
        </row>
        <row r="59">
          <cell r="A59">
            <v>3342</v>
          </cell>
          <cell r="C59">
            <v>40000</v>
          </cell>
        </row>
        <row r="60">
          <cell r="A60">
            <v>3342</v>
          </cell>
          <cell r="C60">
            <v>35400</v>
          </cell>
        </row>
        <row r="61">
          <cell r="A61">
            <v>3342</v>
          </cell>
          <cell r="C61">
            <v>30000</v>
          </cell>
        </row>
        <row r="62">
          <cell r="A62">
            <v>3342</v>
          </cell>
          <cell r="C62">
            <v>60000</v>
          </cell>
        </row>
        <row r="63">
          <cell r="A63">
            <v>3361</v>
          </cell>
          <cell r="C63">
            <v>10000</v>
          </cell>
        </row>
        <row r="64">
          <cell r="A64">
            <v>3362</v>
          </cell>
          <cell r="C64">
            <v>10000</v>
          </cell>
        </row>
        <row r="65">
          <cell r="A65">
            <v>3391</v>
          </cell>
          <cell r="C65">
            <v>12500</v>
          </cell>
        </row>
        <row r="66">
          <cell r="A66">
            <v>3391</v>
          </cell>
          <cell r="C66">
            <v>150000</v>
          </cell>
        </row>
        <row r="67">
          <cell r="A67">
            <v>3391</v>
          </cell>
          <cell r="C67">
            <v>140000</v>
          </cell>
        </row>
        <row r="68">
          <cell r="A68">
            <v>3411</v>
          </cell>
          <cell r="C68">
            <v>7000</v>
          </cell>
        </row>
        <row r="69">
          <cell r="A69">
            <v>3441</v>
          </cell>
          <cell r="C69">
            <v>7000</v>
          </cell>
        </row>
        <row r="70">
          <cell r="A70">
            <v>3451</v>
          </cell>
          <cell r="C70">
            <v>270000</v>
          </cell>
        </row>
        <row r="71">
          <cell r="A71">
            <v>3511</v>
          </cell>
          <cell r="C71">
            <v>30000</v>
          </cell>
        </row>
        <row r="72">
          <cell r="A72">
            <v>3521</v>
          </cell>
          <cell r="C72">
            <v>20000</v>
          </cell>
        </row>
        <row r="73">
          <cell r="A73">
            <v>3531</v>
          </cell>
          <cell r="C73">
            <v>15000</v>
          </cell>
        </row>
        <row r="74">
          <cell r="A74">
            <v>3531</v>
          </cell>
          <cell r="C74">
            <v>60000</v>
          </cell>
        </row>
        <row r="75">
          <cell r="A75">
            <v>3531</v>
          </cell>
          <cell r="C75">
            <v>30000</v>
          </cell>
        </row>
        <row r="76">
          <cell r="A76">
            <v>3531</v>
          </cell>
          <cell r="C76">
            <v>20000</v>
          </cell>
        </row>
        <row r="77">
          <cell r="A77">
            <v>3531</v>
          </cell>
          <cell r="C77">
            <v>12300</v>
          </cell>
        </row>
        <row r="78">
          <cell r="A78">
            <v>3531</v>
          </cell>
          <cell r="C78">
            <v>2500</v>
          </cell>
        </row>
        <row r="79">
          <cell r="A79">
            <v>3531</v>
          </cell>
          <cell r="C79">
            <v>4531</v>
          </cell>
        </row>
        <row r="80">
          <cell r="A80">
            <v>3531</v>
          </cell>
          <cell r="C80">
            <v>400000</v>
          </cell>
        </row>
        <row r="81">
          <cell r="A81">
            <v>3531</v>
          </cell>
          <cell r="C81">
            <v>200000</v>
          </cell>
        </row>
        <row r="82">
          <cell r="A82">
            <v>3531</v>
          </cell>
          <cell r="C82">
            <v>200000</v>
          </cell>
        </row>
        <row r="83">
          <cell r="A83">
            <v>3531</v>
          </cell>
          <cell r="C83">
            <v>12000</v>
          </cell>
        </row>
        <row r="84">
          <cell r="A84">
            <v>3531</v>
          </cell>
          <cell r="C84">
            <v>100000</v>
          </cell>
        </row>
        <row r="85">
          <cell r="A85">
            <v>3531</v>
          </cell>
          <cell r="C85">
            <v>13920</v>
          </cell>
        </row>
        <row r="86">
          <cell r="A86">
            <v>3531</v>
          </cell>
          <cell r="C86">
            <v>13920</v>
          </cell>
        </row>
        <row r="87">
          <cell r="A87">
            <v>3531</v>
          </cell>
          <cell r="C87">
            <v>40000</v>
          </cell>
        </row>
        <row r="88">
          <cell r="A88">
            <v>3531</v>
          </cell>
          <cell r="C88">
            <v>12000</v>
          </cell>
        </row>
        <row r="89">
          <cell r="A89">
            <v>3531</v>
          </cell>
          <cell r="C89">
            <v>9000</v>
          </cell>
        </row>
        <row r="90">
          <cell r="A90">
            <v>3531</v>
          </cell>
          <cell r="C90">
            <v>70000</v>
          </cell>
        </row>
        <row r="91">
          <cell r="A91">
            <v>3531</v>
          </cell>
          <cell r="C91">
            <v>85900</v>
          </cell>
        </row>
        <row r="92">
          <cell r="A92">
            <v>3531</v>
          </cell>
          <cell r="C92">
            <v>70400</v>
          </cell>
        </row>
        <row r="93">
          <cell r="A93">
            <v>3531</v>
          </cell>
          <cell r="C93">
            <v>12500</v>
          </cell>
        </row>
        <row r="94">
          <cell r="A94">
            <v>3531</v>
          </cell>
          <cell r="C94">
            <v>60300</v>
          </cell>
        </row>
        <row r="95">
          <cell r="A95">
            <v>3551</v>
          </cell>
          <cell r="C95">
            <v>80000</v>
          </cell>
        </row>
        <row r="96">
          <cell r="A96">
            <v>3571</v>
          </cell>
          <cell r="C96">
            <v>30000</v>
          </cell>
        </row>
        <row r="97">
          <cell r="A97">
            <v>3571</v>
          </cell>
          <cell r="C97">
            <v>12500</v>
          </cell>
        </row>
        <row r="98">
          <cell r="A98">
            <v>3571</v>
          </cell>
          <cell r="C98">
            <v>12000</v>
          </cell>
        </row>
        <row r="99">
          <cell r="A99">
            <v>3571</v>
          </cell>
          <cell r="C99">
            <v>18000</v>
          </cell>
        </row>
        <row r="100">
          <cell r="A100">
            <v>3571</v>
          </cell>
          <cell r="C100">
            <v>32000</v>
          </cell>
        </row>
        <row r="101">
          <cell r="A101">
            <v>3571</v>
          </cell>
          <cell r="C101">
            <v>80000</v>
          </cell>
        </row>
        <row r="102">
          <cell r="A102">
            <v>3581</v>
          </cell>
          <cell r="C102">
            <v>230000</v>
          </cell>
        </row>
        <row r="103">
          <cell r="A103">
            <v>3661</v>
          </cell>
          <cell r="C103">
            <v>30000</v>
          </cell>
        </row>
        <row r="104">
          <cell r="A104">
            <v>3711</v>
          </cell>
          <cell r="C104">
            <v>86000</v>
          </cell>
        </row>
        <row r="105">
          <cell r="A105">
            <v>3712</v>
          </cell>
          <cell r="C105">
            <v>118000</v>
          </cell>
        </row>
        <row r="106">
          <cell r="A106">
            <v>3721</v>
          </cell>
          <cell r="C106">
            <v>6000</v>
          </cell>
        </row>
        <row r="107">
          <cell r="A107">
            <v>3751</v>
          </cell>
          <cell r="C107">
            <v>90000</v>
          </cell>
        </row>
        <row r="108">
          <cell r="A108">
            <v>3761</v>
          </cell>
          <cell r="C108">
            <v>80000</v>
          </cell>
        </row>
        <row r="109">
          <cell r="A109">
            <v>3791</v>
          </cell>
          <cell r="C109">
            <v>25000</v>
          </cell>
        </row>
        <row r="110">
          <cell r="A110">
            <v>3831</v>
          </cell>
          <cell r="C110">
            <v>50000</v>
          </cell>
        </row>
        <row r="111">
          <cell r="A111">
            <v>3851</v>
          </cell>
          <cell r="C111">
            <v>30000</v>
          </cell>
        </row>
        <row r="112">
          <cell r="A112">
            <v>3921</v>
          </cell>
          <cell r="C112">
            <v>710000</v>
          </cell>
        </row>
        <row r="113">
          <cell r="A113">
            <v>3941</v>
          </cell>
          <cell r="C113">
            <v>5000</v>
          </cell>
        </row>
        <row r="114">
          <cell r="A114">
            <v>3943</v>
          </cell>
          <cell r="C114">
            <v>5000</v>
          </cell>
        </row>
        <row r="115">
          <cell r="A115">
            <v>3951</v>
          </cell>
          <cell r="C115">
            <v>8000</v>
          </cell>
        </row>
        <row r="116">
          <cell r="A116">
            <v>3962</v>
          </cell>
          <cell r="C116">
            <v>5000</v>
          </cell>
        </row>
        <row r="117">
          <cell r="A117">
            <v>3992</v>
          </cell>
          <cell r="C117">
            <v>15000</v>
          </cell>
        </row>
        <row r="118">
          <cell r="A118">
            <v>5121</v>
          </cell>
          <cell r="C118">
            <v>30000</v>
          </cell>
        </row>
        <row r="119">
          <cell r="A119">
            <v>5151</v>
          </cell>
          <cell r="C119">
            <v>55000</v>
          </cell>
        </row>
        <row r="120">
          <cell r="A120">
            <v>5151</v>
          </cell>
          <cell r="C120">
            <v>1577800</v>
          </cell>
        </row>
        <row r="121">
          <cell r="A121">
            <v>5191</v>
          </cell>
          <cell r="C121">
            <v>10000</v>
          </cell>
        </row>
        <row r="122">
          <cell r="A122">
            <v>5694</v>
          </cell>
          <cell r="C122">
            <v>20000</v>
          </cell>
        </row>
        <row r="123">
          <cell r="A123">
            <v>5971</v>
          </cell>
          <cell r="C123">
            <v>150000</v>
          </cell>
        </row>
        <row r="124">
          <cell r="A124"/>
          <cell r="C124">
            <v>7796455</v>
          </cell>
        </row>
        <row r="125">
          <cell r="A125"/>
          <cell r="C125"/>
        </row>
        <row r="126">
          <cell r="A126"/>
          <cell r="C126"/>
        </row>
        <row r="127">
          <cell r="A127"/>
          <cell r="C127"/>
        </row>
        <row r="128">
          <cell r="A128" t="str">
            <v>PROGRAMA ANUAL DE ADQUISICIONES 2018</v>
          </cell>
          <cell r="C128"/>
        </row>
        <row r="129">
          <cell r="A129" t="str">
            <v>INGRESOS PROPIOS: CONVENIO FIPRODEFO</v>
          </cell>
          <cell r="C129"/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5"/>
  <sheetViews>
    <sheetView tabSelected="1" workbookViewId="0">
      <selection activeCell="C287" sqref="C287"/>
    </sheetView>
  </sheetViews>
  <sheetFormatPr baseColWidth="10" defaultColWidth="14.42578125" defaultRowHeight="15" customHeight="1" x14ac:dyDescent="0.25"/>
  <cols>
    <col min="1" max="1" width="14.42578125" style="1"/>
    <col min="2" max="2" width="59" style="1" customWidth="1"/>
    <col min="3" max="3" width="16" style="1" customWidth="1"/>
    <col min="4" max="16384" width="14.42578125" style="1"/>
  </cols>
  <sheetData>
    <row r="1" spans="1:14" ht="21.75" thickBot="1" x14ac:dyDescent="0.4">
      <c r="A1" s="14"/>
      <c r="B1" s="14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65.25" customHeight="1" x14ac:dyDescent="0.35">
      <c r="A2" s="45" t="s">
        <v>324</v>
      </c>
      <c r="B2" s="46"/>
      <c r="C2" s="4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1"/>
      <c r="B3" s="22" t="s">
        <v>328</v>
      </c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" x14ac:dyDescent="0.25">
      <c r="A4" s="21" t="s">
        <v>323</v>
      </c>
      <c r="B4" s="22" t="s">
        <v>322</v>
      </c>
      <c r="C4" s="21" t="s">
        <v>321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23">
        <v>1000</v>
      </c>
      <c r="B5" s="24" t="s">
        <v>320</v>
      </c>
      <c r="C5" s="25">
        <f>C6+C8+C12+C18+C20</f>
        <v>29419252.049231961</v>
      </c>
      <c r="D5" s="2"/>
      <c r="F5" s="2"/>
      <c r="G5" s="2"/>
      <c r="H5" s="2"/>
      <c r="I5" s="2"/>
      <c r="J5" s="2"/>
      <c r="K5" s="2"/>
      <c r="L5" s="2"/>
      <c r="M5" s="2"/>
      <c r="N5" s="2"/>
    </row>
    <row r="6" spans="1:14" hidden="1" x14ac:dyDescent="0.25">
      <c r="A6" s="26">
        <v>1100</v>
      </c>
      <c r="B6" s="24" t="s">
        <v>319</v>
      </c>
      <c r="C6" s="27">
        <f>C7</f>
        <v>18455066.399999999</v>
      </c>
      <c r="D6" s="2"/>
      <c r="F6" s="2"/>
      <c r="G6" s="2"/>
      <c r="H6" s="2"/>
      <c r="I6" s="2"/>
      <c r="J6" s="2"/>
      <c r="K6" s="2"/>
      <c r="L6" s="2"/>
      <c r="M6" s="2"/>
      <c r="N6" s="2"/>
    </row>
    <row r="7" spans="1:14" hidden="1" x14ac:dyDescent="0.25">
      <c r="A7" s="28">
        <v>1131</v>
      </c>
      <c r="B7" s="29" t="s">
        <v>318</v>
      </c>
      <c r="C7" s="30">
        <f>[1]PLANTILLA!BV86</f>
        <v>18455066.399999999</v>
      </c>
      <c r="D7" s="2"/>
      <c r="F7" s="4" t="s">
        <v>317</v>
      </c>
      <c r="G7" s="2"/>
      <c r="H7" s="2"/>
      <c r="I7" s="2"/>
      <c r="J7" s="2"/>
      <c r="K7" s="2"/>
      <c r="L7" s="2"/>
      <c r="M7" s="2"/>
      <c r="N7" s="2"/>
    </row>
    <row r="8" spans="1:14" hidden="1" x14ac:dyDescent="0.25">
      <c r="A8" s="26">
        <v>1300</v>
      </c>
      <c r="B8" s="24" t="s">
        <v>316</v>
      </c>
      <c r="C8" s="27">
        <f>SUM(C9:C11)</f>
        <v>2991295.8733333331</v>
      </c>
      <c r="D8" s="2"/>
      <c r="F8" s="13" t="s">
        <v>315</v>
      </c>
      <c r="G8" s="2"/>
      <c r="H8" s="2"/>
      <c r="I8" s="2"/>
      <c r="J8" s="2"/>
      <c r="K8" s="2"/>
      <c r="L8" s="2"/>
      <c r="M8" s="2"/>
      <c r="N8" s="2"/>
    </row>
    <row r="9" spans="1:14" hidden="1" x14ac:dyDescent="0.25">
      <c r="A9" s="28">
        <v>1311</v>
      </c>
      <c r="B9" s="29" t="s">
        <v>314</v>
      </c>
      <c r="C9" s="30">
        <f>[1]PLANTILLA!BZ86</f>
        <v>171771.84000000008</v>
      </c>
      <c r="D9" s="2"/>
      <c r="F9" s="12" t="s">
        <v>313</v>
      </c>
      <c r="G9" s="2"/>
      <c r="H9" s="2"/>
      <c r="I9" s="2"/>
      <c r="J9" s="2"/>
      <c r="K9" s="2"/>
      <c r="L9" s="2"/>
      <c r="M9" s="2"/>
      <c r="N9" s="2"/>
    </row>
    <row r="10" spans="1:14" hidden="1" x14ac:dyDescent="0.25">
      <c r="A10" s="28">
        <v>1321</v>
      </c>
      <c r="B10" s="29" t="s">
        <v>312</v>
      </c>
      <c r="C10" s="30">
        <f>[1]PLANTILLA!CC86</f>
        <v>256320.36666666661</v>
      </c>
      <c r="D10" s="2"/>
      <c r="F10" s="11" t="s">
        <v>311</v>
      </c>
      <c r="G10" s="2"/>
      <c r="H10" s="2"/>
      <c r="I10" s="2"/>
      <c r="J10" s="2"/>
      <c r="K10" s="2"/>
      <c r="L10" s="2"/>
      <c r="M10" s="2"/>
      <c r="N10" s="2"/>
    </row>
    <row r="11" spans="1:14" hidden="1" x14ac:dyDescent="0.25">
      <c r="A11" s="28">
        <v>1322</v>
      </c>
      <c r="B11" s="29" t="s">
        <v>310</v>
      </c>
      <c r="C11" s="30">
        <f>[1]PLANTILLA!CB86</f>
        <v>2563203.6666666665</v>
      </c>
      <c r="D11" s="2"/>
      <c r="F11" s="10" t="s">
        <v>309</v>
      </c>
      <c r="G11" s="2"/>
      <c r="H11" s="2"/>
      <c r="I11" s="2"/>
      <c r="J11" s="2"/>
      <c r="K11" s="2"/>
      <c r="L11" s="2"/>
      <c r="M11" s="2"/>
      <c r="N11" s="2"/>
    </row>
    <row r="12" spans="1:14" hidden="1" x14ac:dyDescent="0.25">
      <c r="A12" s="26">
        <v>1400</v>
      </c>
      <c r="B12" s="24" t="s">
        <v>308</v>
      </c>
      <c r="C12" s="27">
        <f>SUM(C13:C17)</f>
        <v>5101233.1271999972</v>
      </c>
      <c r="D12" s="2"/>
      <c r="F12" s="9" t="s">
        <v>307</v>
      </c>
      <c r="G12" s="2"/>
      <c r="H12" s="2"/>
      <c r="I12" s="2"/>
      <c r="J12" s="2"/>
      <c r="K12" s="2"/>
      <c r="L12" s="2"/>
      <c r="M12" s="2"/>
      <c r="N12" s="2"/>
    </row>
    <row r="13" spans="1:14" hidden="1" x14ac:dyDescent="0.25">
      <c r="A13" s="28">
        <v>1411</v>
      </c>
      <c r="B13" s="29" t="s">
        <v>306</v>
      </c>
      <c r="C13" s="30">
        <f>[1]PLANTILLA!CG86</f>
        <v>885843.18720000028</v>
      </c>
      <c r="D13" s="2"/>
      <c r="F13" s="8" t="s">
        <v>305</v>
      </c>
      <c r="G13" s="2"/>
      <c r="H13" s="2"/>
      <c r="I13" s="2"/>
      <c r="J13" s="2"/>
      <c r="K13" s="2"/>
      <c r="L13" s="2"/>
      <c r="M13" s="2"/>
      <c r="N13" s="2"/>
    </row>
    <row r="14" spans="1:14" hidden="1" x14ac:dyDescent="0.25">
      <c r="A14" s="28">
        <v>1421</v>
      </c>
      <c r="B14" s="29" t="s">
        <v>304</v>
      </c>
      <c r="C14" s="30">
        <f>[1]PLANTILLA!CE86</f>
        <v>553651.99199999997</v>
      </c>
      <c r="D14" s="2"/>
      <c r="F14" s="7" t="s">
        <v>303</v>
      </c>
      <c r="G14" s="2"/>
      <c r="H14" s="2"/>
      <c r="I14" s="2"/>
      <c r="J14" s="2"/>
      <c r="K14" s="2"/>
      <c r="L14" s="2"/>
      <c r="M14" s="2"/>
      <c r="N14" s="2"/>
    </row>
    <row r="15" spans="1:14" hidden="1" x14ac:dyDescent="0.25">
      <c r="A15" s="28">
        <v>1431</v>
      </c>
      <c r="B15" s="29" t="s">
        <v>302</v>
      </c>
      <c r="C15" s="30">
        <f>[1]PLANTILLA!CD86</f>
        <v>3229636.6199999973</v>
      </c>
      <c r="D15" s="2"/>
      <c r="E15" s="2"/>
      <c r="F15" s="6" t="s">
        <v>301</v>
      </c>
      <c r="G15" s="2"/>
      <c r="H15" s="2"/>
      <c r="I15" s="2"/>
      <c r="J15" s="2"/>
      <c r="K15" s="2"/>
      <c r="L15" s="2"/>
      <c r="M15" s="2"/>
      <c r="N15" s="2"/>
    </row>
    <row r="16" spans="1:14" hidden="1" x14ac:dyDescent="0.25">
      <c r="A16" s="28">
        <v>1432</v>
      </c>
      <c r="B16" s="29" t="s">
        <v>300</v>
      </c>
      <c r="C16" s="30">
        <f>[1]PLANTILLA!CF86</f>
        <v>369101.3279999998</v>
      </c>
      <c r="D16" s="2"/>
      <c r="E16" s="2"/>
      <c r="F16" s="5" t="s">
        <v>299</v>
      </c>
      <c r="G16" s="2"/>
      <c r="H16" s="2"/>
      <c r="I16" s="2"/>
      <c r="J16" s="2"/>
      <c r="K16" s="2"/>
      <c r="L16" s="2"/>
      <c r="M16" s="2"/>
      <c r="N16" s="2"/>
    </row>
    <row r="17" spans="1:14" hidden="1" x14ac:dyDescent="0.25">
      <c r="A17" s="28">
        <v>1441</v>
      </c>
      <c r="B17" s="29" t="s">
        <v>298</v>
      </c>
      <c r="C17" s="31">
        <v>63000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idden="1" x14ac:dyDescent="0.25">
      <c r="A18" s="26">
        <v>1600</v>
      </c>
      <c r="B18" s="24" t="s">
        <v>297</v>
      </c>
      <c r="C18" s="27">
        <f>C19</f>
        <v>144296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idden="1" x14ac:dyDescent="0.25">
      <c r="A19" s="28">
        <v>1611</v>
      </c>
      <c r="B19" s="29" t="s">
        <v>296</v>
      </c>
      <c r="C19" s="31">
        <v>144296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idden="1" x14ac:dyDescent="0.25">
      <c r="A20" s="26">
        <v>1700</v>
      </c>
      <c r="B20" s="24" t="s">
        <v>295</v>
      </c>
      <c r="C20" s="27">
        <f>SUM(C21:C23)</f>
        <v>2727360.6486986303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idden="1" x14ac:dyDescent="0.25">
      <c r="A21" s="28">
        <v>1712</v>
      </c>
      <c r="B21" s="29" t="s">
        <v>294</v>
      </c>
      <c r="C21" s="30">
        <f>[1]PLANTILLA!BW86+[1]PLANTILLA!BY86</f>
        <v>1208586.696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idden="1" x14ac:dyDescent="0.25">
      <c r="A22" s="28">
        <v>1713</v>
      </c>
      <c r="B22" s="29" t="s">
        <v>293</v>
      </c>
      <c r="C22" s="30">
        <f>[1]PLANTILLA!BX86</f>
        <v>768976.32000000007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idden="1" x14ac:dyDescent="0.25">
      <c r="A23" s="28">
        <v>1715</v>
      </c>
      <c r="B23" s="29" t="s">
        <v>292</v>
      </c>
      <c r="C23" s="30">
        <f>[1]PLANTILLA!CA86</f>
        <v>749797.63269863022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3">
        <v>2000</v>
      </c>
      <c r="B24" s="24" t="s">
        <v>291</v>
      </c>
      <c r="C24" s="25">
        <v>909984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idden="1" x14ac:dyDescent="0.25">
      <c r="A25" s="26">
        <v>2100</v>
      </c>
      <c r="B25" s="24" t="s">
        <v>290</v>
      </c>
      <c r="C25" s="32" t="e">
        <f>SUM(C26:C35)</f>
        <v>#VALUE!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idden="1" x14ac:dyDescent="0.25">
      <c r="A26" s="28">
        <v>2111</v>
      </c>
      <c r="B26" s="33" t="s">
        <v>289</v>
      </c>
      <c r="C26" s="31" t="e">
        <f>SUMIF('[2]PAA MIR'!$A$4:$A$129,A26,'[2]PAA MIR'!$C$4:$C$129)</f>
        <v>#VALUE!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idden="1" x14ac:dyDescent="0.25">
      <c r="A27" s="28">
        <v>2121</v>
      </c>
      <c r="B27" s="33"/>
      <c r="C27" s="31" t="e">
        <f>SUMIF('[2]PAA MIR'!$A$4:$A$129,A27,'[2]PAA MIR'!$C$4:$C$129)</f>
        <v>#VALUE!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idden="1" x14ac:dyDescent="0.25">
      <c r="A28" s="28">
        <v>2131</v>
      </c>
      <c r="B28" s="33" t="s">
        <v>288</v>
      </c>
      <c r="C28" s="31" t="e">
        <f>SUMIF('[2]PAA MIR'!$A$4:$A$129,A28,'[2]PAA MIR'!$C$4:$C$129)</f>
        <v>#VALUE!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idden="1" x14ac:dyDescent="0.25">
      <c r="A29" s="28">
        <v>2141</v>
      </c>
      <c r="B29" s="33" t="s">
        <v>287</v>
      </c>
      <c r="C29" s="31" t="e">
        <f>SUMIF('[2]PAA MIR'!$A$4:$A$129,A29,'[2]PAA MIR'!$C$4:$C$129)</f>
        <v>#VALUE!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idden="1" x14ac:dyDescent="0.25">
      <c r="A30" s="28">
        <v>2151</v>
      </c>
      <c r="B30" s="33" t="s">
        <v>286</v>
      </c>
      <c r="C30" s="31" t="e">
        <f>SUMIF('[2]PAA MIR'!$A$4:$A$129,A30,'[2]PAA MIR'!$C$4:$C$129)</f>
        <v>#VALUE!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idden="1" x14ac:dyDescent="0.25">
      <c r="A31" s="28">
        <v>2161</v>
      </c>
      <c r="B31" s="33" t="s">
        <v>285</v>
      </c>
      <c r="C31" s="31" t="e">
        <f>SUMIF('[2]PAA MIR'!$A$4:$A$129,A31,'[2]PAA MIR'!$C$4:$C$129)</f>
        <v>#VALUE!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idden="1" x14ac:dyDescent="0.25">
      <c r="A32" s="28" t="s">
        <v>284</v>
      </c>
      <c r="B32" s="34"/>
      <c r="C32" s="31" t="e">
        <f>SUMIF('[2]PAA MIR'!$A$4:$A$129,A32,'[2]PAA MIR'!$C$4:$C$129)</f>
        <v>#VALUE!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idden="1" x14ac:dyDescent="0.25">
      <c r="A33" s="28" t="s">
        <v>283</v>
      </c>
      <c r="B33" s="34"/>
      <c r="C33" s="31" t="e">
        <f>SUMIF('[2]PAA MIR'!$A$4:$A$129,A33,'[2]PAA MIR'!$C$4:$C$129)</f>
        <v>#VALUE!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idden="1" x14ac:dyDescent="0.25">
      <c r="A34" s="28" t="s">
        <v>282</v>
      </c>
      <c r="B34" s="34"/>
      <c r="C34" s="31" t="e">
        <f>SUMIF('[2]PAA MIR'!$A$4:$A$129,A34,'[2]PAA MIR'!$C$4:$C$129)</f>
        <v>#VALUE!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idden="1" x14ac:dyDescent="0.25">
      <c r="A35" s="28" t="s">
        <v>281</v>
      </c>
      <c r="B35" s="34"/>
      <c r="C35" s="31" t="e">
        <f>SUMIF('[2]PAA MIR'!$A$4:$A$129,A35,'[2]PAA MIR'!$C$4:$C$129)</f>
        <v>#VALUE!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idden="1" x14ac:dyDescent="0.25">
      <c r="A36" s="26">
        <v>2200</v>
      </c>
      <c r="B36" s="34" t="s">
        <v>280</v>
      </c>
      <c r="C36" s="32" t="e">
        <f>SUM(C37:C53)</f>
        <v>#VALUE!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idden="1" x14ac:dyDescent="0.25">
      <c r="A37" s="35" t="s">
        <v>279</v>
      </c>
      <c r="B37" s="36"/>
      <c r="C37" s="31" t="e">
        <f>SUMIF('[2]PAA MIR'!$A$4:$A$129,A37,'[2]PAA MIR'!$C$4:$C$129)</f>
        <v>#VALUE!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idden="1" x14ac:dyDescent="0.25">
      <c r="A38" s="35" t="s">
        <v>278</v>
      </c>
      <c r="B38" s="36"/>
      <c r="C38" s="31" t="e">
        <f>SUMIF('[2]PAA MIR'!$A$4:$A$129,A38,'[2]PAA MIR'!$C$4:$C$129)</f>
        <v>#VALUE!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idden="1" x14ac:dyDescent="0.25">
      <c r="A39" s="35" t="s">
        <v>277</v>
      </c>
      <c r="B39" s="36"/>
      <c r="C39" s="31" t="e">
        <f>SUMIF('[2]PAA MIR'!$A$4:$A$129,A39,'[2]PAA MIR'!$C$4:$C$129)</f>
        <v>#VALUE!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idden="1" x14ac:dyDescent="0.25">
      <c r="A40" s="35">
        <v>2214</v>
      </c>
      <c r="B40" s="36" t="s">
        <v>276</v>
      </c>
      <c r="C40" s="31" t="e">
        <f>SUMIF('[2]PAA MIR'!$A$4:$A$129,A40,'[2]PAA MIR'!$C$4:$C$129)</f>
        <v>#VALUE!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idden="1" x14ac:dyDescent="0.25">
      <c r="A41" s="35">
        <v>2215</v>
      </c>
      <c r="B41" s="36"/>
      <c r="C41" s="31" t="e">
        <f>SUMIF('[2]PAA MIR'!$A$4:$A$129,A41,'[2]PAA MIR'!$C$4:$C$129)</f>
        <v>#VALUE!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idden="1" x14ac:dyDescent="0.25">
      <c r="A42" s="35">
        <v>2216</v>
      </c>
      <c r="B42" s="36" t="s">
        <v>275</v>
      </c>
      <c r="C42" s="31" t="e">
        <f>SUMIF('[2]PAA MIR'!$A$4:$A$129,A42,'[2]PAA MIR'!$C$4:$C$129)</f>
        <v>#VALUE!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idden="1" x14ac:dyDescent="0.25">
      <c r="A43" s="28">
        <v>2221</v>
      </c>
      <c r="B43" s="33"/>
      <c r="C43" s="31" t="e">
        <f>SUMIF('[2]PAA MIR'!$A$4:$A$129,A43,'[2]PAA MIR'!$C$4:$C$129)</f>
        <v>#VALUE!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idden="1" x14ac:dyDescent="0.25">
      <c r="A44" s="28">
        <v>2231</v>
      </c>
      <c r="B44" s="33" t="s">
        <v>274</v>
      </c>
      <c r="C44" s="31" t="e">
        <f>SUMIF('[2]PAA MIR'!$A$4:$A$129,A44,'[2]PAA MIR'!$C$4:$C$129)</f>
        <v>#VALUE!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idden="1" x14ac:dyDescent="0.25">
      <c r="A45" s="28" t="s">
        <v>273</v>
      </c>
      <c r="B45" s="34"/>
      <c r="C45" s="31" t="e">
        <f>SUMIF('[2]PAA MIR'!$A$4:$A$129,A45,'[2]PAA MIR'!$C$4:$C$129)</f>
        <v>#VALUE!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idden="1" x14ac:dyDescent="0.25">
      <c r="A46" s="28" t="s">
        <v>272</v>
      </c>
      <c r="B46" s="34"/>
      <c r="C46" s="31" t="e">
        <f>SUMIF('[2]PAA MIR'!$A$4:$A$129,A46,'[2]PAA MIR'!$C$4:$C$129)</f>
        <v>#VALUE!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idden="1" x14ac:dyDescent="0.25">
      <c r="A47" s="28" t="s">
        <v>271</v>
      </c>
      <c r="B47" s="34"/>
      <c r="C47" s="31" t="e">
        <f>SUMIF('[2]PAA MIR'!$A$4:$A$129,A47,'[2]PAA MIR'!$C$4:$C$129)</f>
        <v>#VALUE!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idden="1" x14ac:dyDescent="0.25">
      <c r="A48" s="28" t="s">
        <v>270</v>
      </c>
      <c r="B48" s="34"/>
      <c r="C48" s="31" t="e">
        <f>SUMIF('[2]PAA MIR'!$A$4:$A$129,A48,'[2]PAA MIR'!$C$4:$C$129)</f>
        <v>#VALUE!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idden="1" x14ac:dyDescent="0.25">
      <c r="A49" s="28" t="s">
        <v>269</v>
      </c>
      <c r="B49" s="34"/>
      <c r="C49" s="31" t="e">
        <f>SUMIF('[2]PAA MIR'!$A$4:$A$129,A49,'[2]PAA MIR'!$C$4:$C$129)</f>
        <v>#VALUE!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idden="1" x14ac:dyDescent="0.25">
      <c r="A50" s="28" t="s">
        <v>268</v>
      </c>
      <c r="B50" s="34"/>
      <c r="C50" s="31" t="e">
        <f>SUMIF('[2]PAA MIR'!$A$4:$A$129,A50,'[2]PAA MIR'!$C$4:$C$129)</f>
        <v>#VALUE!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idden="1" x14ac:dyDescent="0.25">
      <c r="A51" s="28" t="s">
        <v>267</v>
      </c>
      <c r="B51" s="34"/>
      <c r="C51" s="31" t="e">
        <f>SUMIF('[2]PAA MIR'!$A$4:$A$129,A51,'[2]PAA MIR'!$C$4:$C$129)</f>
        <v>#VALUE!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idden="1" x14ac:dyDescent="0.25">
      <c r="A52" s="28" t="s">
        <v>266</v>
      </c>
      <c r="B52" s="34"/>
      <c r="C52" s="31" t="e">
        <f>SUMIF('[2]PAA MIR'!$A$4:$A$129,A52,'[2]PAA MIR'!$C$4:$C$129)</f>
        <v>#VALUE!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idden="1" x14ac:dyDescent="0.25">
      <c r="A53" s="28" t="s">
        <v>265</v>
      </c>
      <c r="B53" s="34"/>
      <c r="C53" s="31" t="e">
        <f>SUMIF('[2]PAA MIR'!$A$4:$A$129,A53,'[2]PAA MIR'!$C$4:$C$129)</f>
        <v>#VALUE!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idden="1" x14ac:dyDescent="0.25">
      <c r="A54" s="26">
        <v>2400</v>
      </c>
      <c r="B54" s="34" t="s">
        <v>264</v>
      </c>
      <c r="C54" s="32" t="e">
        <f>SUM(C55:C63)</f>
        <v>#VALUE!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idden="1" x14ac:dyDescent="0.25">
      <c r="A55" s="28" t="s">
        <v>263</v>
      </c>
      <c r="B55" s="33"/>
      <c r="C55" s="31" t="e">
        <f>SUMIF('[2]PAA MIR'!$A$4:$A$129,A55,'[2]PAA MIR'!$C$4:$C$129)</f>
        <v>#VALUE!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idden="1" x14ac:dyDescent="0.25">
      <c r="A56" s="28" t="s">
        <v>262</v>
      </c>
      <c r="B56" s="33"/>
      <c r="C56" s="31" t="e">
        <f>SUMIF('[2]PAA MIR'!$A$4:$A$129,A56,'[2]PAA MIR'!$C$4:$C$129)</f>
        <v>#VALUE!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idden="1" x14ac:dyDescent="0.25">
      <c r="A57" s="28" t="s">
        <v>261</v>
      </c>
      <c r="B57" s="33"/>
      <c r="C57" s="31" t="e">
        <f>SUMIF('[2]PAA MIR'!$A$4:$A$129,A57,'[2]PAA MIR'!$C$4:$C$129)</f>
        <v>#VALUE!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idden="1" x14ac:dyDescent="0.25">
      <c r="A58" s="28" t="s">
        <v>260</v>
      </c>
      <c r="B58" s="33"/>
      <c r="C58" s="31" t="e">
        <f>SUMIF('[2]PAA MIR'!$A$4:$A$129,A58,'[2]PAA MIR'!$C$4:$C$129)</f>
        <v>#VALUE!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idden="1" x14ac:dyDescent="0.25">
      <c r="A59" s="28">
        <v>2451</v>
      </c>
      <c r="B59" s="33" t="s">
        <v>259</v>
      </c>
      <c r="C59" s="31" t="e">
        <f>SUMIF('[2]PAA MIR'!$A$4:$A$129,A59,'[2]PAA MIR'!$C$4:$C$129)</f>
        <v>#VALUE!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idden="1" x14ac:dyDescent="0.25">
      <c r="A60" s="28">
        <v>2461</v>
      </c>
      <c r="B60" s="33" t="s">
        <v>258</v>
      </c>
      <c r="C60" s="31" t="e">
        <f>SUMIF('[2]PAA MIR'!$A$4:$A$129,A60,'[2]PAA MIR'!$C$4:$C$129)</f>
        <v>#VALUE!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idden="1" x14ac:dyDescent="0.25">
      <c r="A61" s="28">
        <v>2471</v>
      </c>
      <c r="B61" s="33" t="s">
        <v>257</v>
      </c>
      <c r="C61" s="31" t="e">
        <f>SUMIF('[2]PAA MIR'!$A$4:$A$129,A61,'[2]PAA MIR'!$C$4:$C$129)</f>
        <v>#VALUE!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idden="1" x14ac:dyDescent="0.25">
      <c r="A62" s="28">
        <v>2481</v>
      </c>
      <c r="B62" s="33" t="s">
        <v>256</v>
      </c>
      <c r="C62" s="31" t="e">
        <f>SUMIF('[2]PAA MIR'!$A$4:$A$129,A62,'[2]PAA MIR'!$C$4:$C$129)</f>
        <v>#VALUE!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idden="1" x14ac:dyDescent="0.25">
      <c r="A63" s="28">
        <v>2491</v>
      </c>
      <c r="B63" s="33" t="s">
        <v>255</v>
      </c>
      <c r="C63" s="31" t="e">
        <f>SUMIF('[2]PAA MIR'!$A$4:$A$129,A63,'[2]PAA MIR'!$C$4:$C$129)</f>
        <v>#VALUE!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idden="1" x14ac:dyDescent="0.25">
      <c r="A64" s="26">
        <v>2500</v>
      </c>
      <c r="B64" s="34" t="s">
        <v>254</v>
      </c>
      <c r="C64" s="32" t="e">
        <f>SUM(C65:C71)</f>
        <v>#VALUE!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idden="1" x14ac:dyDescent="0.25">
      <c r="A65" s="28">
        <v>2511</v>
      </c>
      <c r="B65" s="33"/>
      <c r="C65" s="31" t="e">
        <f>SUMIF('[2]PAA MIR'!$A$4:$A$129,A65,'[2]PAA MIR'!$C$4:$C$129)</f>
        <v>#VALUE!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idden="1" x14ac:dyDescent="0.25">
      <c r="A66" s="28">
        <v>2521</v>
      </c>
      <c r="B66" s="33" t="s">
        <v>253</v>
      </c>
      <c r="C66" s="31" t="e">
        <f>SUMIF('[2]PAA MIR'!$A$4:$A$129,A66,'[2]PAA MIR'!$C$4:$C$129)</f>
        <v>#VALUE!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idden="1" x14ac:dyDescent="0.25">
      <c r="A67" s="28">
        <v>2531</v>
      </c>
      <c r="B67" s="33" t="s">
        <v>252</v>
      </c>
      <c r="C67" s="31" t="e">
        <f>SUMIF('[2]PAA MIR'!$A$4:$A$129,A67,'[2]PAA MIR'!$C$4:$C$129)</f>
        <v>#VALUE!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idden="1" x14ac:dyDescent="0.25">
      <c r="A68" s="28">
        <v>2541</v>
      </c>
      <c r="B68" s="33" t="s">
        <v>251</v>
      </c>
      <c r="C68" s="31" t="e">
        <f>SUMIF('[2]PAA MIR'!$A$4:$A$129,A68,'[2]PAA MIR'!$C$4:$C$129)</f>
        <v>#VALUE!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idden="1" x14ac:dyDescent="0.25">
      <c r="A69" s="28">
        <v>2551</v>
      </c>
      <c r="B69" s="33"/>
      <c r="C69" s="31" t="e">
        <f>SUMIF('[2]PAA MIR'!$A$4:$A$129,A69,'[2]PAA MIR'!$C$4:$C$129)</f>
        <v>#VALUE!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idden="1" x14ac:dyDescent="0.25">
      <c r="A70" s="28">
        <v>2561</v>
      </c>
      <c r="B70" s="33" t="s">
        <v>250</v>
      </c>
      <c r="C70" s="31" t="e">
        <f>SUMIF('[2]PAA MIR'!$A$4:$A$129,A70,'[2]PAA MIR'!$C$4:$C$129)</f>
        <v>#VALUE!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idden="1" x14ac:dyDescent="0.25">
      <c r="A71" s="28">
        <v>2591</v>
      </c>
      <c r="B71" s="34"/>
      <c r="C71" s="31" t="e">
        <f>SUMIF('[2]PAA MIR'!$A$4:$A$129,A71,'[2]PAA MIR'!$C$4:$C$129)</f>
        <v>#VALUE!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idden="1" x14ac:dyDescent="0.25">
      <c r="A72" s="26">
        <v>2600</v>
      </c>
      <c r="B72" s="34" t="s">
        <v>249</v>
      </c>
      <c r="C72" s="32" t="e">
        <f>SUM(C73:C76)</f>
        <v>#VALUE!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idden="1" x14ac:dyDescent="0.25">
      <c r="A73" s="35">
        <v>2611</v>
      </c>
      <c r="B73" s="36"/>
      <c r="C73" s="31" t="e">
        <f>SUMIF('[2]PAA MIR'!$A$4:$A$129,A73,'[2]PAA MIR'!$C$4:$C$129)</f>
        <v>#VALUE!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idden="1" x14ac:dyDescent="0.25">
      <c r="A74" s="35">
        <v>2612</v>
      </c>
      <c r="B74" s="36" t="s">
        <v>248</v>
      </c>
      <c r="C74" s="31" t="e">
        <f>SUMIF('[2]PAA MIR'!$A$4:$A$129,A74,'[2]PAA MIR'!$C$4:$C$129)</f>
        <v>#VALUE!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idden="1" x14ac:dyDescent="0.25">
      <c r="A75" s="35">
        <v>2613</v>
      </c>
      <c r="B75" s="36"/>
      <c r="C75" s="31" t="e">
        <f>SUMIF('[2]PAA MIR'!$A$4:$A$129,A75,'[2]PAA MIR'!$C$4:$C$129)</f>
        <v>#VALUE!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idden="1" x14ac:dyDescent="0.25">
      <c r="A76" s="35">
        <v>2614</v>
      </c>
      <c r="B76" s="36" t="s">
        <v>247</v>
      </c>
      <c r="C76" s="31" t="e">
        <f>SUMIF('[2]PAA MIR'!$A$4:$A$129,A76,'[2]PAA MIR'!$C$4:$C$129)</f>
        <v>#VALUE!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idden="1" x14ac:dyDescent="0.25">
      <c r="A77" s="26">
        <v>2700</v>
      </c>
      <c r="B77" s="34" t="s">
        <v>246</v>
      </c>
      <c r="C77" s="32" t="e">
        <f>SUM(C78:C85)</f>
        <v>#VALUE!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idden="1" x14ac:dyDescent="0.25">
      <c r="A78" s="28">
        <v>2711</v>
      </c>
      <c r="B78" s="33"/>
      <c r="C78" s="31" t="e">
        <f>SUMIF('[2]PAA MIR'!$A$4:$A$129,A78,'[2]PAA MIR'!$C$4:$C$129)</f>
        <v>#VALUE!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idden="1" x14ac:dyDescent="0.25">
      <c r="A79" s="28">
        <v>2721</v>
      </c>
      <c r="B79" s="33" t="s">
        <v>245</v>
      </c>
      <c r="C79" s="31" t="e">
        <f>SUMIF('[2]PAA MIR'!$A$4:$A$129,A79,'[2]PAA MIR'!$C$4:$C$129)</f>
        <v>#VALUE!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idden="1" x14ac:dyDescent="0.25">
      <c r="A80" s="28" t="s">
        <v>244</v>
      </c>
      <c r="B80" s="34"/>
      <c r="C80" s="31" t="e">
        <f>SUMIF('[2]PAA MIR'!$A$4:$A$129,A80,'[2]PAA MIR'!$C$4:$C$129)</f>
        <v>#VALUE!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idden="1" x14ac:dyDescent="0.25">
      <c r="A81" s="28" t="s">
        <v>243</v>
      </c>
      <c r="B81" s="34"/>
      <c r="C81" s="31" t="e">
        <f>SUMIF('[2]PAA MIR'!$A$4:$A$129,A81,'[2]PAA MIR'!$C$4:$C$129)</f>
        <v>#VALUE!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idden="1" x14ac:dyDescent="0.25">
      <c r="A82" s="28" t="s">
        <v>242</v>
      </c>
      <c r="B82" s="34"/>
      <c r="C82" s="31" t="e">
        <f>SUMIF('[2]PAA MIR'!$A$4:$A$129,A82,'[2]PAA MIR'!$C$4:$C$129)</f>
        <v>#VALUE!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idden="1" x14ac:dyDescent="0.25">
      <c r="A83" s="28" t="s">
        <v>241</v>
      </c>
      <c r="B83" s="34"/>
      <c r="C83" s="31" t="e">
        <f>SUMIF('[2]PAA MIR'!$A$4:$A$129,A83,'[2]PAA MIR'!$C$4:$C$129)</f>
        <v>#VALUE!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idden="1" x14ac:dyDescent="0.25">
      <c r="A84" s="28" t="s">
        <v>240</v>
      </c>
      <c r="B84" s="34"/>
      <c r="C84" s="31" t="e">
        <f>SUMIF('[2]PAA MIR'!$A$4:$A$129,A84,'[2]PAA MIR'!$C$4:$C$129)</f>
        <v>#VALUE!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idden="1" x14ac:dyDescent="0.25">
      <c r="A85" s="28" t="s">
        <v>239</v>
      </c>
      <c r="B85" s="34"/>
      <c r="C85" s="31" t="e">
        <f>SUMIF('[2]PAA MIR'!$A$4:$A$129,A85,'[2]PAA MIR'!$C$4:$C$129)</f>
        <v>#VALUE!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idden="1" x14ac:dyDescent="0.25">
      <c r="A86" s="26">
        <v>2900</v>
      </c>
      <c r="B86" s="34" t="s">
        <v>238</v>
      </c>
      <c r="C86" s="32" t="e">
        <f>SUM(C87:C95)</f>
        <v>#VALUE!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idden="1" x14ac:dyDescent="0.25">
      <c r="A87" s="28">
        <v>2911</v>
      </c>
      <c r="B87" s="33" t="s">
        <v>237</v>
      </c>
      <c r="C87" s="31" t="e">
        <f>SUMIF('[2]PAA MIR'!$A$4:$A$129,A87,'[2]PAA MIR'!$C$4:$C$129)</f>
        <v>#VALUE!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idden="1" x14ac:dyDescent="0.25">
      <c r="A88" s="28">
        <v>2921</v>
      </c>
      <c r="B88" s="33" t="s">
        <v>236</v>
      </c>
      <c r="C88" s="31" t="e">
        <f>SUMIF('[2]PAA MIR'!$A$4:$A$129,A88,'[2]PAA MIR'!$C$4:$C$129)</f>
        <v>#VALUE!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idden="1" x14ac:dyDescent="0.25">
      <c r="A89" s="28">
        <v>2931</v>
      </c>
      <c r="B89" s="33"/>
      <c r="C89" s="31" t="e">
        <f>SUMIF('[2]PAA MIR'!$A$4:$A$129,A89,'[2]PAA MIR'!$C$4:$C$129)</f>
        <v>#VALUE!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idden="1" x14ac:dyDescent="0.25">
      <c r="A90" s="28">
        <v>2941</v>
      </c>
      <c r="B90" s="33" t="s">
        <v>235</v>
      </c>
      <c r="C90" s="31" t="e">
        <f>SUMIF('[2]PAA MIR'!$A$4:$A$129,A90,'[2]PAA MIR'!$C$4:$C$129)</f>
        <v>#VALUE!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idden="1" x14ac:dyDescent="0.25">
      <c r="A91" s="28">
        <v>2951</v>
      </c>
      <c r="B91" s="33"/>
      <c r="C91" s="31" t="e">
        <f>SUMIF('[2]PAA MIR'!$A$4:$A$129,A91,'[2]PAA MIR'!$C$4:$C$129)</f>
        <v>#VALUE!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idden="1" x14ac:dyDescent="0.25">
      <c r="A92" s="28">
        <v>2961</v>
      </c>
      <c r="B92" s="33" t="s">
        <v>234</v>
      </c>
      <c r="C92" s="31" t="e">
        <f>SUMIF('[2]PAA MIR'!$A$4:$A$129,A92,'[2]PAA MIR'!$C$4:$C$129)</f>
        <v>#VALUE!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idden="1" x14ac:dyDescent="0.25">
      <c r="A93" s="28">
        <v>2971</v>
      </c>
      <c r="B93" s="33"/>
      <c r="C93" s="31" t="e">
        <f>SUMIF('[2]PAA MIR'!$A$4:$A$129,A93,'[2]PAA MIR'!$C$4:$C$129)</f>
        <v>#VALUE!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idden="1" x14ac:dyDescent="0.25">
      <c r="A94" s="28">
        <v>2981</v>
      </c>
      <c r="B94" s="33" t="s">
        <v>233</v>
      </c>
      <c r="C94" s="31" t="e">
        <f>SUMIF('[2]PAA MIR'!$A$4:$A$129,A94,'[2]PAA MIR'!$C$4:$C$129)</f>
        <v>#VALUE!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idden="1" x14ac:dyDescent="0.25">
      <c r="A95" s="28">
        <v>2991</v>
      </c>
      <c r="B95" s="33"/>
      <c r="C95" s="31" t="e">
        <f>SUMIF('[2]PAA MIR'!$A$4:$A$129,A95,'[2]PAA MIR'!$C$4:$C$129)</f>
        <v>#VALUE!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6">
        <v>3000</v>
      </c>
      <c r="B96" s="24" t="s">
        <v>232</v>
      </c>
      <c r="C96" s="25">
        <v>5043671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idden="1" x14ac:dyDescent="0.25">
      <c r="A97" s="37">
        <v>3100</v>
      </c>
      <c r="B97" s="24" t="s">
        <v>231</v>
      </c>
      <c r="C97" s="32" t="e">
        <f>SUM(C98:C111)</f>
        <v>#VALUE!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idden="1" x14ac:dyDescent="0.25">
      <c r="A98" s="38" t="s">
        <v>230</v>
      </c>
      <c r="B98" s="33" t="s">
        <v>229</v>
      </c>
      <c r="C98" s="31" t="e">
        <f>SUMIF('[2]PAA MIR'!$A$4:$A$129,A98,'[2]PAA MIR'!$C$4:$C$129)</f>
        <v>#VALUE!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idden="1" x14ac:dyDescent="0.25">
      <c r="A99" s="38" t="s">
        <v>228</v>
      </c>
      <c r="B99" s="33"/>
      <c r="C99" s="31" t="e">
        <f>SUMIF('[2]PAA MIR'!$A$4:$A$129,A99,'[2]PAA MIR'!$C$4:$C$129)</f>
        <v>#VALUE!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idden="1" x14ac:dyDescent="0.25">
      <c r="A100" s="38" t="s">
        <v>227</v>
      </c>
      <c r="B100" s="33"/>
      <c r="C100" s="31" t="e">
        <f>SUMIF('[2]PAA MIR'!$A$4:$A$129,A100,'[2]PAA MIR'!$C$4:$C$129)</f>
        <v>#VALUE!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idden="1" x14ac:dyDescent="0.25">
      <c r="A101" s="38" t="s">
        <v>226</v>
      </c>
      <c r="B101" s="33" t="s">
        <v>225</v>
      </c>
      <c r="C101" s="31" t="e">
        <f>SUMIF('[2]PAA MIR'!$A$4:$A$129,A101,'[2]PAA MIR'!$C$4:$C$129)</f>
        <v>#VALUE!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idden="1" x14ac:dyDescent="0.25">
      <c r="A102" s="38" t="s">
        <v>224</v>
      </c>
      <c r="B102" s="33" t="s">
        <v>223</v>
      </c>
      <c r="C102" s="31" t="e">
        <f>SUMIF('[2]PAA MIR'!$A$4:$A$129,A102,'[2]PAA MIR'!$C$4:$C$129)</f>
        <v>#VALUE!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idden="1" x14ac:dyDescent="0.25">
      <c r="A103" s="38" t="s">
        <v>222</v>
      </c>
      <c r="B103" s="33" t="s">
        <v>221</v>
      </c>
      <c r="C103" s="31" t="e">
        <f>SUMIF('[2]PAA MIR'!$A$4:$A$129,A103,'[2]PAA MIR'!$C$4:$C$129)</f>
        <v>#VALUE!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idden="1" x14ac:dyDescent="0.25">
      <c r="A104" s="38" t="s">
        <v>220</v>
      </c>
      <c r="B104" s="33" t="s">
        <v>219</v>
      </c>
      <c r="C104" s="31" t="e">
        <f>SUMIF('[2]PAA MIR'!$A$4:$A$129,A104,'[2]PAA MIR'!$C$4:$C$129)</f>
        <v>#VALUE!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idden="1" x14ac:dyDescent="0.25">
      <c r="A105" s="38" t="s">
        <v>218</v>
      </c>
      <c r="B105" s="33"/>
      <c r="C105" s="31" t="e">
        <f>SUMIF('[2]PAA MIR'!$A$4:$A$129,A105,'[2]PAA MIR'!$C$4:$C$129)</f>
        <v>#VALUE!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idden="1" x14ac:dyDescent="0.25">
      <c r="A106" s="38" t="s">
        <v>217</v>
      </c>
      <c r="B106" s="33" t="s">
        <v>216</v>
      </c>
      <c r="C106" s="31" t="e">
        <f>SUMIF('[2]PAA MIR'!$A$4:$A$129,A106,'[2]PAA MIR'!$C$4:$C$129)</f>
        <v>#VALUE!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idden="1" x14ac:dyDescent="0.25">
      <c r="A107" s="38" t="s">
        <v>215</v>
      </c>
      <c r="B107" s="33" t="s">
        <v>214</v>
      </c>
      <c r="C107" s="31" t="e">
        <f>SUMIF('[2]PAA MIR'!$A$4:$A$129,A107,'[2]PAA MIR'!$C$4:$C$129)</f>
        <v>#VALUE!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idden="1" x14ac:dyDescent="0.25">
      <c r="A108" s="38" t="s">
        <v>213</v>
      </c>
      <c r="B108" s="33"/>
      <c r="C108" s="31" t="e">
        <f>SUMIF('[2]PAA MIR'!$A$4:$A$129,A108,'[2]PAA MIR'!$C$4:$C$129)</f>
        <v>#VALUE!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idden="1" x14ac:dyDescent="0.25">
      <c r="A109" s="38" t="s">
        <v>212</v>
      </c>
      <c r="B109" s="33"/>
      <c r="C109" s="31" t="e">
        <f>SUMIF('[2]PAA MIR'!$A$4:$A$129,A109,'[2]PAA MIR'!$C$4:$C$129)</f>
        <v>#VALUE!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idden="1" x14ac:dyDescent="0.25">
      <c r="A110" s="38" t="s">
        <v>211</v>
      </c>
      <c r="B110" s="33" t="s">
        <v>210</v>
      </c>
      <c r="C110" s="31" t="e">
        <f>SUMIF('[2]PAA MIR'!$A$4:$A$129,A110,'[2]PAA MIR'!$C$4:$C$129)</f>
        <v>#VALUE!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idden="1" x14ac:dyDescent="0.25">
      <c r="A111" s="38" t="s">
        <v>209</v>
      </c>
      <c r="B111" s="33" t="s">
        <v>208</v>
      </c>
      <c r="C111" s="31" t="e">
        <f>SUMIF('[2]PAA MIR'!$A$4:$A$129,A111,'[2]PAA MIR'!$C$4:$C$129)</f>
        <v>#VALUE!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idden="1" x14ac:dyDescent="0.25">
      <c r="A112" s="37">
        <v>3200</v>
      </c>
      <c r="B112" s="24"/>
      <c r="C112" s="32" t="e">
        <f>SUM(C113:C128)</f>
        <v>#VALUE!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idden="1" x14ac:dyDescent="0.25">
      <c r="A113" s="38" t="s">
        <v>207</v>
      </c>
      <c r="B113" s="34"/>
      <c r="C113" s="31" t="e">
        <f>SUMIF('[2]PAA MIR'!$A$4:$A$129,A113,'[2]PAA MIR'!$C$4:$C$129)</f>
        <v>#VALUE!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idden="1" x14ac:dyDescent="0.25">
      <c r="A114" s="38" t="s">
        <v>206</v>
      </c>
      <c r="B114" s="34"/>
      <c r="C114" s="31" t="e">
        <f>SUMIF('[2]PAA MIR'!$A$4:$A$129,A114,'[2]PAA MIR'!$C$4:$C$129)</f>
        <v>#VALUE!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idden="1" x14ac:dyDescent="0.25">
      <c r="A115" s="38" t="s">
        <v>205</v>
      </c>
      <c r="B115" s="34"/>
      <c r="C115" s="31" t="e">
        <f>SUMIF('[2]PAA MIR'!$A$4:$A$129,A115,'[2]PAA MIR'!$C$4:$C$129)</f>
        <v>#VALUE!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idden="1" x14ac:dyDescent="0.25">
      <c r="A116" s="38" t="s">
        <v>204</v>
      </c>
      <c r="B116" s="34"/>
      <c r="C116" s="31" t="e">
        <f>SUMIF('[2]PAA MIR'!$A$4:$A$129,A116,'[2]PAA MIR'!$C$4:$C$129)</f>
        <v>#VALUE!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idden="1" x14ac:dyDescent="0.25">
      <c r="A117" s="38" t="s">
        <v>203</v>
      </c>
      <c r="B117" s="34"/>
      <c r="C117" s="31" t="e">
        <f>SUMIF('[2]PAA MIR'!$A$4:$A$129,A117,'[2]PAA MIR'!$C$4:$C$129)</f>
        <v>#VALUE!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idden="1" x14ac:dyDescent="0.25">
      <c r="A118" s="38" t="s">
        <v>202</v>
      </c>
      <c r="B118" s="34"/>
      <c r="C118" s="31" t="e">
        <f>SUMIF('[2]PAA MIR'!$A$4:$A$129,A118,'[2]PAA MIR'!$C$4:$C$129)</f>
        <v>#VALUE!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idden="1" x14ac:dyDescent="0.25">
      <c r="A119" s="38" t="s">
        <v>201</v>
      </c>
      <c r="B119" s="34"/>
      <c r="C119" s="31" t="e">
        <f>SUMIF('[2]PAA MIR'!$A$4:$A$129,A119,'[2]PAA MIR'!$C$4:$C$129)</f>
        <v>#VALUE!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idden="1" x14ac:dyDescent="0.25">
      <c r="A120" s="38" t="s">
        <v>200</v>
      </c>
      <c r="B120" s="34"/>
      <c r="C120" s="31" t="e">
        <f>SUMIF('[2]PAA MIR'!$A$4:$A$129,A120,'[2]PAA MIR'!$C$4:$C$129)</f>
        <v>#VALUE!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idden="1" x14ac:dyDescent="0.25">
      <c r="A121" s="38" t="s">
        <v>199</v>
      </c>
      <c r="B121" s="34"/>
      <c r="C121" s="31" t="e">
        <f>SUMIF('[2]PAA MIR'!$A$4:$A$129,A121,'[2]PAA MIR'!$C$4:$C$129)</f>
        <v>#VALUE!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idden="1" x14ac:dyDescent="0.25">
      <c r="A122" s="38" t="s">
        <v>198</v>
      </c>
      <c r="B122" s="34"/>
      <c r="C122" s="31" t="e">
        <f>SUMIF('[2]PAA MIR'!$A$4:$A$129,A122,'[2]PAA MIR'!$C$4:$C$129)</f>
        <v>#VALUE!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idden="1" x14ac:dyDescent="0.25">
      <c r="A123" s="38" t="s">
        <v>197</v>
      </c>
      <c r="B123" s="34"/>
      <c r="C123" s="31" t="e">
        <f>SUMIF('[2]PAA MIR'!$A$4:$A$129,A123,'[2]PAA MIR'!$C$4:$C$129)</f>
        <v>#VALUE!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idden="1" x14ac:dyDescent="0.25">
      <c r="A124" s="38" t="s">
        <v>196</v>
      </c>
      <c r="B124" s="34"/>
      <c r="C124" s="31" t="e">
        <f>SUMIF('[2]PAA MIR'!$A$4:$A$129,A124,'[2]PAA MIR'!$C$4:$C$129)</f>
        <v>#VALUE!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idden="1" x14ac:dyDescent="0.25">
      <c r="A125" s="38" t="s">
        <v>195</v>
      </c>
      <c r="B125" s="34"/>
      <c r="C125" s="31" t="e">
        <f>SUMIF('[2]PAA MIR'!$A$4:$A$129,A125,'[2]PAA MIR'!$C$4:$C$129)</f>
        <v>#VALUE!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idden="1" x14ac:dyDescent="0.25">
      <c r="A126" s="38" t="s">
        <v>194</v>
      </c>
      <c r="B126" s="34"/>
      <c r="C126" s="31" t="e">
        <f>SUMIF('[2]PAA MIR'!$A$4:$A$129,A126,'[2]PAA MIR'!$C$4:$C$129)</f>
        <v>#VALUE!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idden="1" x14ac:dyDescent="0.25">
      <c r="A127" s="38" t="s">
        <v>193</v>
      </c>
      <c r="B127" s="34"/>
      <c r="C127" s="31" t="e">
        <f>SUMIF('[2]PAA MIR'!$A$4:$A$129,A127,'[2]PAA MIR'!$C$4:$C$129)</f>
        <v>#VALUE!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idden="1" x14ac:dyDescent="0.25">
      <c r="A128" s="38" t="s">
        <v>192</v>
      </c>
      <c r="B128" s="34"/>
      <c r="C128" s="31" t="e">
        <f>SUMIF('[2]PAA MIR'!$A$4:$A$129,A128,'[2]PAA MIR'!$C$4:$C$129)</f>
        <v>#VALUE!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idden="1" x14ac:dyDescent="0.25">
      <c r="A129" s="39">
        <v>3300</v>
      </c>
      <c r="B129" s="34" t="s">
        <v>191</v>
      </c>
      <c r="C129" s="32" t="e">
        <f>SUM(C130:C144)</f>
        <v>#VALUE!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idden="1" x14ac:dyDescent="0.25">
      <c r="A130" s="38" t="s">
        <v>190</v>
      </c>
      <c r="B130" s="33" t="s">
        <v>189</v>
      </c>
      <c r="C130" s="31" t="e">
        <f>SUMIF('[2]PAA MIR'!$A$4:$A$129,A130,'[2]PAA MIR'!$C$4:$C$129)</f>
        <v>#VALUE!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idden="1" x14ac:dyDescent="0.25">
      <c r="A131" s="38" t="s">
        <v>188</v>
      </c>
      <c r="B131" s="33"/>
      <c r="C131" s="31" t="e">
        <f>SUMIF('[2]PAA MIR'!$A$4:$A$129,A131,'[2]PAA MIR'!$C$4:$C$129)</f>
        <v>#VALUE!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idden="1" x14ac:dyDescent="0.25">
      <c r="A132" s="38" t="s">
        <v>187</v>
      </c>
      <c r="B132" s="33" t="s">
        <v>186</v>
      </c>
      <c r="C132" s="31" t="e">
        <f>SUMIF('[2]PAA MIR'!$A$4:$A$129,A132,'[2]PAA MIR'!$C$4:$C$129)</f>
        <v>#VALUE!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idden="1" x14ac:dyDescent="0.25">
      <c r="A133" s="38" t="s">
        <v>185</v>
      </c>
      <c r="B133" s="33"/>
      <c r="C133" s="31" t="e">
        <f>SUMIF('[2]PAA MIR'!$A$4:$A$129,A133,'[2]PAA MIR'!$C$4:$C$129)</f>
        <v>#VALUE!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idden="1" x14ac:dyDescent="0.25">
      <c r="A134" s="38" t="s">
        <v>184</v>
      </c>
      <c r="B134" s="33" t="s">
        <v>183</v>
      </c>
      <c r="C134" s="31" t="e">
        <f>SUMIF('[2]PAA MIR'!$A$4:$A$129,A134,'[2]PAA MIR'!$C$4:$C$129)</f>
        <v>#VALUE!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idden="1" x14ac:dyDescent="0.25">
      <c r="A135" s="38" t="s">
        <v>182</v>
      </c>
      <c r="B135" s="33"/>
      <c r="C135" s="31" t="e">
        <f>SUMIF('[2]PAA MIR'!$A$4:$A$129,A135,'[2]PAA MIR'!$C$4:$C$129)</f>
        <v>#VALUE!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idden="1" x14ac:dyDescent="0.25">
      <c r="A136" s="38" t="s">
        <v>181</v>
      </c>
      <c r="B136" s="33" t="s">
        <v>180</v>
      </c>
      <c r="C136" s="31" t="e">
        <f>SUMIF('[2]PAA MIR'!$A$4:$A$129,A136,'[2]PAA MIR'!$C$4:$C$129)</f>
        <v>#VALUE!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idden="1" x14ac:dyDescent="0.25">
      <c r="A137" s="38" t="s">
        <v>179</v>
      </c>
      <c r="B137" s="33" t="s">
        <v>178</v>
      </c>
      <c r="C137" s="31" t="e">
        <f>SUMIF('[2]PAA MIR'!$A$4:$A$129,A137,'[2]PAA MIR'!$C$4:$C$129)</f>
        <v>#VALUE!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idden="1" x14ac:dyDescent="0.25">
      <c r="A138" s="38" t="s">
        <v>177</v>
      </c>
      <c r="B138" s="33" t="s">
        <v>176</v>
      </c>
      <c r="C138" s="31" t="e">
        <f>SUMIF('[2]PAA MIR'!$A$4:$A$129,A138,'[2]PAA MIR'!$C$4:$C$129)</f>
        <v>#VALUE!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idden="1" x14ac:dyDescent="0.25">
      <c r="A139" s="38" t="s">
        <v>175</v>
      </c>
      <c r="B139" s="33"/>
      <c r="C139" s="31" t="e">
        <f>SUMIF('[2]PAA MIR'!$A$4:$A$129,A139,'[2]PAA MIR'!$C$4:$C$129)</f>
        <v>#VALUE!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idden="1" x14ac:dyDescent="0.25">
      <c r="A140" s="38" t="s">
        <v>174</v>
      </c>
      <c r="B140" s="33"/>
      <c r="C140" s="31" t="e">
        <f>SUMIF('[2]PAA MIR'!$A$4:$A$129,A140,'[2]PAA MIR'!$C$4:$C$129)</f>
        <v>#VALUE!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idden="1" x14ac:dyDescent="0.25">
      <c r="A141" s="38" t="s">
        <v>173</v>
      </c>
      <c r="B141" s="33"/>
      <c r="C141" s="31" t="e">
        <f>SUMIF('[2]PAA MIR'!$A$4:$A$129,A141,'[2]PAA MIR'!$C$4:$C$129)</f>
        <v>#VALUE!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idden="1" x14ac:dyDescent="0.25">
      <c r="A142" s="38" t="s">
        <v>172</v>
      </c>
      <c r="B142" s="33"/>
      <c r="C142" s="31" t="e">
        <f>SUMIF('[2]PAA MIR'!$A$4:$A$129,A142,'[2]PAA MIR'!$C$4:$C$129)</f>
        <v>#VALUE!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idden="1" x14ac:dyDescent="0.25">
      <c r="A143" s="38" t="s">
        <v>171</v>
      </c>
      <c r="B143" s="33"/>
      <c r="C143" s="31" t="e">
        <f>SUMIF('[2]PAA MIR'!$A$4:$A$129,A143,'[2]PAA MIR'!$C$4:$C$129)</f>
        <v>#VALUE!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idden="1" x14ac:dyDescent="0.25">
      <c r="A144" s="38" t="s">
        <v>170</v>
      </c>
      <c r="B144" s="33" t="s">
        <v>169</v>
      </c>
      <c r="C144" s="31" t="e">
        <f>SUMIF('[2]PAA MIR'!$A$4:$A$129,A144,'[2]PAA MIR'!$C$4:$C$129)</f>
        <v>#VALUE!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idden="1" x14ac:dyDescent="0.25">
      <c r="A145" s="39">
        <v>3400</v>
      </c>
      <c r="B145" s="34" t="s">
        <v>168</v>
      </c>
      <c r="C145" s="32" t="e">
        <f>SUM(C146:C154)</f>
        <v>#VALUE!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idden="1" x14ac:dyDescent="0.25">
      <c r="A146" s="38" t="s">
        <v>167</v>
      </c>
      <c r="B146" s="33" t="s">
        <v>166</v>
      </c>
      <c r="C146" s="31" t="e">
        <f>SUMIF('[2]PAA MIR'!$A$4:$A$129,A146,'[2]PAA MIR'!$C$4:$C$129)</f>
        <v>#VALUE!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idden="1" x14ac:dyDescent="0.25">
      <c r="A147" s="38" t="s">
        <v>165</v>
      </c>
      <c r="B147" s="33"/>
      <c r="C147" s="31" t="e">
        <f>SUMIF('[2]PAA MIR'!$A$4:$A$129,A147,'[2]PAA MIR'!$C$4:$C$129)</f>
        <v>#VALUE!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idden="1" x14ac:dyDescent="0.25">
      <c r="A148" s="38" t="s">
        <v>164</v>
      </c>
      <c r="B148" s="33"/>
      <c r="C148" s="31" t="e">
        <f>SUMIF('[2]PAA MIR'!$A$4:$A$129,A148,'[2]PAA MIR'!$C$4:$C$129)</f>
        <v>#VALUE!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idden="1" x14ac:dyDescent="0.25">
      <c r="A149" s="38" t="s">
        <v>163</v>
      </c>
      <c r="B149" s="33" t="s">
        <v>162</v>
      </c>
      <c r="C149" s="31" t="e">
        <f>SUMIF('[2]PAA MIR'!$A$4:$A$129,A149,'[2]PAA MIR'!$C$4:$C$129)</f>
        <v>#VALUE!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idden="1" x14ac:dyDescent="0.25">
      <c r="A150" s="38" t="s">
        <v>161</v>
      </c>
      <c r="B150" s="33" t="s">
        <v>160</v>
      </c>
      <c r="C150" s="31" t="e">
        <f>SUMIF('[2]PAA MIR'!$A$4:$A$129,A150,'[2]PAA MIR'!$C$4:$C$129)</f>
        <v>#VALUE!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idden="1" x14ac:dyDescent="0.25">
      <c r="A151" s="38" t="s">
        <v>159</v>
      </c>
      <c r="B151" s="34"/>
      <c r="C151" s="31" t="e">
        <f>SUMIF('[2]PAA MIR'!$A$4:$A$129,A151,'[2]PAA MIR'!$C$4:$C$129)</f>
        <v>#VALUE!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idden="1" x14ac:dyDescent="0.25">
      <c r="A152" s="38" t="s">
        <v>158</v>
      </c>
      <c r="B152" s="34"/>
      <c r="C152" s="31" t="e">
        <f>SUMIF('[2]PAA MIR'!$A$4:$A$129,A152,'[2]PAA MIR'!$C$4:$C$129)</f>
        <v>#VALUE!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idden="1" x14ac:dyDescent="0.25">
      <c r="A153" s="38" t="s">
        <v>157</v>
      </c>
      <c r="B153" s="34"/>
      <c r="C153" s="31" t="e">
        <f>SUMIF('[2]PAA MIR'!$A$4:$A$129,A153,'[2]PAA MIR'!$C$4:$C$129)</f>
        <v>#VALUE!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idden="1" x14ac:dyDescent="0.25">
      <c r="A154" s="38" t="s">
        <v>156</v>
      </c>
      <c r="B154" s="34"/>
      <c r="C154" s="31" t="e">
        <f>SUMIF('[2]PAA MIR'!$A$4:$A$129,A154,'[2]PAA MIR'!$C$4:$C$129)</f>
        <v>#VALUE!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idden="1" x14ac:dyDescent="0.25">
      <c r="A155" s="39">
        <v>3500</v>
      </c>
      <c r="B155" s="34" t="s">
        <v>155</v>
      </c>
      <c r="C155" s="32" t="e">
        <f>SUM(C156:C167)</f>
        <v>#VALUE!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idden="1" x14ac:dyDescent="0.25">
      <c r="A156" s="38" t="s">
        <v>154</v>
      </c>
      <c r="B156" s="33" t="s">
        <v>153</v>
      </c>
      <c r="C156" s="31" t="e">
        <f>SUMIF('[2]PAA MIR'!$A$4:$A$129,A156,'[2]PAA MIR'!$C$4:$C$129)</f>
        <v>#VALUE!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idden="1" x14ac:dyDescent="0.25">
      <c r="A157" s="38" t="s">
        <v>152</v>
      </c>
      <c r="B157" s="33"/>
      <c r="C157" s="31" t="e">
        <f>SUMIF('[2]PAA MIR'!$A$4:$A$129,A157,'[2]PAA MIR'!$C$4:$C$129)</f>
        <v>#VALUE!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idden="1" x14ac:dyDescent="0.25">
      <c r="A158" s="38" t="s">
        <v>151</v>
      </c>
      <c r="B158" s="33" t="s">
        <v>150</v>
      </c>
      <c r="C158" s="31" t="e">
        <f>SUMIF('[2]PAA MIR'!$A$4:$A$129,A158,'[2]PAA MIR'!$C$4:$C$129)</f>
        <v>#VALUE!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idden="1" x14ac:dyDescent="0.25">
      <c r="A159" s="38" t="s">
        <v>149</v>
      </c>
      <c r="B159" s="33" t="s">
        <v>148</v>
      </c>
      <c r="C159" s="31" t="e">
        <f>SUMIF('[2]PAA MIR'!$A$4:$A$129,A159,'[2]PAA MIR'!$C$4:$C$129)</f>
        <v>#VALUE!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idden="1" x14ac:dyDescent="0.25">
      <c r="A160" s="38" t="s">
        <v>147</v>
      </c>
      <c r="B160" s="33"/>
      <c r="C160" s="31" t="e">
        <f>SUMIF('[2]PAA MIR'!$A$4:$A$129,A160,'[2]PAA MIR'!$C$4:$C$129)</f>
        <v>#VALUE!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idden="1" x14ac:dyDescent="0.25">
      <c r="A161" s="38" t="s">
        <v>146</v>
      </c>
      <c r="B161" s="33" t="s">
        <v>145</v>
      </c>
      <c r="C161" s="31" t="e">
        <f>SUMIF('[2]PAA MIR'!$A$4:$A$129,A161,'[2]PAA MIR'!$C$4:$C$129)</f>
        <v>#VALUE!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idden="1" x14ac:dyDescent="0.25">
      <c r="A162" s="38" t="s">
        <v>144</v>
      </c>
      <c r="B162" s="33"/>
      <c r="C162" s="31" t="e">
        <f>SUMIF('[2]PAA MIR'!$A$4:$A$129,A162,'[2]PAA MIR'!$C$4:$C$129)</f>
        <v>#VALUE!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idden="1" x14ac:dyDescent="0.25">
      <c r="A163" s="38" t="s">
        <v>143</v>
      </c>
      <c r="B163" s="33" t="s">
        <v>142</v>
      </c>
      <c r="C163" s="31" t="e">
        <f>SUMIF('[2]PAA MIR'!$A$4:$A$129,A163,'[2]PAA MIR'!$C$4:$C$129)</f>
        <v>#VALUE!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idden="1" x14ac:dyDescent="0.25">
      <c r="A164" s="38" t="s">
        <v>141</v>
      </c>
      <c r="B164" s="33"/>
      <c r="C164" s="31" t="e">
        <f>SUMIF('[2]PAA MIR'!$A$4:$A$129,A164,'[2]PAA MIR'!$C$4:$C$129)</f>
        <v>#VALUE!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idden="1" x14ac:dyDescent="0.25">
      <c r="A165" s="38" t="s">
        <v>140</v>
      </c>
      <c r="B165" s="33"/>
      <c r="C165" s="31" t="e">
        <f>SUMIF('[2]PAA MIR'!$A$4:$A$129,A165,'[2]PAA MIR'!$C$4:$C$129)</f>
        <v>#VALUE!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idden="1" x14ac:dyDescent="0.25">
      <c r="A166" s="38" t="s">
        <v>139</v>
      </c>
      <c r="B166" s="33" t="s">
        <v>138</v>
      </c>
      <c r="C166" s="31" t="e">
        <f>SUMIF('[2]PAA MIR'!$A$4:$A$129,A166,'[2]PAA MIR'!$C$4:$C$129)</f>
        <v>#VALUE!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idden="1" x14ac:dyDescent="0.25">
      <c r="A167" s="38" t="s">
        <v>137</v>
      </c>
      <c r="B167" s="33" t="s">
        <v>136</v>
      </c>
      <c r="C167" s="31" t="e">
        <f>SUMIF('[2]PAA MIR'!$A$4:$A$129,A167,'[2]PAA MIR'!$C$4:$C$129)</f>
        <v>#VALUE!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idden="1" x14ac:dyDescent="0.25">
      <c r="A168" s="39">
        <v>3600</v>
      </c>
      <c r="B168" s="34" t="s">
        <v>135</v>
      </c>
      <c r="C168" s="32" t="e">
        <f>SUM(C169:C175)</f>
        <v>#VALUE!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idden="1" x14ac:dyDescent="0.25">
      <c r="A169" s="38" t="s">
        <v>134</v>
      </c>
      <c r="B169" s="33"/>
      <c r="C169" s="31" t="e">
        <f>SUMIF('[2]PAA MIR'!$A$4:$A$129,A169,'[2]PAA MIR'!$C$4:$C$129)</f>
        <v>#VALUE!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idden="1" x14ac:dyDescent="0.25">
      <c r="A170" s="38" t="s">
        <v>133</v>
      </c>
      <c r="B170" s="33"/>
      <c r="C170" s="31" t="e">
        <f>SUMIF('[2]PAA MIR'!$A$4:$A$129,A170,'[2]PAA MIR'!$C$4:$C$129)</f>
        <v>#VALUE!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idden="1" x14ac:dyDescent="0.25">
      <c r="A171" s="38" t="s">
        <v>132</v>
      </c>
      <c r="B171" s="33"/>
      <c r="C171" s="31" t="e">
        <f>SUMIF('[2]PAA MIR'!$A$4:$A$129,A171,'[2]PAA MIR'!$C$4:$C$129)</f>
        <v>#VALUE!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idden="1" x14ac:dyDescent="0.25">
      <c r="A172" s="38" t="s">
        <v>131</v>
      </c>
      <c r="B172" s="33"/>
      <c r="C172" s="31" t="e">
        <f>SUMIF('[2]PAA MIR'!$A$4:$A$129,A172,'[2]PAA MIR'!$C$4:$C$129)</f>
        <v>#VALUE!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idden="1" x14ac:dyDescent="0.25">
      <c r="A173" s="38" t="s">
        <v>130</v>
      </c>
      <c r="B173" s="33"/>
      <c r="C173" s="31" t="e">
        <f>SUMIF('[2]PAA MIR'!$A$4:$A$129,A173,'[2]PAA MIR'!$C$4:$C$129)</f>
        <v>#VALUE!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idden="1" x14ac:dyDescent="0.25">
      <c r="A174" s="38" t="s">
        <v>129</v>
      </c>
      <c r="B174" s="33" t="s">
        <v>128</v>
      </c>
      <c r="C174" s="31" t="e">
        <f>SUMIF('[2]PAA MIR'!$A$4:$A$129,A174,'[2]PAA MIR'!$C$4:$C$129)</f>
        <v>#VALUE!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idden="1" x14ac:dyDescent="0.25">
      <c r="A175" s="38" t="s">
        <v>127</v>
      </c>
      <c r="B175" s="33"/>
      <c r="C175" s="31" t="e">
        <f>SUMIF('[2]PAA MIR'!$A$4:$A$129,A175,'[2]PAA MIR'!$C$4:$C$129)</f>
        <v>#VALUE!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idden="1" x14ac:dyDescent="0.25">
      <c r="A176" s="39">
        <v>3700</v>
      </c>
      <c r="B176" s="34" t="s">
        <v>126</v>
      </c>
      <c r="C176" s="32" t="e">
        <f>SUM(C177:C189)</f>
        <v>#VALUE!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idden="1" x14ac:dyDescent="0.25">
      <c r="A177" s="38" t="s">
        <v>125</v>
      </c>
      <c r="B177" s="33" t="s">
        <v>124</v>
      </c>
      <c r="C177" s="31" t="e">
        <f>SUMIF('[2]PAA MIR'!$A$4:$A$129,A177,'[2]PAA MIR'!$C$4:$C$129)</f>
        <v>#VALUE!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idden="1" x14ac:dyDescent="0.25">
      <c r="A178" s="38" t="s">
        <v>123</v>
      </c>
      <c r="B178" s="33" t="s">
        <v>122</v>
      </c>
      <c r="C178" s="31" t="e">
        <f>SUMIF('[2]PAA MIR'!$A$4:$A$129,A178,'[2]PAA MIR'!$C$4:$C$129)</f>
        <v>#VALUE!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idden="1" x14ac:dyDescent="0.25">
      <c r="A179" s="38" t="s">
        <v>121</v>
      </c>
      <c r="B179" s="33" t="s">
        <v>120</v>
      </c>
      <c r="C179" s="31" t="e">
        <f>SUMIF('[2]PAA MIR'!$A$4:$A$129,A179,'[2]PAA MIR'!$C$4:$C$129)</f>
        <v>#VALUE!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idden="1" x14ac:dyDescent="0.25">
      <c r="A180" s="38" t="s">
        <v>119</v>
      </c>
      <c r="B180" s="33"/>
      <c r="C180" s="31" t="e">
        <f>SUMIF('[2]PAA MIR'!$A$4:$A$129,A180,'[2]PAA MIR'!$C$4:$C$129)</f>
        <v>#VALUE!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idden="1" x14ac:dyDescent="0.25">
      <c r="A181" s="38" t="s">
        <v>118</v>
      </c>
      <c r="B181" s="33"/>
      <c r="C181" s="31" t="e">
        <f>SUMIF('[2]PAA MIR'!$A$4:$A$129,A181,'[2]PAA MIR'!$C$4:$C$129)</f>
        <v>#VALUE!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idden="1" x14ac:dyDescent="0.25">
      <c r="A182" s="38" t="s">
        <v>117</v>
      </c>
      <c r="B182" s="33"/>
      <c r="C182" s="31" t="e">
        <f>SUMIF('[2]PAA MIR'!$A$4:$A$129,A182,'[2]PAA MIR'!$C$4:$C$129)</f>
        <v>#VALUE!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idden="1" x14ac:dyDescent="0.25">
      <c r="A183" s="38" t="s">
        <v>116</v>
      </c>
      <c r="B183" s="33" t="s">
        <v>115</v>
      </c>
      <c r="C183" s="31" t="e">
        <f>SUMIF('[2]PAA MIR'!$A$4:$A$129,A183,'[2]PAA MIR'!$C$4:$C$129)</f>
        <v>#VALUE!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idden="1" x14ac:dyDescent="0.25">
      <c r="A184" s="38" t="s">
        <v>114</v>
      </c>
      <c r="B184" s="33" t="s">
        <v>113</v>
      </c>
      <c r="C184" s="31" t="e">
        <f>SUMIF('[2]PAA MIR'!$A$4:$A$129,A184,'[2]PAA MIR'!$C$4:$C$129)</f>
        <v>#VALUE!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idden="1" x14ac:dyDescent="0.25">
      <c r="A185" s="40" t="s">
        <v>112</v>
      </c>
      <c r="B185" s="29"/>
      <c r="C185" s="31" t="e">
        <f>SUMIF('[2]PAA MIR'!$A$4:$A$129,A185,'[2]PAA MIR'!$C$4:$C$129)</f>
        <v>#VALUE!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idden="1" x14ac:dyDescent="0.25">
      <c r="A186" s="40" t="s">
        <v>111</v>
      </c>
      <c r="B186" s="29"/>
      <c r="C186" s="31" t="e">
        <f>SUMIF('[2]PAA MIR'!$A$4:$A$129,A186,'[2]PAA MIR'!$C$4:$C$129)</f>
        <v>#VALUE!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idden="1" x14ac:dyDescent="0.25">
      <c r="A187" s="40" t="s">
        <v>110</v>
      </c>
      <c r="B187" s="29"/>
      <c r="C187" s="31" t="e">
        <f>SUMIF('[2]PAA MIR'!$A$4:$A$129,A187,'[2]PAA MIR'!$C$4:$C$129)</f>
        <v>#VALUE!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idden="1" x14ac:dyDescent="0.25">
      <c r="A188" s="40" t="s">
        <v>109</v>
      </c>
      <c r="B188" s="33" t="s">
        <v>108</v>
      </c>
      <c r="C188" s="31" t="e">
        <f>SUMIF('[2]PAA MIR'!$A$4:$A$129,A188,'[2]PAA MIR'!$C$4:$C$129)</f>
        <v>#VALUE!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idden="1" x14ac:dyDescent="0.25">
      <c r="A189" s="40" t="s">
        <v>107</v>
      </c>
      <c r="B189" s="34"/>
      <c r="C189" s="31" t="e">
        <f>SUMIF('[2]PAA MIR'!$A$4:$A$129,A189,'[2]PAA MIR'!$C$4:$C$129)</f>
        <v>#VALUE!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idden="1" x14ac:dyDescent="0.25">
      <c r="A190" s="39">
        <v>3800</v>
      </c>
      <c r="B190" s="34" t="s">
        <v>106</v>
      </c>
      <c r="C190" s="32" t="e">
        <f>SUM(C191:C196)</f>
        <v>#VALUE!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idden="1" x14ac:dyDescent="0.25">
      <c r="A191" s="38" t="s">
        <v>105</v>
      </c>
      <c r="B191" s="33"/>
      <c r="C191" s="31" t="e">
        <f>SUMIF('[2]PAA MIR'!$A$4:$A$129,A191,'[2]PAA MIR'!$C$4:$C$129)</f>
        <v>#VALUE!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idden="1" x14ac:dyDescent="0.25">
      <c r="A192" s="38" t="s">
        <v>104</v>
      </c>
      <c r="B192" s="33"/>
      <c r="C192" s="31" t="e">
        <f>SUMIF('[2]PAA MIR'!$A$4:$A$129,A192,'[2]PAA MIR'!$C$4:$C$129)</f>
        <v>#VALUE!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idden="1" x14ac:dyDescent="0.25">
      <c r="A193" s="38" t="s">
        <v>103</v>
      </c>
      <c r="B193" s="33"/>
      <c r="C193" s="31" t="e">
        <f>SUMIF('[2]PAA MIR'!$A$4:$A$129,A193,'[2]PAA MIR'!$C$4:$C$129)</f>
        <v>#VALUE!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idden="1" x14ac:dyDescent="0.25">
      <c r="A194" s="38" t="s">
        <v>102</v>
      </c>
      <c r="B194" s="33" t="s">
        <v>101</v>
      </c>
      <c r="C194" s="31" t="e">
        <f>SUMIF('[2]PAA MIR'!$A$4:$A$129,A194,'[2]PAA MIR'!$C$4:$C$129)</f>
        <v>#VALUE!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idden="1" x14ac:dyDescent="0.25">
      <c r="A195" s="38" t="s">
        <v>100</v>
      </c>
      <c r="B195" s="33"/>
      <c r="C195" s="31" t="e">
        <f>SUMIF('[2]PAA MIR'!$A$4:$A$129,A195,'[2]PAA MIR'!$C$4:$C$129)</f>
        <v>#VALUE!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idden="1" x14ac:dyDescent="0.25">
      <c r="A196" s="38" t="s">
        <v>99</v>
      </c>
      <c r="B196" s="33" t="s">
        <v>98</v>
      </c>
      <c r="C196" s="31" t="e">
        <f>SUMIF('[2]PAA MIR'!$A$4:$A$129,A196,'[2]PAA MIR'!$C$4:$C$129)</f>
        <v>#VALUE!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idden="1" x14ac:dyDescent="0.25">
      <c r="A197" s="39">
        <v>3900</v>
      </c>
      <c r="B197" s="34" t="s">
        <v>97</v>
      </c>
      <c r="C197" s="32" t="e">
        <f>SUM(C199:C215)</f>
        <v>#VALUE!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idden="1" x14ac:dyDescent="0.25">
      <c r="A198" s="38" t="s">
        <v>96</v>
      </c>
      <c r="B198" s="33"/>
      <c r="C198" s="31" t="e">
        <f>SUMIF('[2]PAA MIR'!$A$4:$A$129,A198,'[2]PAA MIR'!$C$4:$C$129)</f>
        <v>#VALUE!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idden="1" x14ac:dyDescent="0.25">
      <c r="A199" s="38" t="s">
        <v>95</v>
      </c>
      <c r="B199" s="33" t="s">
        <v>94</v>
      </c>
      <c r="C199" s="31" t="e">
        <f>SUMIF('[2]PAA MIR'!$A$4:$A$129,A199,'[2]PAA MIR'!$C$4:$C$129)</f>
        <v>#VALUE!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idden="1" x14ac:dyDescent="0.25">
      <c r="A200" s="38" t="s">
        <v>93</v>
      </c>
      <c r="B200" s="33"/>
      <c r="C200" s="31" t="e">
        <f>SUMIF('[2]PAA MIR'!$A$4:$A$129,A200,'[2]PAA MIR'!$C$4:$C$129)</f>
        <v>#VALUE!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idden="1" x14ac:dyDescent="0.25">
      <c r="A201" s="38" t="s">
        <v>92</v>
      </c>
      <c r="B201" s="33"/>
      <c r="C201" s="31" t="e">
        <f>SUMIF('[2]PAA MIR'!$A$4:$A$129,A201,'[2]PAA MIR'!$C$4:$C$129)</f>
        <v>#VALUE!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idden="1" x14ac:dyDescent="0.25">
      <c r="A202" s="38" t="s">
        <v>91</v>
      </c>
      <c r="B202" s="33" t="s">
        <v>90</v>
      </c>
      <c r="C202" s="31" t="e">
        <f>SUMIF('[2]PAA MIR'!$A$4:$A$129,A202,'[2]PAA MIR'!$C$4:$C$129)</f>
        <v>#VALUE!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idden="1" x14ac:dyDescent="0.25">
      <c r="A203" s="38" t="s">
        <v>89</v>
      </c>
      <c r="B203" s="33"/>
      <c r="C203" s="31" t="e">
        <f>SUMIF('[2]PAA MIR'!$A$4:$A$129,A203,'[2]PAA MIR'!$C$4:$C$129)</f>
        <v>#VALUE!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idden="1" x14ac:dyDescent="0.25">
      <c r="A204" s="38" t="s">
        <v>88</v>
      </c>
      <c r="B204" s="33" t="s">
        <v>87</v>
      </c>
      <c r="C204" s="31" t="e">
        <f>SUMIF('[2]PAA MIR'!$A$4:$A$129,A204,'[2]PAA MIR'!$C$4:$C$129)</f>
        <v>#VALUE!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idden="1" x14ac:dyDescent="0.25">
      <c r="A205" s="38" t="s">
        <v>86</v>
      </c>
      <c r="B205" s="33"/>
      <c r="C205" s="31" t="e">
        <f>SUMIF('[2]PAA MIR'!$A$4:$A$129,A205,'[2]PAA MIR'!$C$4:$C$129)</f>
        <v>#VALUE!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idden="1" x14ac:dyDescent="0.25">
      <c r="A206" s="38" t="s">
        <v>85</v>
      </c>
      <c r="B206" s="33" t="s">
        <v>84</v>
      </c>
      <c r="C206" s="31" t="e">
        <f>SUMIF('[2]PAA MIR'!$A$4:$A$129,A206,'[2]PAA MIR'!$C$4:$C$129)</f>
        <v>#VALUE!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idden="1" x14ac:dyDescent="0.25">
      <c r="A207" s="38" t="s">
        <v>83</v>
      </c>
      <c r="B207" s="33"/>
      <c r="C207" s="31" t="e">
        <f>SUMIF('[2]PAA MIR'!$A$4:$A$129,A207,'[2]PAA MIR'!$C$4:$C$129)</f>
        <v>#VALUE!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idden="1" x14ac:dyDescent="0.25">
      <c r="A208" s="38" t="s">
        <v>82</v>
      </c>
      <c r="B208" s="33" t="s">
        <v>81</v>
      </c>
      <c r="C208" s="31" t="e">
        <f>SUMIF('[2]PAA MIR'!$A$4:$A$129,A208,'[2]PAA MIR'!$C$4:$C$129)</f>
        <v>#VALUE!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idden="1" x14ac:dyDescent="0.25">
      <c r="A209" s="38" t="s">
        <v>80</v>
      </c>
      <c r="B209" s="33"/>
      <c r="C209" s="31" t="e">
        <f>SUMIF('[2]PAA MIR'!$A$4:$A$129,A209,'[2]PAA MIR'!$C$4:$C$129)</f>
        <v>#VALUE!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idden="1" x14ac:dyDescent="0.25">
      <c r="A210" s="38" t="s">
        <v>79</v>
      </c>
      <c r="B210" s="33"/>
      <c r="C210" s="31" t="e">
        <f>SUMIF('[2]PAA MIR'!$A$4:$A$129,A210,'[2]PAA MIR'!$C$4:$C$129)</f>
        <v>#VALUE!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idden="1" x14ac:dyDescent="0.25">
      <c r="A211" s="38" t="s">
        <v>78</v>
      </c>
      <c r="B211" s="33" t="s">
        <v>77</v>
      </c>
      <c r="C211" s="31" t="e">
        <f>SUMIF('[2]PAA MIR'!$A$4:$A$129,A211,'[2]PAA MIR'!$C$4:$C$129)</f>
        <v>#VALUE!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idden="1" x14ac:dyDescent="0.25">
      <c r="A212" s="38" t="s">
        <v>76</v>
      </c>
      <c r="B212" s="33"/>
      <c r="C212" s="31" t="e">
        <f>SUMIF('[2]PAA MIR'!$A$4:$A$129,A212,'[2]PAA MIR'!$C$4:$C$129)</f>
        <v>#VALUE!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idden="1" x14ac:dyDescent="0.25">
      <c r="A213" s="38" t="s">
        <v>75</v>
      </c>
      <c r="B213" s="33"/>
      <c r="C213" s="31" t="e">
        <f>SUMIF('[2]PAA MIR'!$A$4:$A$129,A213,'[2]PAA MIR'!$C$4:$C$129)</f>
        <v>#VALUE!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idden="1" x14ac:dyDescent="0.25">
      <c r="A214" s="38" t="s">
        <v>74</v>
      </c>
      <c r="B214" s="33"/>
      <c r="C214" s="31" t="e">
        <f>SUMIF('[2]PAA MIR'!$A$4:$A$129,A214,'[2]PAA MIR'!$C$4:$C$129)</f>
        <v>#VALUE!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idden="1" x14ac:dyDescent="0.25">
      <c r="A215" s="38" t="s">
        <v>73</v>
      </c>
      <c r="B215" s="33"/>
      <c r="C215" s="31" t="e">
        <f>SUMIF('[2]PAA MIR'!$A$4:$A$129,A215,'[2]PAA MIR'!$C$4:$C$129)</f>
        <v>#VALUE!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6">
        <v>4000</v>
      </c>
      <c r="B216" s="24" t="s">
        <v>72</v>
      </c>
      <c r="C216" s="25">
        <v>67308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idden="1" x14ac:dyDescent="0.25">
      <c r="A217" s="38">
        <v>4419</v>
      </c>
      <c r="B217" s="33" t="s">
        <v>71</v>
      </c>
      <c r="C217" s="31" t="e">
        <f>#REF!</f>
        <v>#REF!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6">
        <v>5000</v>
      </c>
      <c r="B218" s="24" t="s">
        <v>70</v>
      </c>
      <c r="C218" s="25">
        <v>1842800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idden="1" x14ac:dyDescent="0.25">
      <c r="A219" s="28" t="s">
        <v>69</v>
      </c>
      <c r="B219" s="29"/>
      <c r="C219" s="31" t="e">
        <f>SUMIF('[2]PAA MIR'!$A$4:$A$129,A219,'[2]PAA MIR'!$C$4:$C$129)</f>
        <v>#VALUE!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idden="1" x14ac:dyDescent="0.25">
      <c r="A220" s="28" t="s">
        <v>68</v>
      </c>
      <c r="B220" s="29"/>
      <c r="C220" s="31" t="e">
        <f>SUMIF('[2]PAA MIR'!$A$4:$A$129,A220,'[2]PAA MIR'!$C$4:$C$129)</f>
        <v>#VALUE!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idden="1" x14ac:dyDescent="0.25">
      <c r="A221" s="28" t="s">
        <v>67</v>
      </c>
      <c r="B221" s="29"/>
      <c r="C221" s="31" t="e">
        <f>SUMIF('[2]PAA MIR'!$A$4:$A$129,A221,'[2]PAA MIR'!$C$4:$C$129)</f>
        <v>#VALUE!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idden="1" x14ac:dyDescent="0.25">
      <c r="A222" s="28" t="s">
        <v>66</v>
      </c>
      <c r="B222" s="33" t="s">
        <v>65</v>
      </c>
      <c r="C222" s="31" t="e">
        <f>SUMIF('[2]PAA MIR'!$A$4:$A$129,A222,'[2]PAA MIR'!$C$4:$C$129)</f>
        <v>#VALUE!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idden="1" x14ac:dyDescent="0.25">
      <c r="A223" s="38" t="s">
        <v>64</v>
      </c>
      <c r="B223" s="33" t="s">
        <v>63</v>
      </c>
      <c r="C223" s="31" t="e">
        <f>SUMIF('[2]PAA MIR'!$A$4:$A$129,A223,'[2]PAA MIR'!$C$4:$C$129)</f>
        <v>#VALUE!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idden="1" x14ac:dyDescent="0.25">
      <c r="A224" s="38" t="s">
        <v>62</v>
      </c>
      <c r="B224" s="33"/>
      <c r="C224" s="31" t="e">
        <f>SUMIF('[2]PAA MIR'!$A$4:$A$129,A224,'[2]PAA MIR'!$C$4:$C$129)</f>
        <v>#VALUE!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idden="1" x14ac:dyDescent="0.25">
      <c r="A225" s="38" t="s">
        <v>61</v>
      </c>
      <c r="B225" s="33"/>
      <c r="C225" s="31" t="e">
        <f>SUMIF('[2]PAA MIR'!$A$4:$A$129,A225,'[2]PAA MIR'!$C$4:$C$129)</f>
        <v>#VALUE!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idden="1" x14ac:dyDescent="0.25">
      <c r="A226" s="38" t="s">
        <v>60</v>
      </c>
      <c r="B226" s="33"/>
      <c r="C226" s="31" t="e">
        <f>SUMIF('[2]PAA MIR'!$A$4:$A$129,A226,'[2]PAA MIR'!$C$4:$C$129)</f>
        <v>#VALUE!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idden="1" x14ac:dyDescent="0.25">
      <c r="A227" s="38" t="s">
        <v>59</v>
      </c>
      <c r="B227" s="33" t="s">
        <v>58</v>
      </c>
      <c r="C227" s="31" t="e">
        <f>SUMIF('[2]PAA MIR'!$A$4:$A$129,A227,'[2]PAA MIR'!$C$4:$C$129)</f>
        <v>#VALUE!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idden="1" x14ac:dyDescent="0.25">
      <c r="A228" s="38" t="s">
        <v>57</v>
      </c>
      <c r="B228" s="33"/>
      <c r="C228" s="31" t="e">
        <f>SUMIF('[2]PAA MIR'!$A$4:$A$129,A228,'[2]PAA MIR'!$C$4:$C$129)</f>
        <v>#VALUE!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idden="1" x14ac:dyDescent="0.25">
      <c r="A229" s="38" t="s">
        <v>56</v>
      </c>
      <c r="B229" s="33"/>
      <c r="C229" s="31" t="e">
        <f>SUMIF('[2]PAA MIR'!$A$4:$A$129,A229,'[2]PAA MIR'!$C$4:$C$129)</f>
        <v>#VALUE!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idden="1" x14ac:dyDescent="0.25">
      <c r="A230" s="38" t="s">
        <v>55</v>
      </c>
      <c r="B230" s="33"/>
      <c r="C230" s="31" t="e">
        <f>SUMIF('[2]PAA MIR'!$A$4:$A$129,A230,'[2]PAA MIR'!$C$4:$C$129)</f>
        <v>#VALUE!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idden="1" x14ac:dyDescent="0.25">
      <c r="A231" s="38" t="s">
        <v>54</v>
      </c>
      <c r="B231" s="33"/>
      <c r="C231" s="31" t="e">
        <f>SUMIF('[2]PAA MIR'!$A$4:$A$129,A231,'[2]PAA MIR'!$C$4:$C$129)</f>
        <v>#VALUE!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idden="1" x14ac:dyDescent="0.25">
      <c r="A232" s="38" t="s">
        <v>53</v>
      </c>
      <c r="B232" s="33" t="s">
        <v>52</v>
      </c>
      <c r="C232" s="31" t="e">
        <f>SUMIF('[2]PAA MIR'!$A$4:$A$129,A232,'[2]PAA MIR'!$C$4:$C$129)</f>
        <v>#VALUE!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idden="1" x14ac:dyDescent="0.25">
      <c r="A233" s="38" t="s">
        <v>51</v>
      </c>
      <c r="B233" s="33"/>
      <c r="C233" s="31" t="e">
        <f>SUMIF('[2]PAA MIR'!$A$4:$A$129,A233,'[2]PAA MIR'!$C$4:$C$129)</f>
        <v>#VALUE!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idden="1" x14ac:dyDescent="0.25">
      <c r="A234" s="38" t="s">
        <v>50</v>
      </c>
      <c r="B234" s="33"/>
      <c r="C234" s="31" t="e">
        <f>SUMIF('[2]PAA MIR'!$A$4:$A$129,A234,'[2]PAA MIR'!$C$4:$C$129)</f>
        <v>#VALUE!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idden="1" x14ac:dyDescent="0.25">
      <c r="A235" s="38" t="s">
        <v>49</v>
      </c>
      <c r="B235" s="33"/>
      <c r="C235" s="31" t="e">
        <f>SUMIF('[2]PAA MIR'!$A$4:$A$129,A235,'[2]PAA MIR'!$C$4:$C$129)</f>
        <v>#VALUE!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idden="1" x14ac:dyDescent="0.25">
      <c r="A236" s="38" t="s">
        <v>48</v>
      </c>
      <c r="B236" s="33"/>
      <c r="C236" s="31" t="e">
        <f>SUMIF('[2]PAA MIR'!$A$4:$A$129,A236,'[2]PAA MIR'!$C$4:$C$129)</f>
        <v>#VALUE!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idden="1" x14ac:dyDescent="0.25">
      <c r="A237" s="38" t="s">
        <v>47</v>
      </c>
      <c r="B237" s="33"/>
      <c r="C237" s="31" t="e">
        <f>SUMIF('[2]PAA MIR'!$A$4:$A$129,A237,'[2]PAA MIR'!$C$4:$C$129)</f>
        <v>#VALUE!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idden="1" x14ac:dyDescent="0.25">
      <c r="A238" s="38" t="s">
        <v>46</v>
      </c>
      <c r="B238" s="33"/>
      <c r="C238" s="31" t="e">
        <f>SUMIF('[2]PAA MIR'!$A$4:$A$129,A238,'[2]PAA MIR'!$C$4:$C$129)</f>
        <v>#VALUE!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idden="1" x14ac:dyDescent="0.25">
      <c r="A239" s="38" t="s">
        <v>45</v>
      </c>
      <c r="B239" s="33"/>
      <c r="C239" s="31" t="e">
        <f>SUMIF('[2]PAA MIR'!$A$4:$A$129,A239,'[2]PAA MIR'!$C$4:$C$129)</f>
        <v>#VALUE!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idden="1" x14ac:dyDescent="0.25">
      <c r="A240" s="38" t="s">
        <v>44</v>
      </c>
      <c r="B240" s="33"/>
      <c r="C240" s="31" t="e">
        <f>SUMIF('[2]PAA MIR'!$A$4:$A$129,A240,'[2]PAA MIR'!$C$4:$C$129)</f>
        <v>#VALUE!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idden="1" x14ac:dyDescent="0.25">
      <c r="A241" s="38" t="s">
        <v>43</v>
      </c>
      <c r="B241" s="33"/>
      <c r="C241" s="31" t="e">
        <f>SUMIF('[2]PAA MIR'!$A$4:$A$129,A241,'[2]PAA MIR'!$C$4:$C$129)</f>
        <v>#VALUE!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idden="1" x14ac:dyDescent="0.25">
      <c r="A242" s="38" t="s">
        <v>42</v>
      </c>
      <c r="B242" s="33"/>
      <c r="C242" s="31" t="e">
        <f>SUMIF('[2]PAA MIR'!$A$4:$A$129,A242,'[2]PAA MIR'!$C$4:$C$129)</f>
        <v>#VALUE!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idden="1" x14ac:dyDescent="0.25">
      <c r="A243" s="38" t="s">
        <v>41</v>
      </c>
      <c r="B243" s="33"/>
      <c r="C243" s="31" t="e">
        <f>SUMIF('[2]PAA MIR'!$A$4:$A$129,A243,'[2]PAA MIR'!$C$4:$C$129)</f>
        <v>#VALUE!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idden="1" x14ac:dyDescent="0.25">
      <c r="A244" s="38" t="s">
        <v>40</v>
      </c>
      <c r="B244" s="33"/>
      <c r="C244" s="31" t="e">
        <f>SUMIF('[2]PAA MIR'!$A$4:$A$129,A244,'[2]PAA MIR'!$C$4:$C$129)</f>
        <v>#VALUE!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idden="1" x14ac:dyDescent="0.25">
      <c r="A245" s="38" t="s">
        <v>39</v>
      </c>
      <c r="B245" s="33"/>
      <c r="C245" s="31" t="e">
        <f>SUMIF('[2]PAA MIR'!$A$4:$A$129,A245,'[2]PAA MIR'!$C$4:$C$129)</f>
        <v>#VALUE!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idden="1" x14ac:dyDescent="0.25">
      <c r="A246" s="38" t="s">
        <v>38</v>
      </c>
      <c r="B246" s="33"/>
      <c r="C246" s="31" t="e">
        <f>SUMIF('[2]PAA MIR'!$A$4:$A$129,A246,'[2]PAA MIR'!$C$4:$C$129)</f>
        <v>#VALUE!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idden="1" x14ac:dyDescent="0.25">
      <c r="A247" s="38" t="s">
        <v>37</v>
      </c>
      <c r="B247" s="33" t="s">
        <v>36</v>
      </c>
      <c r="C247" s="31" t="e">
        <f>SUMIF('[2]PAA MIR'!$A$4:$A$129,A247,'[2]PAA MIR'!$C$4:$C$129)</f>
        <v>#VALUE!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idden="1" x14ac:dyDescent="0.25">
      <c r="A248" s="38" t="s">
        <v>35</v>
      </c>
      <c r="B248" s="33"/>
      <c r="C248" s="31" t="e">
        <f>SUMIF('[2]PAA MIR'!$A$4:$A$129,A248,'[2]PAA MIR'!$C$4:$C$129)</f>
        <v>#VALUE!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idden="1" x14ac:dyDescent="0.25">
      <c r="A249" s="38" t="s">
        <v>34</v>
      </c>
      <c r="B249" s="33"/>
      <c r="C249" s="31" t="e">
        <f>SUMIF('[2]PAA MIR'!$A$4:$A$129,A249,'[2]PAA MIR'!$C$4:$C$129)</f>
        <v>#VALUE!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idden="1" x14ac:dyDescent="0.25">
      <c r="A250" s="38" t="s">
        <v>33</v>
      </c>
      <c r="B250" s="33"/>
      <c r="C250" s="31" t="e">
        <f>SUMIF('[2]PAA MIR'!$A$4:$A$129,A250,'[2]PAA MIR'!$C$4:$C$129)</f>
        <v>#VALUE!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idden="1" x14ac:dyDescent="0.25">
      <c r="A251" s="38" t="s">
        <v>32</v>
      </c>
      <c r="B251" s="33"/>
      <c r="C251" s="31" t="e">
        <f>SUMIF('[2]PAA MIR'!$A$4:$A$129,A251,'[2]PAA MIR'!$C$4:$C$129)</f>
        <v>#VALUE!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idden="1" x14ac:dyDescent="0.25">
      <c r="A252" s="38" t="s">
        <v>31</v>
      </c>
      <c r="B252" s="33"/>
      <c r="C252" s="31" t="e">
        <f>SUMIF('[2]PAA MIR'!$A$4:$A$129,A252,'[2]PAA MIR'!$C$4:$C$129)</f>
        <v>#VALUE!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idden="1" x14ac:dyDescent="0.25">
      <c r="A253" s="38" t="s">
        <v>30</v>
      </c>
      <c r="B253" s="33"/>
      <c r="C253" s="31" t="e">
        <f>SUMIF('[2]PAA MIR'!$A$4:$A$129,A253,'[2]PAA MIR'!$C$4:$C$129)</f>
        <v>#VALUE!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idden="1" x14ac:dyDescent="0.25">
      <c r="A254" s="38" t="s">
        <v>29</v>
      </c>
      <c r="B254" s="41" t="s">
        <v>28</v>
      </c>
      <c r="C254" s="31" t="e">
        <f>SUMIF('[2]PAA MIR'!$A$4:$A$129,A254,'[2]PAA MIR'!$C$4:$C$129)</f>
        <v>#VALUE!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idden="1" x14ac:dyDescent="0.25">
      <c r="A255" s="38" t="s">
        <v>27</v>
      </c>
      <c r="B255" s="33"/>
      <c r="C255" s="31" t="e">
        <f>SUMIF('[2]PAA MIR'!$A$4:$A$129,A255,'[2]PAA MIR'!$C$4:$C$129)</f>
        <v>#VALUE!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idden="1" x14ac:dyDescent="0.25">
      <c r="A256" s="38" t="s">
        <v>26</v>
      </c>
      <c r="B256" s="33"/>
      <c r="C256" s="31" t="e">
        <f>SUMIF('[2]PAA MIR'!$A$4:$A$129,A256,'[2]PAA MIR'!$C$4:$C$129)</f>
        <v>#VALUE!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idden="1" x14ac:dyDescent="0.25">
      <c r="A257" s="38" t="s">
        <v>25</v>
      </c>
      <c r="B257" s="33"/>
      <c r="C257" s="31" t="e">
        <f>SUMIF('[2]PAA MIR'!$A$4:$A$129,A257,'[2]PAA MIR'!$C$4:$C$129)</f>
        <v>#VALUE!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idden="1" x14ac:dyDescent="0.25">
      <c r="A258" s="38" t="s">
        <v>24</v>
      </c>
      <c r="B258" s="33"/>
      <c r="C258" s="31" t="e">
        <f>SUMIF('[2]PAA MIR'!$A$4:$A$129,A258,'[2]PAA MIR'!$C$4:$C$129)</f>
        <v>#VALUE!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idden="1" x14ac:dyDescent="0.25">
      <c r="A259" s="38" t="s">
        <v>23</v>
      </c>
      <c r="B259" s="33"/>
      <c r="C259" s="31" t="e">
        <f>SUMIF('[2]PAA MIR'!$A$4:$A$129,A259,'[2]PAA MIR'!$C$4:$C$129)</f>
        <v>#VALUE!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idden="1" x14ac:dyDescent="0.25">
      <c r="A260" s="38" t="s">
        <v>22</v>
      </c>
      <c r="B260" s="33"/>
      <c r="C260" s="31" t="e">
        <f>SUMIF('[2]PAA MIR'!$A$4:$A$129,A260,'[2]PAA MIR'!$C$4:$C$129)</f>
        <v>#VALUE!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idden="1" x14ac:dyDescent="0.25">
      <c r="A261" s="38" t="s">
        <v>21</v>
      </c>
      <c r="B261" s="33"/>
      <c r="C261" s="31" t="e">
        <f>SUMIF('[2]PAA MIR'!$A$4:$A$129,A261,'[2]PAA MIR'!$C$4:$C$129)</f>
        <v>#VALUE!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idden="1" x14ac:dyDescent="0.25">
      <c r="A262" s="38" t="s">
        <v>20</v>
      </c>
      <c r="B262" s="33"/>
      <c r="C262" s="31" t="e">
        <f>SUMIF('[2]PAA MIR'!$A$4:$A$129,A262,'[2]PAA MIR'!$C$4:$C$129)</f>
        <v>#VALUE!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idden="1" x14ac:dyDescent="0.25">
      <c r="A263" s="38" t="s">
        <v>19</v>
      </c>
      <c r="B263" s="33"/>
      <c r="C263" s="31" t="e">
        <f>SUMIF('[2]PAA MIR'!$A$4:$A$129,A263,'[2]PAA MIR'!$C$4:$C$129)</f>
        <v>#VALUE!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idden="1" x14ac:dyDescent="0.25">
      <c r="A264" s="38" t="s">
        <v>18</v>
      </c>
      <c r="B264" s="33"/>
      <c r="C264" s="31" t="e">
        <f>SUMIF('[2]PAA MIR'!$A$4:$A$129,A264,'[2]PAA MIR'!$C$4:$C$129)</f>
        <v>#VALUE!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idden="1" x14ac:dyDescent="0.25">
      <c r="A265" s="38" t="s">
        <v>17</v>
      </c>
      <c r="B265" s="33"/>
      <c r="C265" s="31" t="e">
        <f>SUMIF('[2]PAA MIR'!$A$4:$A$129,A265,'[2]PAA MIR'!$C$4:$C$129)</f>
        <v>#VALUE!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idden="1" x14ac:dyDescent="0.25">
      <c r="A266" s="38" t="s">
        <v>16</v>
      </c>
      <c r="B266" s="33"/>
      <c r="C266" s="31" t="e">
        <f>SUMIF('[2]PAA MIR'!$A$4:$A$129,A266,'[2]PAA MIR'!$C$4:$C$129)</f>
        <v>#VALUE!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idden="1" x14ac:dyDescent="0.25">
      <c r="A267" s="38" t="s">
        <v>15</v>
      </c>
      <c r="B267" s="33"/>
      <c r="C267" s="31" t="e">
        <f>SUMIF('[2]PAA MIR'!$A$4:$A$129,A267,'[2]PAA MIR'!$C$4:$C$129)</f>
        <v>#VALUE!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idden="1" x14ac:dyDescent="0.25">
      <c r="A268" s="38" t="s">
        <v>14</v>
      </c>
      <c r="B268" s="33"/>
      <c r="C268" s="31" t="e">
        <f>SUMIF('[2]PAA MIR'!$A$4:$A$129,A268,'[2]PAA MIR'!$C$4:$C$129)</f>
        <v>#VALUE!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idden="1" x14ac:dyDescent="0.25">
      <c r="A269" s="38" t="s">
        <v>13</v>
      </c>
      <c r="B269" s="33"/>
      <c r="C269" s="31" t="e">
        <f>SUMIF('[2]PAA MIR'!$A$4:$A$129,A269,'[2]PAA MIR'!$C$4:$C$129)</f>
        <v>#VALUE!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idden="1" x14ac:dyDescent="0.25">
      <c r="A270" s="38" t="s">
        <v>12</v>
      </c>
      <c r="B270" s="33"/>
      <c r="C270" s="31" t="e">
        <f>SUMIF('[2]PAA MIR'!$A$4:$A$129,A270,'[2]PAA MIR'!$C$4:$C$129)</f>
        <v>#VALUE!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idden="1" x14ac:dyDescent="0.25">
      <c r="A271" s="38" t="s">
        <v>11</v>
      </c>
      <c r="B271" s="33"/>
      <c r="C271" s="31" t="e">
        <f>SUMIF('[2]PAA MIR'!$A$4:$A$129,A271,'[2]PAA MIR'!$C$4:$C$129)</f>
        <v>#VALUE!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idden="1" x14ac:dyDescent="0.25">
      <c r="A272" s="38" t="s">
        <v>10</v>
      </c>
      <c r="B272" s="33"/>
      <c r="C272" s="31" t="e">
        <f>SUMIF('[2]PAA MIR'!$A$4:$A$129,A272,'[2]PAA MIR'!$C$4:$C$129)</f>
        <v>#VALUE!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idden="1" x14ac:dyDescent="0.25">
      <c r="A273" s="38" t="s">
        <v>9</v>
      </c>
      <c r="B273" s="33"/>
      <c r="C273" s="31" t="e">
        <f>SUMIF('[2]PAA MIR'!$A$4:$A$129,A273,'[2]PAA MIR'!$C$4:$C$129)</f>
        <v>#VALUE!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idden="1" x14ac:dyDescent="0.25">
      <c r="A274" s="38" t="s">
        <v>8</v>
      </c>
      <c r="B274" s="33"/>
      <c r="C274" s="31" t="e">
        <f>SUMIF('[2]PAA MIR'!$A$4:$A$129,A274,'[2]PAA MIR'!$C$4:$C$129)</f>
        <v>#VALUE!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idden="1" x14ac:dyDescent="0.25">
      <c r="A275" s="38" t="s">
        <v>7</v>
      </c>
      <c r="B275" s="33"/>
      <c r="C275" s="31" t="e">
        <f>SUMIF('[2]PAA MIR'!$A$4:$A$129,A275,'[2]PAA MIR'!$C$4:$C$129)</f>
        <v>#VALUE!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idden="1" x14ac:dyDescent="0.25">
      <c r="A276" s="38" t="s">
        <v>6</v>
      </c>
      <c r="B276" s="33"/>
      <c r="C276" s="31" t="e">
        <f>SUMIF('[2]PAA MIR'!$A$4:$A$129,A276,'[2]PAA MIR'!$C$4:$C$129)</f>
        <v>#VALUE!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idden="1" x14ac:dyDescent="0.25">
      <c r="A277" s="38" t="s">
        <v>5</v>
      </c>
      <c r="B277" s="33" t="s">
        <v>4</v>
      </c>
      <c r="C277" s="31" t="e">
        <f>SUMIF('[2]PAA MIR'!$A$4:$A$129,A277,'[2]PAA MIR'!$C$4:$C$129)</f>
        <v>#VALUE!</v>
      </c>
      <c r="D277" s="2" t="s">
        <v>3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idden="1" x14ac:dyDescent="0.25">
      <c r="A278" s="38" t="s">
        <v>2</v>
      </c>
      <c r="B278" s="41"/>
      <c r="C278" s="31" t="e">
        <f>SUMIF('[2]PAA MIR'!$A$4:$A$129,A278,'[2]PAA MIR'!$C$4:$C$129)</f>
        <v>#VALUE!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idden="1" x14ac:dyDescent="0.25">
      <c r="A279" s="38" t="s">
        <v>1</v>
      </c>
      <c r="B279" s="41"/>
      <c r="C279" s="31" t="e">
        <f>SUMIF('[2]PAA MIR'!$A$4:$A$129,A279,'[2]PAA MIR'!$C$4:$C$129)</f>
        <v>#VALUE!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5">
      <c r="A280" s="48" t="s">
        <v>0</v>
      </c>
      <c r="B280" s="49"/>
      <c r="C280" s="42">
        <f>C5+C24+C96+C216+C218</f>
        <v>37283015.049231961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5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5">
      <c r="A282" s="47"/>
      <c r="B282" s="4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30" x14ac:dyDescent="0.25">
      <c r="A283" s="16" t="s">
        <v>323</v>
      </c>
      <c r="B283" s="16" t="s">
        <v>326</v>
      </c>
      <c r="C283" s="16" t="s">
        <v>321</v>
      </c>
      <c r="D283" s="2"/>
      <c r="E283" s="2"/>
      <c r="F283" s="2"/>
      <c r="G283" s="2"/>
      <c r="H283" s="2"/>
      <c r="I283" s="2"/>
      <c r="J283" s="2"/>
      <c r="K283" s="2"/>
    </row>
    <row r="284" spans="1:14" x14ac:dyDescent="0.25">
      <c r="A284" s="17" t="s">
        <v>325</v>
      </c>
      <c r="B284" s="17" t="s">
        <v>327</v>
      </c>
      <c r="C284" s="18">
        <v>259784.68</v>
      </c>
      <c r="D284" s="2"/>
      <c r="E284" s="2"/>
      <c r="F284" s="2"/>
      <c r="G284" s="2"/>
      <c r="H284" s="2"/>
      <c r="I284" s="2"/>
      <c r="J284" s="2"/>
      <c r="K284" s="2"/>
    </row>
    <row r="285" spans="1:14" x14ac:dyDescent="0.25">
      <c r="A285" s="19"/>
      <c r="B285" s="19"/>
      <c r="D285" s="2"/>
      <c r="E285" s="2"/>
      <c r="F285" s="2"/>
      <c r="G285" s="2"/>
      <c r="H285" s="2"/>
      <c r="I285" s="2"/>
      <c r="J285" s="2"/>
      <c r="K285" s="2"/>
    </row>
    <row r="286" spans="1:14" ht="30" x14ac:dyDescent="0.25">
      <c r="A286" s="16" t="s">
        <v>323</v>
      </c>
      <c r="B286" s="16" t="s">
        <v>329</v>
      </c>
      <c r="C286" s="16" t="s">
        <v>321</v>
      </c>
      <c r="D286" s="2"/>
      <c r="E286" s="2"/>
      <c r="F286" s="2"/>
      <c r="G286" s="2"/>
      <c r="H286" s="2"/>
      <c r="I286" s="2"/>
      <c r="J286" s="2"/>
      <c r="K286" s="2"/>
    </row>
    <row r="287" spans="1:14" x14ac:dyDescent="0.25">
      <c r="A287" s="17" t="s">
        <v>325</v>
      </c>
      <c r="B287" s="20" t="s">
        <v>330</v>
      </c>
      <c r="C287" s="50">
        <v>655313.52</v>
      </c>
      <c r="D287" s="2"/>
      <c r="E287" s="2"/>
      <c r="F287" s="2"/>
      <c r="G287" s="2"/>
      <c r="H287" s="2"/>
      <c r="I287" s="2"/>
      <c r="J287" s="2"/>
      <c r="K287" s="2"/>
    </row>
    <row r="288" spans="1:14" s="15" customFormat="1" x14ac:dyDescent="0.25">
      <c r="A288" s="43"/>
      <c r="B288" s="43"/>
      <c r="C288" s="44"/>
      <c r="D288" s="2"/>
      <c r="E288" s="2"/>
      <c r="F288" s="2"/>
      <c r="G288" s="2"/>
      <c r="H288" s="2"/>
      <c r="I288" s="2"/>
      <c r="J288" s="2"/>
      <c r="K288" s="2"/>
    </row>
    <row r="289" spans="1:1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</sheetData>
  <mergeCells count="3">
    <mergeCell ref="A2:C2"/>
    <mergeCell ref="A282:B282"/>
    <mergeCell ref="A280:B2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Cristina Corona Gómez</dc:creator>
  <cp:lastModifiedBy>Rosa Cristina Corona Gómez</cp:lastModifiedBy>
  <cp:lastPrinted>2018-01-17T20:44:50Z</cp:lastPrinted>
  <dcterms:created xsi:type="dcterms:W3CDTF">2018-01-17T20:28:50Z</dcterms:created>
  <dcterms:modified xsi:type="dcterms:W3CDTF">2018-01-23T22:22:34Z</dcterms:modified>
</cp:coreProperties>
</file>