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arcia\Documents\Presupuesto IIEG 2015\"/>
    </mc:Choice>
  </mc:AlternateContent>
  <bookViews>
    <workbookView xWindow="0" yWindow="0" windowWidth="20490" windowHeight="7755" activeTab="3"/>
  </bookViews>
  <sheets>
    <sheet name="ESPECIALIZADA" sheetId="1" r:id="rId1"/>
    <sheet name="INSTITUCIONAL" sheetId="4" r:id="rId2"/>
    <sheet name="Apoyo Capacitac Part 1551" sheetId="7" r:id="rId3"/>
    <sheet name="Pendientes (sujetos a $ propios" sheetId="6" r:id="rId4"/>
    <sheet name="Abreviaturas" sheetId="5" r:id="rId5"/>
  </sheets>
  <calcPr calcId="152511"/>
</workbook>
</file>

<file path=xl/calcChain.xml><?xml version="1.0" encoding="utf-8"?>
<calcChain xmlns="http://schemas.openxmlformats.org/spreadsheetml/2006/main">
  <c r="G10" i="6" l="1"/>
  <c r="F9" i="6" l="1"/>
  <c r="G9" i="6" s="1"/>
  <c r="F8" i="6"/>
  <c r="G8" i="6" s="1"/>
  <c r="E5" i="7" l="1"/>
  <c r="F5" i="7" s="1"/>
  <c r="G7" i="6"/>
  <c r="G6" i="6"/>
  <c r="G5" i="6" l="1"/>
  <c r="G4" i="6"/>
  <c r="G3" i="6"/>
  <c r="E2" i="6"/>
  <c r="G2" i="6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H24" i="1" l="1"/>
  <c r="I24" i="1"/>
  <c r="G6" i="1" l="1"/>
  <c r="G5" i="1"/>
  <c r="G24" i="1" l="1"/>
</calcChain>
</file>

<file path=xl/comments1.xml><?xml version="1.0" encoding="utf-8"?>
<comments xmlns="http://schemas.openxmlformats.org/spreadsheetml/2006/main">
  <authors>
    <author>seijal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1 TIC
1 VINCULACIÓN</t>
        </r>
      </text>
    </comment>
  </commentList>
</comments>
</file>

<file path=xl/sharedStrings.xml><?xml version="1.0" encoding="utf-8"?>
<sst xmlns="http://schemas.openxmlformats.org/spreadsheetml/2006/main" count="245" uniqueCount="103">
  <si>
    <t>INSTITUTO DE INFORMACION ESTADISTICA Y GEOGRAFICA</t>
  </si>
  <si>
    <t>SPSS</t>
  </si>
  <si>
    <t>DURACION</t>
  </si>
  <si>
    <t>20 HRS.</t>
  </si>
  <si>
    <t>PHP</t>
  </si>
  <si>
    <t>COSTO POR
 PERSONA</t>
  </si>
  <si>
    <t>JAVA BASICO</t>
  </si>
  <si>
    <t>ORACLE</t>
  </si>
  <si>
    <t>NOMBRE DEL CURSO</t>
  </si>
  <si>
    <t>NUMERO DE
 PERSONAS A CAPACITAR</t>
  </si>
  <si>
    <t>UNIDAD DE ADSCRIPCION</t>
  </si>
  <si>
    <t>INSTITUCION QUE IMPARTE 
EL CURSO</t>
  </si>
  <si>
    <t>FUENTE DE FINANCIAMIENTO</t>
  </si>
  <si>
    <t>OPEN DATA/BIG DATA</t>
  </si>
  <si>
    <t>MODELACION DE CUBOS DE INFORMACION
  (INTEGRACION DE INFORMACION)</t>
  </si>
  <si>
    <t>CURSO CONCEPTUAL DE IMPLICACIONES 
DE MODELADO (NO PROGRAMADORES)</t>
  </si>
  <si>
    <t>INVENTARIO NACIONAL DE VIVIENDAS +
TALLER DE CONSULTA INTERACTIVA DE DATOS</t>
  </si>
  <si>
    <t>SEPAF</t>
  </si>
  <si>
    <t>MAESTRIA EN LINEA "TRANSPARENCIA Y
PROTECCION DE DATOS PERSONALES"</t>
  </si>
  <si>
    <t xml:space="preserve"> INFORMACION 
GEOGRAFICA</t>
  </si>
  <si>
    <t>CURSO INTERNO</t>
  </si>
  <si>
    <t xml:space="preserve"> INFORMACION 
SOCIODEMOGRAFICA</t>
  </si>
  <si>
    <t>TALLER DENUE</t>
  </si>
  <si>
    <t>INEGI</t>
  </si>
  <si>
    <t>TALLER SCINCE 2010</t>
  </si>
  <si>
    <t xml:space="preserve">TALLER MICRODATOS DEL CENSO DE POBLACION  2010 </t>
  </si>
  <si>
    <t xml:space="preserve">TALLER MAPA DIGITAL </t>
  </si>
  <si>
    <t>COSTO TOTAL</t>
  </si>
  <si>
    <t>SD</t>
  </si>
  <si>
    <t>EF</t>
  </si>
  <si>
    <t>JUR</t>
  </si>
  <si>
    <t>Project Management</t>
  </si>
  <si>
    <t>Comunicación digital</t>
  </si>
  <si>
    <t>Paquetería Office</t>
  </si>
  <si>
    <t>VIN</t>
  </si>
  <si>
    <t>Capacitación para el uso del árbol de decisión para el calculo de contenidos de biomasa y carbono</t>
  </si>
  <si>
    <t>Taller de capacitación avanzada en elaboración de IEGEI</t>
  </si>
  <si>
    <t>Reunión Nacional de Geografía y Medio Ambiente (INEGI)</t>
  </si>
  <si>
    <t>Curso de Sistemas de Información Geográfica</t>
  </si>
  <si>
    <t>Curso de Auto Cad</t>
  </si>
  <si>
    <t>Reunión Nacional de Usuarios ESRI</t>
  </si>
  <si>
    <t>Congreso Nacional de Gobiernos Locales por la sustentabilidad</t>
  </si>
  <si>
    <t>Reunion de gestores ERMEX</t>
  </si>
  <si>
    <t>Reunión Anual de la Unión Geofísica Mexicana (capítulio de Geociencia y Percepción Remota)</t>
  </si>
  <si>
    <t>GMA</t>
  </si>
  <si>
    <t>OC</t>
  </si>
  <si>
    <t>Nomipaq, Actualización última versión</t>
  </si>
  <si>
    <t>Diplomado en Contabilidad Gubernamental</t>
  </si>
  <si>
    <t>Reformas Fiscales 2015</t>
  </si>
  <si>
    <t>Matriz de Indicadores (Curso compartido)</t>
  </si>
  <si>
    <t>ADM</t>
  </si>
  <si>
    <t>COSTO POR CURSO</t>
  </si>
  <si>
    <t>UNIDAD ADMINISTRATIVA</t>
  </si>
  <si>
    <t>EF, SD, GMA</t>
  </si>
  <si>
    <t>EF, SD, GMA, JUR</t>
  </si>
  <si>
    <t>EF, TIC, SD, GMA</t>
  </si>
  <si>
    <t>TIC</t>
  </si>
  <si>
    <t xml:space="preserve">Curso Fast Track SQL Server Implementing and Maintaining a SQL 2008 R2 Database </t>
  </si>
  <si>
    <t>Curso de administración de redes y switches</t>
  </si>
  <si>
    <t>Big Data</t>
  </si>
  <si>
    <t>Virtualización</t>
  </si>
  <si>
    <t>TIC, SD, EF, GMA, VIN</t>
  </si>
  <si>
    <t>Desarrollo de aplicaciones en Android</t>
  </si>
  <si>
    <t>DG</t>
  </si>
  <si>
    <t>Dirección General</t>
  </si>
  <si>
    <t>Económico Financiera</t>
  </si>
  <si>
    <t>Sociodemográfica</t>
  </si>
  <si>
    <t>Geográfica Medioambiental</t>
  </si>
  <si>
    <t>GSJ</t>
  </si>
  <si>
    <t>Gobierno, Seguridad y Justicia</t>
  </si>
  <si>
    <t>Tecnologías de la Información y las Comunicaciones</t>
  </si>
  <si>
    <t>Asuntos Jurídicos</t>
  </si>
  <si>
    <t>ABREVIATURA</t>
  </si>
  <si>
    <t>Vinculación</t>
  </si>
  <si>
    <t>Administración</t>
  </si>
  <si>
    <t>Órgano de Control</t>
  </si>
  <si>
    <t>SD, TIC, EF, GMA</t>
  </si>
  <si>
    <t>TOTAL</t>
  </si>
  <si>
    <t>Todas</t>
  </si>
  <si>
    <t>GMA, SD, EF, GSJ</t>
  </si>
  <si>
    <t>Recursos propios</t>
  </si>
  <si>
    <t>Evaluación de proyectos</t>
  </si>
  <si>
    <t>Metodología de Evaluación del 
Desempeño Gubernamental</t>
  </si>
  <si>
    <t>Congreso nacional de Ecologia 2015</t>
  </si>
  <si>
    <t>Transferencias presupuestales. Partida 1551</t>
  </si>
  <si>
    <t>ITEI/UdeG</t>
  </si>
  <si>
    <t>NÚMERO DE
 PERSONAS A CAPACITAR</t>
  </si>
  <si>
    <t>Contabilidad Gubernamental para Ejecutivos del IIEG</t>
  </si>
  <si>
    <t>Control Interno</t>
  </si>
  <si>
    <t>Manuales Internos</t>
  </si>
  <si>
    <t>Contabilidad Administrativa</t>
  </si>
  <si>
    <t>Contabilidad Presupuestaria</t>
  </si>
  <si>
    <t>Contabilidd Financiera</t>
  </si>
  <si>
    <t>Contabilidad Programática</t>
  </si>
  <si>
    <t>Notas Financieras</t>
  </si>
  <si>
    <t>Pasivos Contingentes</t>
  </si>
  <si>
    <t>Evaluación del Desempeño</t>
  </si>
  <si>
    <t>VIN, JUR</t>
  </si>
  <si>
    <t>No aplica</t>
  </si>
  <si>
    <t>PROGRAMA ANUAL DE CAPACITACION 2015 (CAPACITACIÓN INSTITUCIONAL)</t>
  </si>
  <si>
    <t>PROGRAMA ANUAL DE CAPACITACION 2015 (CAPACITACIÓN ESPECIALIZADA)</t>
  </si>
  <si>
    <t>Por definir</t>
  </si>
  <si>
    <t>PROGRAMA ANUAL DE CAPACITACION 2015 (APOYO A LA CAPACITACIÓN)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</si>
</sst>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Fill="1" applyBorder="1" applyAlignment="1">
      <alignment wrapText="1"/>
    </xf>
    <xf numFmtId="0" fontId="3" fillId="0" borderId="0" xfId="0" applyFont="1" applyAlignment="1"/>
    <xf numFmtId="0" fontId="2" fillId="0" borderId="0" xfId="0" applyFont="1" applyAlignme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6" fontId="0" fillId="0" borderId="1" xfId="0" applyNumberFormat="1" applyBorder="1" applyAlignment="1">
      <alignment horizontal="center" vertical="center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4" fontId="0" fillId="0" borderId="1" xfId="1" applyFont="1" applyBorder="1"/>
    <xf numFmtId="44" fontId="0" fillId="0" borderId="1" xfId="1" applyFont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6" fillId="0" borderId="1" xfId="0" applyFont="1" applyBorder="1"/>
    <xf numFmtId="44" fontId="6" fillId="0" borderId="1" xfId="1" applyFont="1" applyBorder="1"/>
    <xf numFmtId="0" fontId="6" fillId="0" borderId="1" xfId="0" applyFont="1" applyFill="1" applyBorder="1"/>
    <xf numFmtId="0" fontId="6" fillId="0" borderId="0" xfId="0" applyFont="1"/>
    <xf numFmtId="0" fontId="6" fillId="0" borderId="1" xfId="0" applyFont="1" applyBorder="1" applyAlignment="1">
      <alignment horizontal="center"/>
    </xf>
    <xf numFmtId="44" fontId="6" fillId="0" borderId="1" xfId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 vertical="center"/>
    </xf>
    <xf numFmtId="164" fontId="9" fillId="0" borderId="0" xfId="1" applyNumberFormat="1" applyFont="1"/>
    <xf numFmtId="0" fontId="7" fillId="0" borderId="3" xfId="0" applyFont="1" applyBorder="1"/>
    <xf numFmtId="0" fontId="6" fillId="0" borderId="4" xfId="0" applyFont="1" applyBorder="1"/>
    <xf numFmtId="44" fontId="7" fillId="0" borderId="5" xfId="1" applyFont="1" applyBorder="1"/>
    <xf numFmtId="0" fontId="8" fillId="2" borderId="6" xfId="0" applyFont="1" applyFill="1" applyBorder="1" applyAlignment="1">
      <alignment wrapText="1"/>
    </xf>
    <xf numFmtId="0" fontId="6" fillId="0" borderId="6" xfId="0" applyFont="1" applyBorder="1"/>
    <xf numFmtId="0" fontId="8" fillId="2" borderId="7" xfId="0" applyFont="1" applyFill="1" applyBorder="1"/>
    <xf numFmtId="0" fontId="8" fillId="2" borderId="8" xfId="0" applyFont="1" applyFill="1" applyBorder="1" applyAlignment="1">
      <alignment wrapText="1"/>
    </xf>
    <xf numFmtId="0" fontId="8" fillId="2" borderId="8" xfId="0" applyFont="1" applyFill="1" applyBorder="1"/>
    <xf numFmtId="164" fontId="8" fillId="2" borderId="9" xfId="1" applyNumberFormat="1" applyFont="1" applyFill="1" applyBorder="1" applyAlignment="1">
      <alignment wrapText="1"/>
    </xf>
    <xf numFmtId="0" fontId="6" fillId="0" borderId="10" xfId="0" applyFont="1" applyBorder="1"/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vertical="center" wrapText="1"/>
    </xf>
    <xf numFmtId="44" fontId="6" fillId="0" borderId="11" xfId="1" applyFont="1" applyBorder="1"/>
    <xf numFmtId="44" fontId="0" fillId="0" borderId="1" xfId="1" applyFont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4" fontId="1" fillId="2" borderId="1" xfId="1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1" fillId="2" borderId="1" xfId="1" applyFont="1" applyFill="1" applyBorder="1" applyAlignment="1">
      <alignment wrapText="1"/>
    </xf>
    <xf numFmtId="44" fontId="0" fillId="0" borderId="0" xfId="1" applyFont="1"/>
    <xf numFmtId="0" fontId="0" fillId="0" borderId="1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zoomScale="70" zoomScaleNormal="70" workbookViewId="0">
      <selection activeCell="C7" sqref="C7"/>
    </sheetView>
  </sheetViews>
  <sheetFormatPr baseColWidth="10" defaultRowHeight="15" x14ac:dyDescent="0.25"/>
  <cols>
    <col min="1" max="1" width="41" customWidth="1"/>
    <col min="2" max="2" width="20.42578125" customWidth="1"/>
    <col min="3" max="3" width="15.140625" customWidth="1"/>
    <col min="4" max="4" width="13.140625" hidden="1" customWidth="1"/>
    <col min="5" max="6" width="13.140625" customWidth="1"/>
    <col min="7" max="7" width="18.42578125" style="12" customWidth="1"/>
    <col min="8" max="8" width="25.28515625" hidden="1" customWidth="1"/>
    <col min="9" max="9" width="26.85546875" hidden="1" customWidth="1"/>
  </cols>
  <sheetData>
    <row r="1" spans="1:9" ht="17.25" x14ac:dyDescent="0.3">
      <c r="A1" s="57" t="s">
        <v>0</v>
      </c>
      <c r="B1" s="57"/>
      <c r="C1" s="57"/>
      <c r="D1" s="57"/>
      <c r="E1" s="57"/>
      <c r="F1" s="57"/>
      <c r="G1" s="57"/>
      <c r="H1" s="6"/>
      <c r="I1" s="6"/>
    </row>
    <row r="2" spans="1:9" ht="17.25" x14ac:dyDescent="0.3">
      <c r="A2" s="57" t="s">
        <v>100</v>
      </c>
      <c r="B2" s="57"/>
      <c r="C2" s="57"/>
      <c r="D2" s="57"/>
      <c r="E2" s="57"/>
      <c r="F2" s="57"/>
      <c r="G2" s="57"/>
      <c r="H2" s="7"/>
      <c r="I2" s="7"/>
    </row>
    <row r="3" spans="1:9" ht="15.75" thickBot="1" x14ac:dyDescent="0.3"/>
    <row r="4" spans="1:9" ht="42" customHeight="1" x14ac:dyDescent="0.25">
      <c r="A4" s="35" t="s">
        <v>8</v>
      </c>
      <c r="B4" s="36" t="s">
        <v>52</v>
      </c>
      <c r="C4" s="36" t="s">
        <v>9</v>
      </c>
      <c r="D4" s="37" t="s">
        <v>2</v>
      </c>
      <c r="E4" s="36" t="s">
        <v>5</v>
      </c>
      <c r="F4" s="36" t="s">
        <v>51</v>
      </c>
      <c r="G4" s="38" t="s">
        <v>27</v>
      </c>
      <c r="H4" s="33" t="s">
        <v>11</v>
      </c>
      <c r="I4" s="19" t="s">
        <v>12</v>
      </c>
    </row>
    <row r="5" spans="1:9" x14ac:dyDescent="0.25">
      <c r="A5" s="39" t="s">
        <v>1</v>
      </c>
      <c r="B5" s="20" t="s">
        <v>28</v>
      </c>
      <c r="C5" s="24">
        <v>2</v>
      </c>
      <c r="D5" s="20" t="s">
        <v>3</v>
      </c>
      <c r="E5" s="21">
        <v>2200</v>
      </c>
      <c r="F5" s="20"/>
      <c r="G5" s="44">
        <f t="shared" ref="G5:G23" si="0">C5*E5+F5</f>
        <v>4400</v>
      </c>
      <c r="H5" s="34"/>
      <c r="I5" s="20"/>
    </row>
    <row r="6" spans="1:9" x14ac:dyDescent="0.25">
      <c r="A6" s="39" t="s">
        <v>4</v>
      </c>
      <c r="B6" s="20" t="s">
        <v>28</v>
      </c>
      <c r="C6" s="24">
        <v>2</v>
      </c>
      <c r="D6" s="20" t="s">
        <v>3</v>
      </c>
      <c r="E6" s="21">
        <v>2200</v>
      </c>
      <c r="F6" s="20"/>
      <c r="G6" s="44">
        <f t="shared" si="0"/>
        <v>4400</v>
      </c>
      <c r="H6" s="34"/>
      <c r="I6" s="20"/>
    </row>
    <row r="7" spans="1:9" x14ac:dyDescent="0.25">
      <c r="A7" s="39" t="s">
        <v>81</v>
      </c>
      <c r="B7" s="20" t="s">
        <v>53</v>
      </c>
      <c r="C7" s="24">
        <v>12</v>
      </c>
      <c r="D7" s="20"/>
      <c r="E7" s="21"/>
      <c r="F7" s="21">
        <v>50000</v>
      </c>
      <c r="G7" s="44">
        <f t="shared" si="0"/>
        <v>50000</v>
      </c>
      <c r="H7" s="34"/>
      <c r="I7" s="20"/>
    </row>
    <row r="8" spans="1:9" x14ac:dyDescent="0.25">
      <c r="A8" s="41" t="s">
        <v>31</v>
      </c>
      <c r="B8" s="22" t="s">
        <v>34</v>
      </c>
      <c r="C8" s="24">
        <v>1</v>
      </c>
      <c r="D8" s="20"/>
      <c r="E8" s="21">
        <v>25000</v>
      </c>
      <c r="F8" s="20"/>
      <c r="G8" s="44">
        <f t="shared" si="0"/>
        <v>25000</v>
      </c>
      <c r="H8" s="23"/>
      <c r="I8" s="23"/>
    </row>
    <row r="9" spans="1:9" x14ac:dyDescent="0.25">
      <c r="A9" s="41" t="s">
        <v>32</v>
      </c>
      <c r="B9" s="22" t="s">
        <v>34</v>
      </c>
      <c r="C9" s="24">
        <v>1</v>
      </c>
      <c r="D9" s="20"/>
      <c r="E9" s="21">
        <v>25000</v>
      </c>
      <c r="F9" s="20"/>
      <c r="G9" s="44">
        <f t="shared" si="0"/>
        <v>25000</v>
      </c>
      <c r="H9" s="23"/>
      <c r="I9" s="23"/>
    </row>
    <row r="10" spans="1:9" ht="39" x14ac:dyDescent="0.25">
      <c r="A10" s="42" t="s">
        <v>35</v>
      </c>
      <c r="B10" s="22" t="s">
        <v>44</v>
      </c>
      <c r="C10" s="24">
        <v>1</v>
      </c>
      <c r="D10" s="20"/>
      <c r="E10" s="25">
        <v>6000</v>
      </c>
      <c r="F10" s="26"/>
      <c r="G10" s="44">
        <f t="shared" si="0"/>
        <v>6000</v>
      </c>
      <c r="H10" s="23"/>
      <c r="I10" s="23"/>
    </row>
    <row r="11" spans="1:9" ht="26.25" x14ac:dyDescent="0.25">
      <c r="A11" s="42" t="s">
        <v>36</v>
      </c>
      <c r="B11" s="22" t="s">
        <v>44</v>
      </c>
      <c r="C11" s="24">
        <v>1</v>
      </c>
      <c r="D11" s="20"/>
      <c r="E11" s="25">
        <v>6000</v>
      </c>
      <c r="F11" s="26"/>
      <c r="G11" s="44">
        <f t="shared" si="0"/>
        <v>6000</v>
      </c>
      <c r="H11" s="23"/>
      <c r="I11" s="23"/>
    </row>
    <row r="12" spans="1:9" ht="26.25" x14ac:dyDescent="0.25">
      <c r="A12" s="42" t="s">
        <v>37</v>
      </c>
      <c r="B12" s="22" t="s">
        <v>79</v>
      </c>
      <c r="C12" s="24">
        <v>4</v>
      </c>
      <c r="D12" s="20"/>
      <c r="E12" s="25">
        <v>5400</v>
      </c>
      <c r="F12" s="26"/>
      <c r="G12" s="44">
        <f t="shared" si="0"/>
        <v>21600</v>
      </c>
      <c r="H12" s="23"/>
      <c r="I12" s="23"/>
    </row>
    <row r="13" spans="1:9" ht="15.75" customHeight="1" x14ac:dyDescent="0.25">
      <c r="A13" s="42" t="s">
        <v>39</v>
      </c>
      <c r="B13" s="22" t="s">
        <v>44</v>
      </c>
      <c r="C13" s="24">
        <v>1</v>
      </c>
      <c r="D13" s="20"/>
      <c r="E13" s="25">
        <v>7000</v>
      </c>
      <c r="F13" s="26"/>
      <c r="G13" s="44">
        <f t="shared" si="0"/>
        <v>7000</v>
      </c>
      <c r="H13" s="23"/>
      <c r="I13" s="23"/>
    </row>
    <row r="14" spans="1:9" ht="17.25" customHeight="1" x14ac:dyDescent="0.25">
      <c r="A14" s="42" t="s">
        <v>40</v>
      </c>
      <c r="B14" s="22" t="s">
        <v>44</v>
      </c>
      <c r="C14" s="24">
        <v>1</v>
      </c>
      <c r="D14" s="20"/>
      <c r="E14" s="25">
        <v>7500</v>
      </c>
      <c r="F14" s="26"/>
      <c r="G14" s="44">
        <f t="shared" si="0"/>
        <v>7500</v>
      </c>
      <c r="H14" s="23"/>
      <c r="I14" s="23"/>
    </row>
    <row r="15" spans="1:9" ht="26.25" x14ac:dyDescent="0.25">
      <c r="A15" s="40" t="s">
        <v>41</v>
      </c>
      <c r="B15" s="22" t="s">
        <v>44</v>
      </c>
      <c r="C15" s="24">
        <v>1</v>
      </c>
      <c r="D15" s="20"/>
      <c r="E15" s="25">
        <v>1000</v>
      </c>
      <c r="F15" s="26"/>
      <c r="G15" s="44">
        <f t="shared" si="0"/>
        <v>1000</v>
      </c>
      <c r="H15" s="23"/>
      <c r="I15" s="23"/>
    </row>
    <row r="16" spans="1:9" x14ac:dyDescent="0.25">
      <c r="A16" s="42" t="s">
        <v>42</v>
      </c>
      <c r="B16" s="22" t="s">
        <v>44</v>
      </c>
      <c r="C16" s="24">
        <v>1</v>
      </c>
      <c r="D16" s="20"/>
      <c r="E16" s="25">
        <v>3000</v>
      </c>
      <c r="F16" s="26"/>
      <c r="G16" s="44">
        <f t="shared" si="0"/>
        <v>3000</v>
      </c>
      <c r="H16" s="23"/>
      <c r="I16" s="23"/>
    </row>
    <row r="17" spans="1:9" ht="26.25" x14ac:dyDescent="0.25">
      <c r="A17" s="40" t="s">
        <v>82</v>
      </c>
      <c r="B17" s="22" t="s">
        <v>45</v>
      </c>
      <c r="C17" s="27">
        <v>1</v>
      </c>
      <c r="D17" s="20"/>
      <c r="E17" s="28">
        <v>10000</v>
      </c>
      <c r="F17" s="20"/>
      <c r="G17" s="44">
        <f t="shared" si="0"/>
        <v>10000</v>
      </c>
      <c r="H17" s="23"/>
      <c r="I17" s="23"/>
    </row>
    <row r="18" spans="1:9" ht="18.75" customHeight="1" x14ac:dyDescent="0.25">
      <c r="A18" s="39" t="s">
        <v>46</v>
      </c>
      <c r="B18" s="22" t="s">
        <v>50</v>
      </c>
      <c r="C18" s="27">
        <v>1</v>
      </c>
      <c r="D18" s="20"/>
      <c r="E18" s="28">
        <v>4000</v>
      </c>
      <c r="F18" s="20"/>
      <c r="G18" s="44">
        <f t="shared" si="0"/>
        <v>4000</v>
      </c>
      <c r="H18" s="23"/>
      <c r="I18" s="23"/>
    </row>
    <row r="19" spans="1:9" ht="18.75" customHeight="1" x14ac:dyDescent="0.25">
      <c r="A19" s="39" t="s">
        <v>47</v>
      </c>
      <c r="B19" s="22" t="s">
        <v>50</v>
      </c>
      <c r="C19" s="27">
        <v>1</v>
      </c>
      <c r="D19" s="20"/>
      <c r="E19" s="28">
        <v>15000</v>
      </c>
      <c r="F19" s="20"/>
      <c r="G19" s="44">
        <f t="shared" si="0"/>
        <v>15000</v>
      </c>
      <c r="H19" s="23"/>
      <c r="I19" s="23"/>
    </row>
    <row r="20" spans="1:9" x14ac:dyDescent="0.25">
      <c r="A20" s="39" t="s">
        <v>48</v>
      </c>
      <c r="B20" s="22" t="s">
        <v>50</v>
      </c>
      <c r="C20" s="27">
        <v>1</v>
      </c>
      <c r="D20" s="20"/>
      <c r="E20" s="28">
        <v>2000</v>
      </c>
      <c r="F20" s="20"/>
      <c r="G20" s="44">
        <f t="shared" si="0"/>
        <v>2000</v>
      </c>
      <c r="H20" s="23"/>
      <c r="I20" s="23"/>
    </row>
    <row r="21" spans="1:9" ht="16.5" customHeight="1" x14ac:dyDescent="0.25">
      <c r="A21" s="39" t="s">
        <v>60</v>
      </c>
      <c r="B21" s="20" t="s">
        <v>56</v>
      </c>
      <c r="C21" s="24">
        <v>1</v>
      </c>
      <c r="D21" s="20"/>
      <c r="E21" s="21">
        <v>25000</v>
      </c>
      <c r="F21" s="20"/>
      <c r="G21" s="44">
        <f t="shared" si="0"/>
        <v>25000</v>
      </c>
      <c r="H21" s="23"/>
      <c r="I21" s="23"/>
    </row>
    <row r="22" spans="1:9" ht="26.25" customHeight="1" x14ac:dyDescent="0.25">
      <c r="A22" s="43" t="s">
        <v>57</v>
      </c>
      <c r="B22" s="20" t="s">
        <v>56</v>
      </c>
      <c r="C22" s="24">
        <v>1</v>
      </c>
      <c r="D22" s="20"/>
      <c r="E22" s="21">
        <v>16000</v>
      </c>
      <c r="F22" s="20"/>
      <c r="G22" s="44">
        <f t="shared" si="0"/>
        <v>16000</v>
      </c>
      <c r="H22" s="23"/>
      <c r="I22" s="23"/>
    </row>
    <row r="23" spans="1:9" ht="15.75" thickBot="1" x14ac:dyDescent="0.3">
      <c r="A23" s="43" t="s">
        <v>58</v>
      </c>
      <c r="B23" s="20" t="s">
        <v>56</v>
      </c>
      <c r="C23" s="24">
        <v>1</v>
      </c>
      <c r="D23" s="20"/>
      <c r="E23" s="21">
        <v>27000</v>
      </c>
      <c r="F23" s="20"/>
      <c r="G23" s="44">
        <f t="shared" si="0"/>
        <v>27000</v>
      </c>
      <c r="H23" s="23"/>
      <c r="I23" s="23"/>
    </row>
    <row r="24" spans="1:9" ht="15.75" thickBot="1" x14ac:dyDescent="0.3">
      <c r="A24" s="30" t="s">
        <v>77</v>
      </c>
      <c r="B24" s="31"/>
      <c r="C24" s="31"/>
      <c r="D24" s="31"/>
      <c r="E24" s="31"/>
      <c r="F24" s="31"/>
      <c r="G24" s="32">
        <f>SUM(G5:I23)</f>
        <v>259900</v>
      </c>
      <c r="H24" s="29">
        <f>SUM(H5:H23)</f>
        <v>0</v>
      </c>
      <c r="I24" s="29">
        <f>SUM(I5:I23)</f>
        <v>0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scale="75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5" sqref="A5:XFD5"/>
    </sheetView>
  </sheetViews>
  <sheetFormatPr baseColWidth="10" defaultRowHeight="15" x14ac:dyDescent="0.25"/>
  <cols>
    <col min="1" max="1" width="38.7109375" style="14" customWidth="1"/>
    <col min="2" max="3" width="15.140625" customWidth="1"/>
    <col min="4" max="4" width="13.140625" customWidth="1"/>
    <col min="5" max="6" width="13.140625" style="55" customWidth="1"/>
    <col min="7" max="7" width="13.140625" customWidth="1"/>
    <col min="8" max="8" width="25.28515625" customWidth="1"/>
    <col min="9" max="9" width="26.85546875" customWidth="1"/>
  </cols>
  <sheetData>
    <row r="1" spans="1:10" ht="17.2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10" ht="15.75" x14ac:dyDescent="0.25">
      <c r="A2" s="58" t="s">
        <v>99</v>
      </c>
      <c r="B2" s="58"/>
      <c r="C2" s="58"/>
      <c r="D2" s="58"/>
      <c r="E2" s="58"/>
      <c r="F2" s="58"/>
      <c r="G2" s="58"/>
      <c r="H2" s="58"/>
      <c r="I2" s="58"/>
    </row>
    <row r="4" spans="1:10" ht="45" x14ac:dyDescent="0.25">
      <c r="A4" s="2" t="s">
        <v>8</v>
      </c>
      <c r="B4" s="2" t="s">
        <v>9</v>
      </c>
      <c r="C4" s="2" t="s">
        <v>10</v>
      </c>
      <c r="D4" s="1" t="s">
        <v>2</v>
      </c>
      <c r="E4" s="54" t="s">
        <v>5</v>
      </c>
      <c r="F4" s="54" t="s">
        <v>51</v>
      </c>
      <c r="G4" s="2" t="s">
        <v>27</v>
      </c>
      <c r="H4" s="2" t="s">
        <v>11</v>
      </c>
      <c r="I4" s="2" t="s">
        <v>12</v>
      </c>
    </row>
    <row r="5" spans="1:10" ht="30" x14ac:dyDescent="0.25">
      <c r="A5" s="4" t="s">
        <v>19</v>
      </c>
      <c r="B5" s="9">
        <v>20</v>
      </c>
      <c r="C5" s="3" t="s">
        <v>29</v>
      </c>
      <c r="D5" s="3" t="s">
        <v>101</v>
      </c>
      <c r="E5" s="17">
        <v>0</v>
      </c>
      <c r="F5" s="17">
        <v>0</v>
      </c>
      <c r="G5" s="17">
        <v>0</v>
      </c>
      <c r="H5" s="3" t="s">
        <v>20</v>
      </c>
      <c r="I5" s="3" t="s">
        <v>98</v>
      </c>
    </row>
    <row r="6" spans="1:10" ht="30" x14ac:dyDescent="0.25">
      <c r="A6" s="4" t="s">
        <v>21</v>
      </c>
      <c r="B6" s="9">
        <v>20</v>
      </c>
      <c r="C6" s="3" t="s">
        <v>29</v>
      </c>
      <c r="D6" s="3" t="s">
        <v>101</v>
      </c>
      <c r="E6" s="17">
        <v>0</v>
      </c>
      <c r="F6" s="17">
        <v>0</v>
      </c>
      <c r="G6" s="17">
        <v>0</v>
      </c>
      <c r="H6" s="3" t="s">
        <v>20</v>
      </c>
      <c r="I6" s="3" t="s">
        <v>98</v>
      </c>
    </row>
    <row r="7" spans="1:10" x14ac:dyDescent="0.25">
      <c r="A7" s="4" t="s">
        <v>22</v>
      </c>
      <c r="B7" s="9">
        <v>20</v>
      </c>
      <c r="C7" s="3" t="s">
        <v>29</v>
      </c>
      <c r="D7" s="3" t="s">
        <v>101</v>
      </c>
      <c r="E7" s="17">
        <v>0</v>
      </c>
      <c r="F7" s="17">
        <v>0</v>
      </c>
      <c r="G7" s="17">
        <v>0</v>
      </c>
      <c r="H7" s="3" t="s">
        <v>23</v>
      </c>
      <c r="I7" s="3" t="s">
        <v>98</v>
      </c>
    </row>
    <row r="8" spans="1:10" x14ac:dyDescent="0.25">
      <c r="A8" s="4" t="s">
        <v>24</v>
      </c>
      <c r="B8" s="9">
        <v>20</v>
      </c>
      <c r="C8" s="3" t="s">
        <v>29</v>
      </c>
      <c r="D8" s="3" t="s">
        <v>101</v>
      </c>
      <c r="E8" s="17">
        <v>0</v>
      </c>
      <c r="F8" s="17">
        <v>0</v>
      </c>
      <c r="G8" s="17">
        <v>0</v>
      </c>
      <c r="H8" s="3" t="s">
        <v>23</v>
      </c>
      <c r="I8" s="3" t="s">
        <v>98</v>
      </c>
    </row>
    <row r="9" spans="1:10" ht="45" x14ac:dyDescent="0.25">
      <c r="A9" s="4" t="s">
        <v>16</v>
      </c>
      <c r="B9" s="9">
        <v>20</v>
      </c>
      <c r="C9" s="3" t="s">
        <v>29</v>
      </c>
      <c r="D9" s="3" t="s">
        <v>101</v>
      </c>
      <c r="E9" s="17">
        <v>0</v>
      </c>
      <c r="F9" s="17">
        <v>0</v>
      </c>
      <c r="G9" s="17">
        <v>0</v>
      </c>
      <c r="H9" s="3" t="s">
        <v>23</v>
      </c>
      <c r="I9" s="3" t="s">
        <v>98</v>
      </c>
    </row>
    <row r="10" spans="1:10" ht="30" x14ac:dyDescent="0.25">
      <c r="A10" s="4" t="s">
        <v>25</v>
      </c>
      <c r="B10" s="9">
        <v>20</v>
      </c>
      <c r="C10" s="3" t="s">
        <v>29</v>
      </c>
      <c r="D10" s="3" t="s">
        <v>101</v>
      </c>
      <c r="E10" s="17">
        <v>0</v>
      </c>
      <c r="F10" s="17">
        <v>0</v>
      </c>
      <c r="G10" s="17">
        <v>0</v>
      </c>
      <c r="H10" s="3" t="s">
        <v>23</v>
      </c>
      <c r="I10" s="3" t="s">
        <v>98</v>
      </c>
    </row>
    <row r="11" spans="1:10" x14ac:dyDescent="0.25">
      <c r="A11" s="4" t="s">
        <v>26</v>
      </c>
      <c r="B11" s="9">
        <v>20</v>
      </c>
      <c r="C11" s="3" t="s">
        <v>29</v>
      </c>
      <c r="D11" s="3" t="s">
        <v>101</v>
      </c>
      <c r="E11" s="17">
        <v>0</v>
      </c>
      <c r="F11" s="17">
        <v>0</v>
      </c>
      <c r="G11" s="17">
        <v>0</v>
      </c>
      <c r="H11" s="3" t="s">
        <v>23</v>
      </c>
      <c r="I11" s="3" t="s">
        <v>98</v>
      </c>
    </row>
    <row r="12" spans="1:10" x14ac:dyDescent="0.25">
      <c r="A12" s="14" t="s">
        <v>49</v>
      </c>
      <c r="B12" s="16">
        <v>4</v>
      </c>
      <c r="C12" s="15" t="s">
        <v>50</v>
      </c>
      <c r="D12" s="3" t="s">
        <v>101</v>
      </c>
      <c r="E12" s="17">
        <v>0</v>
      </c>
      <c r="F12" s="17">
        <v>0</v>
      </c>
      <c r="G12" s="17">
        <v>0</v>
      </c>
      <c r="H12" s="3" t="s">
        <v>20</v>
      </c>
      <c r="I12" s="3" t="s">
        <v>98</v>
      </c>
      <c r="J12" s="13"/>
    </row>
    <row r="13" spans="1:10" x14ac:dyDescent="0.25">
      <c r="A13" s="5" t="s">
        <v>33</v>
      </c>
      <c r="B13" s="3">
        <v>10</v>
      </c>
      <c r="C13" s="15" t="s">
        <v>97</v>
      </c>
      <c r="D13" s="3" t="s">
        <v>101</v>
      </c>
      <c r="E13" s="17">
        <v>0</v>
      </c>
      <c r="F13" s="17">
        <v>0</v>
      </c>
      <c r="G13" s="17">
        <v>0</v>
      </c>
      <c r="H13" t="s">
        <v>17</v>
      </c>
      <c r="I13" s="3" t="s">
        <v>98</v>
      </c>
    </row>
    <row r="14" spans="1:10" ht="17.25" customHeight="1" x14ac:dyDescent="0.25">
      <c r="A14" s="15" t="s">
        <v>59</v>
      </c>
      <c r="B14" s="15">
        <v>6</v>
      </c>
      <c r="C14" s="15" t="s">
        <v>56</v>
      </c>
      <c r="D14" s="3" t="s">
        <v>101</v>
      </c>
      <c r="E14" s="17">
        <v>0</v>
      </c>
      <c r="F14" s="17">
        <v>0</v>
      </c>
      <c r="G14" s="17">
        <v>0</v>
      </c>
      <c r="H14" s="3" t="s">
        <v>20</v>
      </c>
      <c r="I14" s="3" t="s">
        <v>98</v>
      </c>
    </row>
    <row r="15" spans="1:10" ht="30" x14ac:dyDescent="0.25">
      <c r="A15" s="56" t="s">
        <v>87</v>
      </c>
      <c r="B15" s="15" t="s">
        <v>101</v>
      </c>
      <c r="C15" s="15" t="s">
        <v>78</v>
      </c>
      <c r="D15" s="3">
        <v>2</v>
      </c>
      <c r="E15" s="17">
        <v>0</v>
      </c>
      <c r="F15" s="17">
        <v>0</v>
      </c>
      <c r="G15" s="17">
        <v>0</v>
      </c>
      <c r="H15" s="3" t="s">
        <v>20</v>
      </c>
      <c r="I15" s="3" t="s">
        <v>98</v>
      </c>
    </row>
    <row r="16" spans="1:10" x14ac:dyDescent="0.25">
      <c r="A16" s="15" t="s">
        <v>88</v>
      </c>
      <c r="B16" s="15" t="s">
        <v>101</v>
      </c>
      <c r="C16" s="15" t="s">
        <v>78</v>
      </c>
      <c r="D16" s="3" t="s">
        <v>101</v>
      </c>
      <c r="E16" s="17">
        <v>0</v>
      </c>
      <c r="F16" s="17">
        <v>0</v>
      </c>
      <c r="G16" s="17">
        <v>0</v>
      </c>
      <c r="H16" s="3" t="s">
        <v>20</v>
      </c>
      <c r="I16" s="3" t="s">
        <v>98</v>
      </c>
    </row>
    <row r="17" spans="1:9" x14ac:dyDescent="0.25">
      <c r="A17" s="15" t="s">
        <v>89</v>
      </c>
      <c r="B17" s="15" t="s">
        <v>101</v>
      </c>
      <c r="C17" s="15" t="s">
        <v>78</v>
      </c>
      <c r="D17" s="3" t="s">
        <v>101</v>
      </c>
      <c r="E17" s="17">
        <v>0</v>
      </c>
      <c r="F17" s="17">
        <v>0</v>
      </c>
      <c r="G17" s="17">
        <v>0</v>
      </c>
      <c r="H17" s="3" t="s">
        <v>20</v>
      </c>
      <c r="I17" s="3" t="s">
        <v>98</v>
      </c>
    </row>
    <row r="18" spans="1:9" x14ac:dyDescent="0.25">
      <c r="A18" s="15" t="s">
        <v>90</v>
      </c>
      <c r="B18" s="15" t="s">
        <v>101</v>
      </c>
      <c r="C18" s="15" t="s">
        <v>50</v>
      </c>
      <c r="D18" s="3" t="s">
        <v>101</v>
      </c>
      <c r="E18" s="17">
        <v>0</v>
      </c>
      <c r="F18" s="17">
        <v>0</v>
      </c>
      <c r="G18" s="17">
        <v>0</v>
      </c>
      <c r="H18" s="3" t="s">
        <v>20</v>
      </c>
      <c r="I18" s="3" t="s">
        <v>98</v>
      </c>
    </row>
    <row r="19" spans="1:9" x14ac:dyDescent="0.25">
      <c r="A19" s="15" t="s">
        <v>91</v>
      </c>
      <c r="B19" s="15" t="s">
        <v>101</v>
      </c>
      <c r="C19" s="15" t="s">
        <v>50</v>
      </c>
      <c r="D19" s="3" t="s">
        <v>101</v>
      </c>
      <c r="E19" s="17">
        <v>0</v>
      </c>
      <c r="F19" s="17">
        <v>0</v>
      </c>
      <c r="G19" s="17">
        <v>0</v>
      </c>
      <c r="H19" s="3" t="s">
        <v>20</v>
      </c>
      <c r="I19" s="3" t="s">
        <v>98</v>
      </c>
    </row>
    <row r="20" spans="1:9" x14ac:dyDescent="0.25">
      <c r="A20" s="15" t="s">
        <v>92</v>
      </c>
      <c r="B20" s="15" t="s">
        <v>101</v>
      </c>
      <c r="C20" s="15" t="s">
        <v>50</v>
      </c>
      <c r="D20" s="3" t="s">
        <v>101</v>
      </c>
      <c r="E20" s="17">
        <v>0</v>
      </c>
      <c r="F20" s="17">
        <v>0</v>
      </c>
      <c r="G20" s="17">
        <v>0</v>
      </c>
      <c r="H20" s="3" t="s">
        <v>20</v>
      </c>
      <c r="I20" s="3" t="s">
        <v>98</v>
      </c>
    </row>
    <row r="21" spans="1:9" x14ac:dyDescent="0.25">
      <c r="A21" s="15" t="s">
        <v>93</v>
      </c>
      <c r="B21" s="15" t="s">
        <v>101</v>
      </c>
      <c r="C21" s="15" t="s">
        <v>50</v>
      </c>
      <c r="D21" s="3" t="s">
        <v>101</v>
      </c>
      <c r="E21" s="17">
        <v>0</v>
      </c>
      <c r="F21" s="17">
        <v>0</v>
      </c>
      <c r="G21" s="17">
        <v>0</v>
      </c>
      <c r="H21" s="3" t="s">
        <v>20</v>
      </c>
      <c r="I21" s="3" t="s">
        <v>98</v>
      </c>
    </row>
    <row r="22" spans="1:9" x14ac:dyDescent="0.25">
      <c r="A22" s="15" t="s">
        <v>94</v>
      </c>
      <c r="B22" s="15" t="s">
        <v>101</v>
      </c>
      <c r="C22" s="15" t="s">
        <v>50</v>
      </c>
      <c r="D22" s="3" t="s">
        <v>101</v>
      </c>
      <c r="E22" s="17">
        <v>0</v>
      </c>
      <c r="F22" s="17">
        <v>0</v>
      </c>
      <c r="G22" s="17">
        <v>0</v>
      </c>
      <c r="H22" s="3" t="s">
        <v>20</v>
      </c>
      <c r="I22" s="3" t="s">
        <v>98</v>
      </c>
    </row>
    <row r="23" spans="1:9" x14ac:dyDescent="0.25">
      <c r="A23" s="15" t="s">
        <v>95</v>
      </c>
      <c r="B23" s="15" t="s">
        <v>101</v>
      </c>
      <c r="C23" s="15" t="s">
        <v>50</v>
      </c>
      <c r="D23" s="3" t="s">
        <v>101</v>
      </c>
      <c r="E23" s="17">
        <v>0</v>
      </c>
      <c r="F23" s="17">
        <v>0</v>
      </c>
      <c r="G23" s="17">
        <v>0</v>
      </c>
      <c r="H23" s="3" t="s">
        <v>20</v>
      </c>
      <c r="I23" s="3" t="s">
        <v>98</v>
      </c>
    </row>
    <row r="24" spans="1:9" x14ac:dyDescent="0.25">
      <c r="A24" s="15" t="s">
        <v>96</v>
      </c>
      <c r="B24" s="15" t="s">
        <v>101</v>
      </c>
      <c r="C24" s="15" t="s">
        <v>78</v>
      </c>
      <c r="D24" s="3" t="s">
        <v>101</v>
      </c>
      <c r="E24" s="17">
        <v>0</v>
      </c>
      <c r="F24" s="17">
        <v>0</v>
      </c>
      <c r="G24" s="17">
        <v>0</v>
      </c>
      <c r="H24" s="3" t="s">
        <v>20</v>
      </c>
      <c r="I24" s="3" t="s">
        <v>98</v>
      </c>
    </row>
  </sheetData>
  <mergeCells count="2">
    <mergeCell ref="A1:I1"/>
    <mergeCell ref="A2:I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14" sqref="D14"/>
    </sheetView>
  </sheetViews>
  <sheetFormatPr baseColWidth="10" defaultRowHeight="15" x14ac:dyDescent="0.25"/>
  <cols>
    <col min="1" max="1" width="22.42578125" customWidth="1"/>
    <col min="2" max="2" width="16.7109375" customWidth="1"/>
    <col min="3" max="3" width="12.85546875" customWidth="1"/>
    <col min="7" max="7" width="13" customWidth="1"/>
    <col min="8" max="8" width="18.28515625" customWidth="1"/>
  </cols>
  <sheetData>
    <row r="1" spans="1:9" ht="17.25" x14ac:dyDescent="0.3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5.75" x14ac:dyDescent="0.25">
      <c r="A2" s="58" t="s">
        <v>102</v>
      </c>
      <c r="B2" s="58"/>
      <c r="C2" s="58"/>
      <c r="D2" s="58"/>
      <c r="E2" s="58"/>
      <c r="F2" s="58"/>
      <c r="G2" s="58"/>
      <c r="H2" s="58"/>
      <c r="I2" s="58"/>
    </row>
    <row r="3" spans="1:9" x14ac:dyDescent="0.25">
      <c r="A3" s="14"/>
      <c r="E3" s="55"/>
      <c r="F3" s="55"/>
    </row>
    <row r="4" spans="1:9" s="49" customFormat="1" ht="60" x14ac:dyDescent="0.25">
      <c r="A4" s="46" t="s">
        <v>8</v>
      </c>
      <c r="B4" s="47" t="s">
        <v>52</v>
      </c>
      <c r="C4" s="47" t="s">
        <v>9</v>
      </c>
      <c r="D4" s="47" t="s">
        <v>5</v>
      </c>
      <c r="E4" s="47" t="s">
        <v>51</v>
      </c>
      <c r="F4" s="48" t="s">
        <v>27</v>
      </c>
      <c r="G4" s="47" t="s">
        <v>11</v>
      </c>
      <c r="H4" s="47" t="s">
        <v>12</v>
      </c>
    </row>
    <row r="5" spans="1:9" ht="64.5" customHeight="1" x14ac:dyDescent="0.25">
      <c r="A5" s="4" t="s">
        <v>18</v>
      </c>
      <c r="B5" s="3" t="s">
        <v>30</v>
      </c>
      <c r="C5" s="9">
        <v>1</v>
      </c>
      <c r="D5" s="4"/>
      <c r="E5" s="45">
        <f>4037+12718*2</f>
        <v>29473</v>
      </c>
      <c r="F5" s="17">
        <f>C5*D5+E5</f>
        <v>29473</v>
      </c>
      <c r="G5" s="3" t="s">
        <v>85</v>
      </c>
      <c r="H5" s="4" t="s">
        <v>84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C2" sqref="C2"/>
    </sheetView>
  </sheetViews>
  <sheetFormatPr baseColWidth="10" defaultRowHeight="15" x14ac:dyDescent="0.25"/>
  <cols>
    <col min="1" max="1" width="19.28515625" style="14" customWidth="1"/>
    <col min="2" max="2" width="17.85546875" customWidth="1"/>
    <col min="3" max="3" width="13.28515625" customWidth="1"/>
    <col min="8" max="8" width="16.85546875" customWidth="1"/>
  </cols>
  <sheetData>
    <row r="1" spans="1:9" s="53" customFormat="1" ht="54" customHeight="1" x14ac:dyDescent="0.25">
      <c r="A1" s="50" t="s">
        <v>8</v>
      </c>
      <c r="B1" s="50" t="s">
        <v>52</v>
      </c>
      <c r="C1" s="50" t="s">
        <v>86</v>
      </c>
      <c r="D1" s="51" t="s">
        <v>2</v>
      </c>
      <c r="E1" s="50" t="s">
        <v>5</v>
      </c>
      <c r="F1" s="50" t="s">
        <v>51</v>
      </c>
      <c r="G1" s="52" t="s">
        <v>27</v>
      </c>
      <c r="H1" s="50" t="s">
        <v>12</v>
      </c>
    </row>
    <row r="2" spans="1:9" ht="22.5" customHeight="1" x14ac:dyDescent="0.25">
      <c r="A2" s="4" t="s">
        <v>7</v>
      </c>
      <c r="B2" s="3" t="s">
        <v>28</v>
      </c>
      <c r="C2" s="9">
        <v>4</v>
      </c>
      <c r="D2" s="3" t="s">
        <v>3</v>
      </c>
      <c r="E2" s="17">
        <f>6000*1.16</f>
        <v>6959.9999999999991</v>
      </c>
      <c r="F2" s="3"/>
      <c r="G2" s="17">
        <f t="shared" ref="G2:G7" si="0">C2*E2+F2</f>
        <v>27839.999999999996</v>
      </c>
      <c r="H2" s="3" t="s">
        <v>80</v>
      </c>
    </row>
    <row r="3" spans="1:9" ht="36.75" customHeight="1" x14ac:dyDescent="0.25">
      <c r="A3" s="4" t="s">
        <v>13</v>
      </c>
      <c r="B3" s="3" t="s">
        <v>54</v>
      </c>
      <c r="C3" s="9">
        <v>15</v>
      </c>
      <c r="D3" s="3"/>
      <c r="E3" s="3"/>
      <c r="F3" s="17">
        <v>50000</v>
      </c>
      <c r="G3" s="17">
        <f t="shared" si="0"/>
        <v>50000</v>
      </c>
      <c r="H3" s="3" t="s">
        <v>80</v>
      </c>
    </row>
    <row r="4" spans="1:9" ht="75" x14ac:dyDescent="0.25">
      <c r="A4" s="4" t="s">
        <v>14</v>
      </c>
      <c r="B4" s="3" t="s">
        <v>55</v>
      </c>
      <c r="C4" s="9">
        <v>15</v>
      </c>
      <c r="D4" s="3"/>
      <c r="E4" s="3"/>
      <c r="F4" s="17">
        <v>20000</v>
      </c>
      <c r="G4" s="17">
        <f t="shared" si="0"/>
        <v>20000</v>
      </c>
      <c r="H4" s="3" t="s">
        <v>80</v>
      </c>
    </row>
    <row r="5" spans="1:9" ht="60" x14ac:dyDescent="0.25">
      <c r="A5" s="4" t="s">
        <v>15</v>
      </c>
      <c r="B5" s="3" t="s">
        <v>53</v>
      </c>
      <c r="C5" s="9">
        <v>10</v>
      </c>
      <c r="D5" s="3"/>
      <c r="E5" s="3"/>
      <c r="F5" s="17">
        <v>10000</v>
      </c>
      <c r="G5" s="17">
        <f t="shared" si="0"/>
        <v>10000</v>
      </c>
      <c r="H5" s="3" t="s">
        <v>80</v>
      </c>
    </row>
    <row r="6" spans="1:9" ht="30" x14ac:dyDescent="0.25">
      <c r="A6" s="8" t="s">
        <v>83</v>
      </c>
      <c r="B6" s="15" t="s">
        <v>44</v>
      </c>
      <c r="C6" s="9">
        <v>1</v>
      </c>
      <c r="D6" s="3"/>
      <c r="E6" s="18">
        <v>2500</v>
      </c>
      <c r="F6" s="11"/>
      <c r="G6" s="17">
        <f t="shared" si="0"/>
        <v>2500</v>
      </c>
      <c r="H6" s="3" t="s">
        <v>80</v>
      </c>
      <c r="I6" s="13"/>
    </row>
    <row r="7" spans="1:9" ht="75" x14ac:dyDescent="0.25">
      <c r="A7" s="8" t="s">
        <v>43</v>
      </c>
      <c r="B7" s="15" t="s">
        <v>44</v>
      </c>
      <c r="C7" s="10">
        <v>2</v>
      </c>
      <c r="D7" s="3"/>
      <c r="E7" s="18">
        <v>1500</v>
      </c>
      <c r="F7" s="11"/>
      <c r="G7" s="17">
        <f t="shared" si="0"/>
        <v>3000</v>
      </c>
      <c r="H7" s="3" t="s">
        <v>80</v>
      </c>
      <c r="I7" s="13"/>
    </row>
    <row r="8" spans="1:9" x14ac:dyDescent="0.25">
      <c r="A8" s="39" t="s">
        <v>6</v>
      </c>
      <c r="B8" s="20" t="s">
        <v>76</v>
      </c>
      <c r="C8" s="24">
        <v>12</v>
      </c>
      <c r="D8" s="20" t="s">
        <v>3</v>
      </c>
      <c r="E8" s="21"/>
      <c r="F8" s="21">
        <f>15000*1.16</f>
        <v>17400</v>
      </c>
      <c r="G8" s="44">
        <f>C8*E8+F8</f>
        <v>17400</v>
      </c>
      <c r="H8" s="3" t="s">
        <v>80</v>
      </c>
    </row>
    <row r="9" spans="1:9" ht="15.75" customHeight="1" x14ac:dyDescent="0.25">
      <c r="A9" s="39" t="s">
        <v>62</v>
      </c>
      <c r="B9" s="20" t="s">
        <v>61</v>
      </c>
      <c r="C9" s="24">
        <v>12</v>
      </c>
      <c r="D9" s="20">
        <v>45</v>
      </c>
      <c r="E9" s="21"/>
      <c r="F9" s="21">
        <f>42000*1.16</f>
        <v>48720</v>
      </c>
      <c r="G9" s="44">
        <f>C9*E9+F9</f>
        <v>48720</v>
      </c>
      <c r="H9" s="3" t="s">
        <v>80</v>
      </c>
    </row>
    <row r="10" spans="1:9" ht="39" x14ac:dyDescent="0.25">
      <c r="A10" s="42" t="s">
        <v>38</v>
      </c>
      <c r="B10" s="22" t="s">
        <v>44</v>
      </c>
      <c r="C10" s="24">
        <v>1</v>
      </c>
      <c r="D10" s="20"/>
      <c r="E10" s="25">
        <v>2500</v>
      </c>
      <c r="F10" s="26"/>
      <c r="G10" s="44">
        <f>C10*E10+F10</f>
        <v>2500</v>
      </c>
      <c r="H10" s="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4"/>
  <sheetViews>
    <sheetView workbookViewId="0">
      <selection activeCell="B21" sqref="B21"/>
    </sheetView>
  </sheetViews>
  <sheetFormatPr baseColWidth="10" defaultRowHeight="15" x14ac:dyDescent="0.25"/>
  <cols>
    <col min="1" max="1" width="13.5703125" bestFit="1" customWidth="1"/>
    <col min="2" max="2" width="47.28515625" bestFit="1" customWidth="1"/>
  </cols>
  <sheetData>
    <row r="4" spans="1:2" x14ac:dyDescent="0.25">
      <c r="A4" s="2" t="s">
        <v>72</v>
      </c>
      <c r="B4" s="2" t="s">
        <v>52</v>
      </c>
    </row>
    <row r="5" spans="1:2" x14ac:dyDescent="0.25">
      <c r="A5" s="3" t="s">
        <v>63</v>
      </c>
      <c r="B5" s="3" t="s">
        <v>64</v>
      </c>
    </row>
    <row r="6" spans="1:2" x14ac:dyDescent="0.25">
      <c r="A6" s="3" t="s">
        <v>29</v>
      </c>
      <c r="B6" s="3" t="s">
        <v>65</v>
      </c>
    </row>
    <row r="7" spans="1:2" x14ac:dyDescent="0.25">
      <c r="A7" s="3" t="s">
        <v>28</v>
      </c>
      <c r="B7" s="3" t="s">
        <v>66</v>
      </c>
    </row>
    <row r="8" spans="1:2" x14ac:dyDescent="0.25">
      <c r="A8" s="3" t="s">
        <v>44</v>
      </c>
      <c r="B8" s="3" t="s">
        <v>67</v>
      </c>
    </row>
    <row r="9" spans="1:2" x14ac:dyDescent="0.25">
      <c r="A9" s="3" t="s">
        <v>68</v>
      </c>
      <c r="B9" s="3" t="s">
        <v>69</v>
      </c>
    </row>
    <row r="10" spans="1:2" x14ac:dyDescent="0.25">
      <c r="A10" s="3" t="s">
        <v>56</v>
      </c>
      <c r="B10" s="3" t="s">
        <v>70</v>
      </c>
    </row>
    <row r="11" spans="1:2" x14ac:dyDescent="0.25">
      <c r="A11" s="3" t="s">
        <v>30</v>
      </c>
      <c r="B11" s="3" t="s">
        <v>71</v>
      </c>
    </row>
    <row r="12" spans="1:2" x14ac:dyDescent="0.25">
      <c r="A12" s="3" t="s">
        <v>45</v>
      </c>
      <c r="B12" s="3" t="s">
        <v>75</v>
      </c>
    </row>
    <row r="13" spans="1:2" x14ac:dyDescent="0.25">
      <c r="A13" s="3" t="s">
        <v>34</v>
      </c>
      <c r="B13" s="3" t="s">
        <v>73</v>
      </c>
    </row>
    <row r="14" spans="1:2" x14ac:dyDescent="0.25">
      <c r="A14" s="3" t="s">
        <v>50</v>
      </c>
      <c r="B1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ESPECIALIZADA</vt:lpstr>
      <vt:lpstr>INSTITUCIONAL</vt:lpstr>
      <vt:lpstr>Apoyo Capacitac Part 1551</vt:lpstr>
      <vt:lpstr>Pendientes (sujetos a $ propios</vt:lpstr>
      <vt:lpstr>Abreviaturas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nespinosa</dc:creator>
  <cp:lastModifiedBy>rgarcia</cp:lastModifiedBy>
  <cp:lastPrinted>2014-08-13T15:44:03Z</cp:lastPrinted>
  <dcterms:created xsi:type="dcterms:W3CDTF">2014-08-04T17:05:07Z</dcterms:created>
  <dcterms:modified xsi:type="dcterms:W3CDTF">2015-01-20T23:57:35Z</dcterms:modified>
</cp:coreProperties>
</file>