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855"/>
  </bookViews>
  <sheets>
    <sheet name="Eventuales del campo" sheetId="1" r:id="rId1"/>
  </sheets>
  <calcPr calcId="145621"/>
</workbook>
</file>

<file path=xl/calcChain.xml><?xml version="1.0" encoding="utf-8"?>
<calcChain xmlns="http://schemas.openxmlformats.org/spreadsheetml/2006/main">
  <c r="G39" i="1" l="1"/>
  <c r="K21" i="1" l="1"/>
  <c r="J21" i="1"/>
  <c r="F21" i="1"/>
  <c r="G21" i="1"/>
  <c r="K38" i="1" l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J13" i="1"/>
  <c r="K12" i="1"/>
  <c r="J12" i="1"/>
  <c r="K11" i="1"/>
  <c r="J11" i="1"/>
  <c r="K10" i="1"/>
  <c r="J10" i="1"/>
  <c r="L38" i="1" s="1"/>
  <c r="K9" i="1"/>
  <c r="J9" i="1"/>
  <c r="K8" i="1"/>
  <c r="J8" i="1"/>
  <c r="G38" i="1"/>
  <c r="F38" i="1"/>
  <c r="G37" i="1"/>
  <c r="F37" i="1"/>
  <c r="G36" i="1"/>
  <c r="F36" i="1"/>
  <c r="G35" i="1"/>
  <c r="F35" i="1"/>
  <c r="G34" i="1"/>
  <c r="F34" i="1"/>
  <c r="G33" i="1"/>
  <c r="F33" i="1"/>
  <c r="H33" i="1" s="1"/>
  <c r="G32" i="1"/>
  <c r="F32" i="1"/>
  <c r="G31" i="1"/>
  <c r="I31" i="1" s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H25" i="1" s="1"/>
  <c r="G24" i="1"/>
  <c r="F24" i="1"/>
  <c r="G23" i="1"/>
  <c r="F23" i="1"/>
  <c r="G22" i="1"/>
  <c r="F22" i="1"/>
  <c r="G20" i="1"/>
  <c r="F20" i="1"/>
  <c r="G19" i="1"/>
  <c r="F19" i="1"/>
  <c r="G18" i="1"/>
  <c r="F18" i="1"/>
  <c r="G17" i="1"/>
  <c r="F17" i="1"/>
  <c r="G16" i="1"/>
  <c r="F16" i="1"/>
  <c r="H16" i="1" s="1"/>
  <c r="G15" i="1"/>
  <c r="F15" i="1"/>
  <c r="G14" i="1"/>
  <c r="F14" i="1"/>
  <c r="F13" i="1"/>
  <c r="G12" i="1"/>
  <c r="F12" i="1"/>
  <c r="G11" i="1"/>
  <c r="I11" i="1" s="1"/>
  <c r="F11" i="1"/>
  <c r="G10" i="1"/>
  <c r="F10" i="1"/>
  <c r="G9" i="1"/>
  <c r="F9" i="1"/>
  <c r="G8" i="1"/>
  <c r="F8" i="1"/>
  <c r="K7" i="1"/>
  <c r="J7" i="1"/>
  <c r="G7" i="1"/>
  <c r="F7" i="1"/>
  <c r="M7" i="1" l="1"/>
  <c r="M21" i="1"/>
  <c r="M35" i="1"/>
  <c r="H8" i="1"/>
  <c r="I16" i="1"/>
  <c r="I25" i="1"/>
  <c r="I33" i="1"/>
  <c r="M37" i="1"/>
  <c r="L15" i="1"/>
  <c r="L19" i="1"/>
  <c r="L24" i="1"/>
  <c r="L28" i="1"/>
  <c r="L32" i="1"/>
  <c r="L36" i="1"/>
  <c r="M27" i="1"/>
  <c r="H17" i="1"/>
  <c r="H22" i="1"/>
  <c r="H26" i="1"/>
  <c r="H30" i="1"/>
  <c r="H34" i="1"/>
  <c r="H38" i="1"/>
  <c r="L11" i="1"/>
  <c r="M15" i="1"/>
  <c r="M19" i="1"/>
  <c r="M24" i="1"/>
  <c r="M28" i="1"/>
  <c r="M32" i="1"/>
  <c r="M36" i="1"/>
  <c r="M18" i="1"/>
  <c r="I8" i="1"/>
  <c r="I26" i="1"/>
  <c r="I30" i="1"/>
  <c r="I34" i="1"/>
  <c r="I38" i="1"/>
  <c r="M11" i="1"/>
  <c r="L16" i="1"/>
  <c r="L20" i="1"/>
  <c r="L25" i="1"/>
  <c r="L29" i="1"/>
  <c r="L33" i="1"/>
  <c r="L37" i="1"/>
  <c r="M23" i="1"/>
  <c r="H9" i="1"/>
  <c r="I22" i="1"/>
  <c r="H29" i="1"/>
  <c r="H18" i="1"/>
  <c r="H23" i="1"/>
  <c r="H27" i="1"/>
  <c r="H31" i="1"/>
  <c r="H35" i="1"/>
  <c r="L8" i="1"/>
  <c r="L12" i="1"/>
  <c r="M16" i="1"/>
  <c r="M20" i="1"/>
  <c r="M31" i="1"/>
  <c r="I17" i="1"/>
  <c r="I12" i="1"/>
  <c r="H13" i="1"/>
  <c r="H21" i="1"/>
  <c r="H10" i="1"/>
  <c r="I14" i="1"/>
  <c r="I18" i="1"/>
  <c r="I27" i="1"/>
  <c r="I35" i="1"/>
  <c r="M8" i="1"/>
  <c r="M12" i="1"/>
  <c r="L17" i="1"/>
  <c r="M14" i="1"/>
  <c r="I7" i="1"/>
  <c r="I21" i="1"/>
  <c r="I10" i="1"/>
  <c r="H15" i="1"/>
  <c r="H19" i="1"/>
  <c r="H24" i="1"/>
  <c r="H28" i="1"/>
  <c r="H32" i="1"/>
  <c r="H36" i="1"/>
  <c r="L9" i="1"/>
  <c r="L13" i="1"/>
  <c r="M22" i="1"/>
  <c r="M26" i="1"/>
  <c r="M30" i="1"/>
  <c r="M34" i="1"/>
  <c r="M38" i="1"/>
  <c r="L7" i="1"/>
  <c r="L21" i="1"/>
  <c r="H11" i="1"/>
  <c r="I15" i="1"/>
  <c r="I19" i="1"/>
  <c r="I24" i="1"/>
  <c r="I28" i="1"/>
  <c r="I32" i="1"/>
  <c r="I36" i="1"/>
  <c r="L23" i="1"/>
  <c r="L27" i="1"/>
  <c r="L31" i="1"/>
  <c r="L35" i="1"/>
  <c r="H7" i="1"/>
  <c r="M10" i="1"/>
  <c r="H12" i="1"/>
  <c r="L18" i="1"/>
  <c r="I23" i="1"/>
  <c r="I9" i="1"/>
  <c r="H37" i="1"/>
  <c r="L10" i="1"/>
  <c r="L22" i="1"/>
  <c r="L26" i="1"/>
  <c r="L30" i="1"/>
  <c r="H20" i="1"/>
  <c r="I13" i="1"/>
  <c r="L34" i="1"/>
  <c r="H14" i="1"/>
  <c r="I20" i="1"/>
  <c r="I29" i="1"/>
  <c r="I37" i="1"/>
  <c r="M9" i="1"/>
  <c r="M13" i="1"/>
  <c r="M17" i="1"/>
  <c r="M25" i="1"/>
  <c r="M29" i="1"/>
  <c r="M33" i="1"/>
  <c r="L14" i="1"/>
  <c r="D39" i="1"/>
  <c r="B39" i="1"/>
  <c r="C39" i="1"/>
  <c r="E39" i="1"/>
  <c r="J39" i="1" l="1"/>
  <c r="K39" i="1"/>
  <c r="F39" i="1"/>
</calcChain>
</file>

<file path=xl/sharedStrings.xml><?xml version="1.0" encoding="utf-8"?>
<sst xmlns="http://schemas.openxmlformats.org/spreadsheetml/2006/main" count="52" uniqueCount="48">
  <si>
    <t>Aguascalientes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</si>
  <si>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</si>
  <si>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</si>
  <si>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</si>
  <si>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</si>
  <si>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</si>
  <si>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</si>
  <si>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</si>
  <si>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</si>
  <si>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</si>
  <si>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</si>
  <si>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</si>
  <si>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</si>
  <si>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</si>
  <si>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</si>
  <si>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</si>
  <si>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</si>
  <si>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</si>
  <si>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</si>
  <si>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</si>
  <si>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</si>
  <si>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</si>
  <si>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</si>
  <si>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</si>
  <si>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</si>
  <si>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</si>
  <si>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</si>
  <si>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</si>
  <si>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</si>
  <si>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</si>
  <si>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</si>
  <si>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Por entidad federativa</t>
  </si>
  <si>
    <t>Entidad federativa</t>
  </si>
  <si>
    <t>Variación Absoluta</t>
  </si>
  <si>
    <t>Variación Relativa</t>
  </si>
  <si>
    <t>Ranking respecto a Variación Absoluta</t>
  </si>
  <si>
    <t>Trabajadores eventuales del campo</t>
  </si>
  <si>
    <t xml:space="preserve">Baja California </t>
  </si>
  <si>
    <r>
      <t xml:space="preserve">Fuente: IIEG, </t>
    </r>
    <r>
      <rPr>
        <sz val="8"/>
        <rFont val="Arial"/>
        <family val="2"/>
      </rPr>
      <t>Instituto de Información Estadística y Geográfica</t>
    </r>
    <r>
      <rPr>
        <sz val="8"/>
        <rFont val="Arial"/>
        <family val="2"/>
      </rPr>
      <t>; en base a datos proporcionados por el IMSS.</t>
    </r>
  </si>
  <si>
    <t>Ciudad de México</t>
  </si>
  <si>
    <t>2018
Diciembre</t>
  </si>
  <si>
    <t>2017 
Diciembre</t>
  </si>
  <si>
    <t>2019
Marzo</t>
  </si>
  <si>
    <t>Ranking respecto a Variación Relativa</t>
  </si>
  <si>
    <t>Abril 2019</t>
  </si>
  <si>
    <t>2019
Abril</t>
  </si>
  <si>
    <t>Abril 2019 respecto a Marzo 2019</t>
  </si>
  <si>
    <t>Abril 2019 respecto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</si>
</sst>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0" fontId="2" fillId="2" borderId="0" xfId="1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/>
    <xf numFmtId="10" fontId="3" fillId="3" borderId="0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/>
    <xf numFmtId="49" fontId="3" fillId="0" borderId="0" xfId="0" applyNumberFormat="1" applyFont="1" applyAlignment="1"/>
    <xf numFmtId="10" fontId="2" fillId="5" borderId="0" xfId="1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10" fontId="3" fillId="4" borderId="5" xfId="1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0" xfId="0" applyFont="1" applyFill="1" applyBorder="1"/>
    <xf numFmtId="0" fontId="2" fillId="2" borderId="0" xfId="0" applyFont="1" applyFill="1" applyBorder="1"/>
    <xf numFmtId="0" fontId="4" fillId="2" borderId="7" xfId="0" applyFont="1" applyFill="1" applyBorder="1" applyAlignment="1">
      <alignment horizontal="left" vertical="center" wrapText="1"/>
    </xf>
    <xf numFmtId="10" fontId="2" fillId="2" borderId="2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4" fillId="5" borderId="8" xfId="0" applyFont="1" applyFill="1" applyBorder="1" applyAlignment="1">
      <alignment horizontal="left" vertical="center" wrapText="1"/>
    </xf>
    <xf numFmtId="0" fontId="2" fillId="5" borderId="4" xfId="0" applyFont="1" applyFill="1" applyBorder="1"/>
    <xf numFmtId="0" fontId="4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4" borderId="5" xfId="0" applyFont="1" applyFill="1" applyBorder="1"/>
    <xf numFmtId="0" fontId="6" fillId="4" borderId="6" xfId="0" applyFont="1" applyFill="1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3" borderId="4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3D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Normal="100" workbookViewId="0">
      <selection activeCell="R35" sqref="R35"/>
    </sheetView>
  </sheetViews>
  <sheetFormatPr baseColWidth="10" defaultColWidth="9.140625" defaultRowHeight="12.75" x14ac:dyDescent="0.2"/>
  <cols>
    <col min="1" max="1" width="20.85546875" customWidth="1"/>
    <col min="2" max="6" width="10.28515625" customWidth="1"/>
    <col min="7" max="7" width="9.140625" customWidth="1"/>
    <col min="8" max="8" width="9.28515625" customWidth="1"/>
    <col min="9" max="9" width="10.7109375" customWidth="1"/>
    <col min="10" max="10" width="10.5703125" customWidth="1"/>
    <col min="11" max="11" width="9.5703125" customWidth="1"/>
    <col min="12" max="12" width="11.42578125" customWidth="1"/>
    <col min="13" max="13" width="9.140625" customWidth="1"/>
  </cols>
  <sheetData>
    <row r="1" spans="1:14" x14ac:dyDescent="0.2">
      <c r="A1" s="4" t="s">
        <v>36</v>
      </c>
      <c r="B1" s="4"/>
      <c r="C1" s="4"/>
      <c r="D1" s="4"/>
      <c r="E1" s="4"/>
      <c r="F1" s="4"/>
      <c r="G1" s="4"/>
      <c r="H1" s="4"/>
      <c r="I1" s="4"/>
    </row>
    <row r="2" spans="1:14" x14ac:dyDescent="0.2">
      <c r="A2" s="4" t="s">
        <v>31</v>
      </c>
      <c r="B2" s="4"/>
      <c r="C2" s="4"/>
      <c r="D2" s="4"/>
      <c r="E2" s="4"/>
      <c r="F2" s="4"/>
      <c r="G2" s="4"/>
      <c r="H2" s="4"/>
      <c r="I2" s="4"/>
    </row>
    <row r="3" spans="1:14" x14ac:dyDescent="0.2">
      <c r="A3" s="8" t="s">
        <v>44</v>
      </c>
      <c r="B3" s="8"/>
      <c r="C3" s="8"/>
      <c r="D3" s="8"/>
      <c r="E3" s="8"/>
      <c r="F3" s="8"/>
      <c r="G3" s="8"/>
      <c r="H3" s="8"/>
      <c r="I3" s="8"/>
    </row>
    <row r="5" spans="1:14" ht="30" customHeight="1" x14ac:dyDescent="0.2">
      <c r="A5" s="43" t="s">
        <v>32</v>
      </c>
      <c r="B5" s="43" t="s">
        <v>41</v>
      </c>
      <c r="C5" s="43" t="s">
        <v>40</v>
      </c>
      <c r="D5" s="43" t="s">
        <v>42</v>
      </c>
      <c r="E5" s="43" t="s">
        <v>45</v>
      </c>
      <c r="F5" s="42" t="s">
        <v>46</v>
      </c>
      <c r="G5" s="42"/>
      <c r="H5" s="42"/>
      <c r="I5" s="42"/>
      <c r="J5" s="42" t="s">
        <v>47</v>
      </c>
      <c r="K5" s="42"/>
      <c r="L5" s="42"/>
      <c r="M5" s="42"/>
    </row>
    <row r="6" spans="1:14" ht="49.5" customHeight="1" x14ac:dyDescent="0.2">
      <c r="A6" s="43"/>
      <c r="B6" s="43"/>
      <c r="C6" s="43"/>
      <c r="D6" s="43"/>
      <c r="E6" s="43"/>
      <c r="F6" s="41" t="s">
        <v>33</v>
      </c>
      <c r="G6" s="41" t="s">
        <v>34</v>
      </c>
      <c r="H6" s="41" t="s">
        <v>35</v>
      </c>
      <c r="I6" s="41" t="s">
        <v>43</v>
      </c>
      <c r="J6" s="41" t="s">
        <v>33</v>
      </c>
      <c r="K6" s="41" t="s">
        <v>34</v>
      </c>
      <c r="L6" s="41" t="s">
        <v>35</v>
      </c>
      <c r="M6" s="41" t="s">
        <v>43</v>
      </c>
    </row>
    <row r="7" spans="1:14" x14ac:dyDescent="0.2">
      <c r="A7" s="26" t="s">
        <v>0</v>
      </c>
      <c r="B7" s="10">
        <v>1265</v>
      </c>
      <c r="C7" s="10">
        <v>1316</v>
      </c>
      <c r="D7" s="10">
        <v>1308</v>
      </c>
      <c r="E7" s="10">
        <v>1305</v>
      </c>
      <c r="F7" s="10">
        <f>E7-D7</f>
        <v>-3</v>
      </c>
      <c r="G7" s="27">
        <f>E7/D7-1</f>
        <v>-2.2935779816514179E-3</v>
      </c>
      <c r="H7" s="21">
        <f>_xlfn.RANK.EQ(F7,$F$7:$F$38)</f>
        <v>18</v>
      </c>
      <c r="I7" s="28">
        <f>_xlfn.RANK.EQ(G7,$G$7:$G$38)</f>
        <v>18</v>
      </c>
      <c r="J7" s="10">
        <f>E7-C7</f>
        <v>-11</v>
      </c>
      <c r="K7" s="27">
        <f>E7/C7-1</f>
        <v>-8.358662613981771E-3</v>
      </c>
      <c r="L7" s="21">
        <f>_xlfn.RANK.EQ(J7,$J$7:$J$38)</f>
        <v>23</v>
      </c>
      <c r="M7" s="29">
        <f>_xlfn.RANK.EQ(K7,$K$7:$K$38)</f>
        <v>23</v>
      </c>
      <c r="N7" s="22"/>
    </row>
    <row r="8" spans="1:14" x14ac:dyDescent="0.2">
      <c r="A8" s="30" t="s">
        <v>37</v>
      </c>
      <c r="B8" s="16">
        <v>10828</v>
      </c>
      <c r="C8" s="16">
        <v>16391</v>
      </c>
      <c r="D8" s="16">
        <v>22130</v>
      </c>
      <c r="E8" s="16">
        <v>20540</v>
      </c>
      <c r="F8" s="16">
        <f t="shared" ref="F8:F39" si="0">E8-D8</f>
        <v>-1590</v>
      </c>
      <c r="G8" s="9">
        <f t="shared" ref="G8:G39" si="1">E8/D8-1</f>
        <v>-7.1848169905106229E-2</v>
      </c>
      <c r="H8" s="17">
        <f t="shared" ref="H8:H38" si="2">_xlfn.RANK.EQ(F8,$F$7:$F$38)</f>
        <v>30</v>
      </c>
      <c r="I8" s="24">
        <f t="shared" ref="I8:I38" si="3">_xlfn.RANK.EQ(G8,$G$7:$G$38)</f>
        <v>28</v>
      </c>
      <c r="J8" s="16">
        <f t="shared" ref="J8:J39" si="4">E8-C8</f>
        <v>4149</v>
      </c>
      <c r="K8" s="9">
        <f t="shared" ref="K8:K39" si="5">E8/C8-1</f>
        <v>0.25312671588066626</v>
      </c>
      <c r="L8" s="17">
        <f t="shared" ref="L8:L38" si="6">_xlfn.RANK.EQ(J8,$J$7:$J$38)</f>
        <v>2</v>
      </c>
      <c r="M8" s="31">
        <f t="shared" ref="M8:M38" si="7">_xlfn.RANK.EQ(K8,$K$7:$K$38)</f>
        <v>10</v>
      </c>
      <c r="N8" s="22"/>
    </row>
    <row r="9" spans="1:14" x14ac:dyDescent="0.2">
      <c r="A9" s="32" t="s">
        <v>1</v>
      </c>
      <c r="B9" s="11">
        <v>10670</v>
      </c>
      <c r="C9" s="11">
        <v>12713</v>
      </c>
      <c r="D9" s="11">
        <v>9695</v>
      </c>
      <c r="E9" s="11">
        <v>10769</v>
      </c>
      <c r="F9" s="13">
        <f t="shared" si="0"/>
        <v>1074</v>
      </c>
      <c r="G9" s="2">
        <f t="shared" si="1"/>
        <v>0.11077875193398667</v>
      </c>
      <c r="H9" s="14">
        <f t="shared" si="2"/>
        <v>1</v>
      </c>
      <c r="I9" s="25">
        <f t="shared" si="3"/>
        <v>4</v>
      </c>
      <c r="J9" s="13">
        <f t="shared" si="4"/>
        <v>-1944</v>
      </c>
      <c r="K9" s="2">
        <f t="shared" si="5"/>
        <v>-0.15291433965232437</v>
      </c>
      <c r="L9" s="14">
        <f t="shared" si="6"/>
        <v>32</v>
      </c>
      <c r="M9" s="33">
        <f t="shared" si="7"/>
        <v>30</v>
      </c>
      <c r="N9" s="22"/>
    </row>
    <row r="10" spans="1:14" x14ac:dyDescent="0.2">
      <c r="A10" s="30" t="s">
        <v>2</v>
      </c>
      <c r="B10" s="18">
        <v>620</v>
      </c>
      <c r="C10" s="18">
        <v>715</v>
      </c>
      <c r="D10" s="18">
        <v>1764</v>
      </c>
      <c r="E10" s="18">
        <v>1743</v>
      </c>
      <c r="F10" s="16">
        <f t="shared" si="0"/>
        <v>-21</v>
      </c>
      <c r="G10" s="9">
        <f t="shared" si="1"/>
        <v>-1.1904761904761862E-2</v>
      </c>
      <c r="H10" s="17">
        <f t="shared" si="2"/>
        <v>20</v>
      </c>
      <c r="I10" s="24">
        <f t="shared" si="3"/>
        <v>22</v>
      </c>
      <c r="J10" s="16">
        <f t="shared" si="4"/>
        <v>1028</v>
      </c>
      <c r="K10" s="9">
        <f t="shared" si="5"/>
        <v>1.4377622377622377</v>
      </c>
      <c r="L10" s="17">
        <f t="shared" si="6"/>
        <v>8</v>
      </c>
      <c r="M10" s="31">
        <f t="shared" si="7"/>
        <v>1</v>
      </c>
      <c r="N10" s="22"/>
    </row>
    <row r="11" spans="1:14" x14ac:dyDescent="0.2">
      <c r="A11" s="32" t="s">
        <v>3</v>
      </c>
      <c r="B11" s="11">
        <v>3311</v>
      </c>
      <c r="C11" s="11">
        <v>3369</v>
      </c>
      <c r="D11" s="11">
        <v>4097</v>
      </c>
      <c r="E11" s="11">
        <v>3911</v>
      </c>
      <c r="F11" s="13">
        <f t="shared" si="0"/>
        <v>-186</v>
      </c>
      <c r="G11" s="2">
        <f t="shared" si="1"/>
        <v>-4.5399072492067316E-2</v>
      </c>
      <c r="H11" s="14">
        <f t="shared" si="2"/>
        <v>24</v>
      </c>
      <c r="I11" s="25">
        <f t="shared" si="3"/>
        <v>26</v>
      </c>
      <c r="J11" s="13">
        <f t="shared" si="4"/>
        <v>542</v>
      </c>
      <c r="K11" s="2">
        <f t="shared" si="5"/>
        <v>0.16087859899079837</v>
      </c>
      <c r="L11" s="14">
        <f t="shared" si="6"/>
        <v>10</v>
      </c>
      <c r="M11" s="33">
        <f t="shared" si="7"/>
        <v>13</v>
      </c>
      <c r="N11" s="22"/>
    </row>
    <row r="12" spans="1:14" x14ac:dyDescent="0.2">
      <c r="A12" s="30" t="s">
        <v>4</v>
      </c>
      <c r="B12" s="18">
        <v>3196</v>
      </c>
      <c r="C12" s="18">
        <v>3565</v>
      </c>
      <c r="D12" s="18">
        <v>2766</v>
      </c>
      <c r="E12" s="18">
        <v>2933</v>
      </c>
      <c r="F12" s="16">
        <f t="shared" si="0"/>
        <v>167</v>
      </c>
      <c r="G12" s="9">
        <f t="shared" si="1"/>
        <v>6.0375994215473572E-2</v>
      </c>
      <c r="H12" s="17">
        <f t="shared" si="2"/>
        <v>6</v>
      </c>
      <c r="I12" s="24">
        <f t="shared" si="3"/>
        <v>6</v>
      </c>
      <c r="J12" s="16">
        <f t="shared" si="4"/>
        <v>-632</v>
      </c>
      <c r="K12" s="9">
        <f t="shared" si="5"/>
        <v>-0.17727910238429168</v>
      </c>
      <c r="L12" s="17">
        <f t="shared" si="6"/>
        <v>28</v>
      </c>
      <c r="M12" s="31">
        <f t="shared" si="7"/>
        <v>31</v>
      </c>
      <c r="N12" s="22"/>
    </row>
    <row r="13" spans="1:14" x14ac:dyDescent="0.2">
      <c r="A13" s="34" t="s">
        <v>39</v>
      </c>
      <c r="B13" s="11">
        <v>0</v>
      </c>
      <c r="C13" s="11">
        <v>0</v>
      </c>
      <c r="D13" s="11">
        <v>0</v>
      </c>
      <c r="E13" s="11">
        <v>0</v>
      </c>
      <c r="F13" s="13">
        <f t="shared" si="0"/>
        <v>0</v>
      </c>
      <c r="G13" s="2">
        <v>0</v>
      </c>
      <c r="H13" s="14">
        <f t="shared" si="2"/>
        <v>17</v>
      </c>
      <c r="I13" s="25">
        <f t="shared" si="3"/>
        <v>17</v>
      </c>
      <c r="J13" s="13">
        <f t="shared" si="4"/>
        <v>0</v>
      </c>
      <c r="K13" s="2">
        <v>0</v>
      </c>
      <c r="L13" s="14">
        <f t="shared" si="6"/>
        <v>22</v>
      </c>
      <c r="M13" s="33">
        <f t="shared" si="7"/>
        <v>22</v>
      </c>
      <c r="N13" s="22"/>
    </row>
    <row r="14" spans="1:14" x14ac:dyDescent="0.2">
      <c r="A14" s="30" t="s">
        <v>5</v>
      </c>
      <c r="B14" s="18">
        <v>4284</v>
      </c>
      <c r="C14" s="18">
        <v>4318</v>
      </c>
      <c r="D14" s="18">
        <v>4318</v>
      </c>
      <c r="E14" s="18">
        <v>4716</v>
      </c>
      <c r="F14" s="16">
        <f t="shared" si="0"/>
        <v>398</v>
      </c>
      <c r="G14" s="9">
        <f t="shared" si="1"/>
        <v>9.2172301991662708E-2</v>
      </c>
      <c r="H14" s="17">
        <f t="shared" si="2"/>
        <v>4</v>
      </c>
      <c r="I14" s="24">
        <f t="shared" si="3"/>
        <v>5</v>
      </c>
      <c r="J14" s="16">
        <f t="shared" si="4"/>
        <v>398</v>
      </c>
      <c r="K14" s="9">
        <f t="shared" si="5"/>
        <v>9.2172301991662708E-2</v>
      </c>
      <c r="L14" s="17">
        <f t="shared" si="6"/>
        <v>12</v>
      </c>
      <c r="M14" s="31">
        <f t="shared" si="7"/>
        <v>18</v>
      </c>
      <c r="N14" s="22"/>
    </row>
    <row r="15" spans="1:14" x14ac:dyDescent="0.2">
      <c r="A15" s="32" t="s">
        <v>6</v>
      </c>
      <c r="B15" s="11">
        <v>2799</v>
      </c>
      <c r="C15" s="11">
        <v>2626</v>
      </c>
      <c r="D15" s="11">
        <v>2924</v>
      </c>
      <c r="E15" s="11">
        <v>2891</v>
      </c>
      <c r="F15" s="13">
        <f t="shared" si="0"/>
        <v>-33</v>
      </c>
      <c r="G15" s="2">
        <f t="shared" si="1"/>
        <v>-1.1285909712722253E-2</v>
      </c>
      <c r="H15" s="14">
        <f t="shared" si="2"/>
        <v>21</v>
      </c>
      <c r="I15" s="25">
        <f t="shared" si="3"/>
        <v>21</v>
      </c>
      <c r="J15" s="13">
        <f t="shared" si="4"/>
        <v>265</v>
      </c>
      <c r="K15" s="2">
        <f t="shared" si="5"/>
        <v>0.10091393754760092</v>
      </c>
      <c r="L15" s="14">
        <f t="shared" si="6"/>
        <v>14</v>
      </c>
      <c r="M15" s="33">
        <f t="shared" si="7"/>
        <v>14</v>
      </c>
      <c r="N15" s="22"/>
    </row>
    <row r="16" spans="1:14" x14ac:dyDescent="0.2">
      <c r="A16" s="30" t="s">
        <v>7</v>
      </c>
      <c r="B16" s="18">
        <v>391</v>
      </c>
      <c r="C16" s="18">
        <v>355</v>
      </c>
      <c r="D16" s="18">
        <v>480</v>
      </c>
      <c r="E16" s="18">
        <v>499</v>
      </c>
      <c r="F16" s="16">
        <f t="shared" si="0"/>
        <v>19</v>
      </c>
      <c r="G16" s="9">
        <f t="shared" si="1"/>
        <v>3.9583333333333304E-2</v>
      </c>
      <c r="H16" s="17">
        <f t="shared" si="2"/>
        <v>12</v>
      </c>
      <c r="I16" s="24">
        <f t="shared" si="3"/>
        <v>10</v>
      </c>
      <c r="J16" s="16">
        <f t="shared" si="4"/>
        <v>144</v>
      </c>
      <c r="K16" s="9">
        <f t="shared" si="5"/>
        <v>0.40563380281690131</v>
      </c>
      <c r="L16" s="17">
        <f t="shared" si="6"/>
        <v>17</v>
      </c>
      <c r="M16" s="31">
        <f t="shared" si="7"/>
        <v>5</v>
      </c>
      <c r="N16" s="22"/>
    </row>
    <row r="17" spans="1:14" x14ac:dyDescent="0.2">
      <c r="A17" s="32" t="s">
        <v>8</v>
      </c>
      <c r="B17" s="11">
        <v>1700</v>
      </c>
      <c r="C17" s="11">
        <v>1724</v>
      </c>
      <c r="D17" s="11">
        <v>1739</v>
      </c>
      <c r="E17" s="11">
        <v>1758</v>
      </c>
      <c r="F17" s="13">
        <f t="shared" si="0"/>
        <v>19</v>
      </c>
      <c r="G17" s="2">
        <f t="shared" si="1"/>
        <v>1.0925819436457651E-2</v>
      </c>
      <c r="H17" s="14">
        <f t="shared" si="2"/>
        <v>12</v>
      </c>
      <c r="I17" s="25">
        <f t="shared" si="3"/>
        <v>15</v>
      </c>
      <c r="J17" s="13">
        <f t="shared" si="4"/>
        <v>34</v>
      </c>
      <c r="K17" s="2">
        <f t="shared" si="5"/>
        <v>1.9721577726218076E-2</v>
      </c>
      <c r="L17" s="14">
        <f t="shared" si="6"/>
        <v>20</v>
      </c>
      <c r="M17" s="33">
        <f t="shared" si="7"/>
        <v>21</v>
      </c>
      <c r="N17" s="22"/>
    </row>
    <row r="18" spans="1:14" x14ac:dyDescent="0.2">
      <c r="A18" s="30" t="s">
        <v>9</v>
      </c>
      <c r="B18" s="18">
        <v>7087</v>
      </c>
      <c r="C18" s="18">
        <v>8666</v>
      </c>
      <c r="D18" s="18">
        <v>9985</v>
      </c>
      <c r="E18" s="18">
        <v>10490</v>
      </c>
      <c r="F18" s="16">
        <f t="shared" si="0"/>
        <v>505</v>
      </c>
      <c r="G18" s="9">
        <f t="shared" si="1"/>
        <v>5.0575863795693454E-2</v>
      </c>
      <c r="H18" s="17">
        <f t="shared" si="2"/>
        <v>3</v>
      </c>
      <c r="I18" s="24">
        <f t="shared" si="3"/>
        <v>8</v>
      </c>
      <c r="J18" s="16">
        <f t="shared" si="4"/>
        <v>1824</v>
      </c>
      <c r="K18" s="9">
        <f t="shared" si="5"/>
        <v>0.21047772905608131</v>
      </c>
      <c r="L18" s="17">
        <f t="shared" si="6"/>
        <v>5</v>
      </c>
      <c r="M18" s="31">
        <f t="shared" si="7"/>
        <v>11</v>
      </c>
      <c r="N18" s="22"/>
    </row>
    <row r="19" spans="1:14" x14ac:dyDescent="0.2">
      <c r="A19" s="32" t="s">
        <v>10</v>
      </c>
      <c r="B19" s="11">
        <v>333</v>
      </c>
      <c r="C19" s="11">
        <v>247</v>
      </c>
      <c r="D19" s="11">
        <v>321</v>
      </c>
      <c r="E19" s="11">
        <v>325</v>
      </c>
      <c r="F19" s="13">
        <f t="shared" si="0"/>
        <v>4</v>
      </c>
      <c r="G19" s="2">
        <f t="shared" si="1"/>
        <v>1.2461059190031154E-2</v>
      </c>
      <c r="H19" s="14">
        <f t="shared" si="2"/>
        <v>15</v>
      </c>
      <c r="I19" s="25">
        <f t="shared" si="3"/>
        <v>14</v>
      </c>
      <c r="J19" s="13">
        <f t="shared" si="4"/>
        <v>78</v>
      </c>
      <c r="K19" s="2">
        <f t="shared" si="5"/>
        <v>0.31578947368421062</v>
      </c>
      <c r="L19" s="14">
        <f t="shared" si="6"/>
        <v>18</v>
      </c>
      <c r="M19" s="33">
        <f t="shared" si="7"/>
        <v>6</v>
      </c>
      <c r="N19" s="22"/>
    </row>
    <row r="20" spans="1:14" s="1" customFormat="1" x14ac:dyDescent="0.2">
      <c r="A20" s="30" t="s">
        <v>11</v>
      </c>
      <c r="B20" s="18">
        <v>239</v>
      </c>
      <c r="C20" s="18">
        <v>233</v>
      </c>
      <c r="D20" s="18">
        <v>237</v>
      </c>
      <c r="E20" s="18">
        <v>241</v>
      </c>
      <c r="F20" s="16">
        <f t="shared" si="0"/>
        <v>4</v>
      </c>
      <c r="G20" s="9">
        <f t="shared" si="1"/>
        <v>1.6877637130801704E-2</v>
      </c>
      <c r="H20" s="17">
        <f t="shared" si="2"/>
        <v>15</v>
      </c>
      <c r="I20" s="24">
        <f t="shared" si="3"/>
        <v>13</v>
      </c>
      <c r="J20" s="16">
        <f t="shared" si="4"/>
        <v>8</v>
      </c>
      <c r="K20" s="9">
        <f t="shared" si="5"/>
        <v>3.4334763948497882E-2</v>
      </c>
      <c r="L20" s="17">
        <f t="shared" si="6"/>
        <v>21</v>
      </c>
      <c r="M20" s="31">
        <f t="shared" si="7"/>
        <v>19</v>
      </c>
      <c r="N20" s="23"/>
    </row>
    <row r="21" spans="1:14" s="1" customFormat="1" x14ac:dyDescent="0.2">
      <c r="A21" s="38" t="s">
        <v>12</v>
      </c>
      <c r="B21" s="12">
        <v>34105</v>
      </c>
      <c r="C21" s="12">
        <v>38129</v>
      </c>
      <c r="D21" s="12">
        <v>42292</v>
      </c>
      <c r="E21" s="12">
        <v>41825</v>
      </c>
      <c r="F21" s="12">
        <f>E21-D21</f>
        <v>-467</v>
      </c>
      <c r="G21" s="5">
        <f>E21/D21-1</f>
        <v>-1.1042277499290654E-2</v>
      </c>
      <c r="H21" s="15">
        <f>_xlfn.RANK.EQ(F21,$F$7:$F$38)</f>
        <v>28</v>
      </c>
      <c r="I21" s="39">
        <f>_xlfn.RANK.EQ(G21,$G$7:$G$38)</f>
        <v>20</v>
      </c>
      <c r="J21" s="12">
        <f>E21-C21</f>
        <v>3696</v>
      </c>
      <c r="K21" s="5">
        <f>E21/C21-1</f>
        <v>9.6934092160822383E-2</v>
      </c>
      <c r="L21" s="15">
        <f>_xlfn.RANK.EQ(J21,$J$7:$J$38)</f>
        <v>3</v>
      </c>
      <c r="M21" s="40">
        <f>_xlfn.RANK.EQ(K21,$K$7:$K$38)</f>
        <v>16</v>
      </c>
      <c r="N21" s="23"/>
    </row>
    <row r="22" spans="1:14" x14ac:dyDescent="0.2">
      <c r="A22" s="30" t="s">
        <v>13</v>
      </c>
      <c r="B22" s="18">
        <v>23275</v>
      </c>
      <c r="C22" s="18">
        <v>25720</v>
      </c>
      <c r="D22" s="18">
        <v>25380</v>
      </c>
      <c r="E22" s="18">
        <v>25014</v>
      </c>
      <c r="F22" s="16">
        <f t="shared" si="0"/>
        <v>-366</v>
      </c>
      <c r="G22" s="9">
        <f t="shared" si="1"/>
        <v>-1.4420803782505875E-2</v>
      </c>
      <c r="H22" s="17">
        <f t="shared" si="2"/>
        <v>26</v>
      </c>
      <c r="I22" s="24">
        <f t="shared" si="3"/>
        <v>23</v>
      </c>
      <c r="J22" s="16">
        <f t="shared" si="4"/>
        <v>-706</v>
      </c>
      <c r="K22" s="9">
        <f t="shared" si="5"/>
        <v>-2.7449455676516354E-2</v>
      </c>
      <c r="L22" s="17">
        <f t="shared" si="6"/>
        <v>29</v>
      </c>
      <c r="M22" s="31">
        <f t="shared" si="7"/>
        <v>27</v>
      </c>
      <c r="N22" s="22"/>
    </row>
    <row r="23" spans="1:14" x14ac:dyDescent="0.2">
      <c r="A23" s="32" t="s">
        <v>14</v>
      </c>
      <c r="B23" s="11">
        <v>2906</v>
      </c>
      <c r="C23" s="11">
        <v>2847</v>
      </c>
      <c r="D23" s="11">
        <v>2700</v>
      </c>
      <c r="E23" s="11">
        <v>1827</v>
      </c>
      <c r="F23" s="13">
        <f t="shared" si="0"/>
        <v>-873</v>
      </c>
      <c r="G23" s="2">
        <f t="shared" si="1"/>
        <v>-0.32333333333333336</v>
      </c>
      <c r="H23" s="14">
        <f t="shared" si="2"/>
        <v>29</v>
      </c>
      <c r="I23" s="25">
        <f t="shared" si="3"/>
        <v>32</v>
      </c>
      <c r="J23" s="13">
        <f t="shared" si="4"/>
        <v>-1020</v>
      </c>
      <c r="K23" s="2">
        <f t="shared" si="5"/>
        <v>-0.35827186512118014</v>
      </c>
      <c r="L23" s="14">
        <f t="shared" si="6"/>
        <v>30</v>
      </c>
      <c r="M23" s="33">
        <f t="shared" si="7"/>
        <v>32</v>
      </c>
      <c r="N23" s="22"/>
    </row>
    <row r="24" spans="1:14" x14ac:dyDescent="0.2">
      <c r="A24" s="30" t="s">
        <v>15</v>
      </c>
      <c r="B24" s="18">
        <v>3624</v>
      </c>
      <c r="C24" s="18">
        <v>2967</v>
      </c>
      <c r="D24" s="18">
        <v>4409</v>
      </c>
      <c r="E24" s="18">
        <v>4338</v>
      </c>
      <c r="F24" s="16">
        <f t="shared" si="0"/>
        <v>-71</v>
      </c>
      <c r="G24" s="9">
        <f t="shared" si="1"/>
        <v>-1.6103424812882738E-2</v>
      </c>
      <c r="H24" s="17">
        <f t="shared" si="2"/>
        <v>22</v>
      </c>
      <c r="I24" s="24">
        <f t="shared" si="3"/>
        <v>24</v>
      </c>
      <c r="J24" s="16">
        <f t="shared" si="4"/>
        <v>1371</v>
      </c>
      <c r="K24" s="9">
        <f t="shared" si="5"/>
        <v>0.46208291203235596</v>
      </c>
      <c r="L24" s="17">
        <f t="shared" si="6"/>
        <v>6</v>
      </c>
      <c r="M24" s="31">
        <f t="shared" si="7"/>
        <v>2</v>
      </c>
      <c r="N24" s="22"/>
    </row>
    <row r="25" spans="1:14" x14ac:dyDescent="0.2">
      <c r="A25" s="32" t="s">
        <v>16</v>
      </c>
      <c r="B25" s="11">
        <v>365</v>
      </c>
      <c r="C25" s="11">
        <v>493</v>
      </c>
      <c r="D25" s="11">
        <v>521</v>
      </c>
      <c r="E25" s="11">
        <v>694</v>
      </c>
      <c r="F25" s="13">
        <f t="shared" si="0"/>
        <v>173</v>
      </c>
      <c r="G25" s="2">
        <f t="shared" si="1"/>
        <v>0.33205374280230315</v>
      </c>
      <c r="H25" s="14">
        <f t="shared" si="2"/>
        <v>5</v>
      </c>
      <c r="I25" s="25">
        <f t="shared" si="3"/>
        <v>1</v>
      </c>
      <c r="J25" s="13">
        <f t="shared" si="4"/>
        <v>201</v>
      </c>
      <c r="K25" s="2">
        <f t="shared" si="5"/>
        <v>0.40770791075050705</v>
      </c>
      <c r="L25" s="14">
        <f t="shared" si="6"/>
        <v>16</v>
      </c>
      <c r="M25" s="33">
        <f t="shared" si="7"/>
        <v>4</v>
      </c>
      <c r="N25" s="22"/>
    </row>
    <row r="26" spans="1:14" x14ac:dyDescent="0.2">
      <c r="A26" s="30" t="s">
        <v>17</v>
      </c>
      <c r="B26" s="18">
        <v>3583</v>
      </c>
      <c r="C26" s="18">
        <v>3574</v>
      </c>
      <c r="D26" s="18">
        <v>4635</v>
      </c>
      <c r="E26" s="18">
        <v>4654</v>
      </c>
      <c r="F26" s="16">
        <f t="shared" si="0"/>
        <v>19</v>
      </c>
      <c r="G26" s="9">
        <f t="shared" si="1"/>
        <v>4.0992448759438194E-3</v>
      </c>
      <c r="H26" s="17">
        <f t="shared" si="2"/>
        <v>12</v>
      </c>
      <c r="I26" s="24">
        <f t="shared" si="3"/>
        <v>16</v>
      </c>
      <c r="J26" s="16">
        <f t="shared" si="4"/>
        <v>1080</v>
      </c>
      <c r="K26" s="9">
        <f t="shared" si="5"/>
        <v>0.30218242865137102</v>
      </c>
      <c r="L26" s="17">
        <f t="shared" si="6"/>
        <v>7</v>
      </c>
      <c r="M26" s="31">
        <f t="shared" si="7"/>
        <v>8</v>
      </c>
      <c r="N26" s="22"/>
    </row>
    <row r="27" spans="1:14" x14ac:dyDescent="0.2">
      <c r="A27" s="32" t="s">
        <v>18</v>
      </c>
      <c r="B27" s="11">
        <v>4656</v>
      </c>
      <c r="C27" s="11">
        <v>5386</v>
      </c>
      <c r="D27" s="11">
        <v>5815</v>
      </c>
      <c r="E27" s="11">
        <v>5921</v>
      </c>
      <c r="F27" s="13">
        <f t="shared" si="0"/>
        <v>106</v>
      </c>
      <c r="G27" s="2">
        <f t="shared" si="1"/>
        <v>1.8228718830610502E-2</v>
      </c>
      <c r="H27" s="14">
        <f t="shared" si="2"/>
        <v>8</v>
      </c>
      <c r="I27" s="25">
        <f t="shared" si="3"/>
        <v>12</v>
      </c>
      <c r="J27" s="13">
        <f t="shared" si="4"/>
        <v>535</v>
      </c>
      <c r="K27" s="2">
        <f t="shared" si="5"/>
        <v>9.9331600445599744E-2</v>
      </c>
      <c r="L27" s="14">
        <f t="shared" si="6"/>
        <v>11</v>
      </c>
      <c r="M27" s="33">
        <f t="shared" si="7"/>
        <v>15</v>
      </c>
      <c r="N27" s="22"/>
    </row>
    <row r="28" spans="1:14" x14ac:dyDescent="0.2">
      <c r="A28" s="30" t="s">
        <v>19</v>
      </c>
      <c r="B28" s="18">
        <v>3061</v>
      </c>
      <c r="C28" s="18">
        <v>2947</v>
      </c>
      <c r="D28" s="18">
        <v>2910</v>
      </c>
      <c r="E28" s="18">
        <v>2898</v>
      </c>
      <c r="F28" s="16">
        <f t="shared" si="0"/>
        <v>-12</v>
      </c>
      <c r="G28" s="9">
        <f t="shared" si="1"/>
        <v>-4.1237113402061709E-3</v>
      </c>
      <c r="H28" s="17">
        <f t="shared" si="2"/>
        <v>19</v>
      </c>
      <c r="I28" s="24">
        <f t="shared" si="3"/>
        <v>19</v>
      </c>
      <c r="J28" s="16">
        <f t="shared" si="4"/>
        <v>-49</v>
      </c>
      <c r="K28" s="9">
        <f t="shared" si="5"/>
        <v>-1.6627078384798155E-2</v>
      </c>
      <c r="L28" s="17">
        <f t="shared" si="6"/>
        <v>24</v>
      </c>
      <c r="M28" s="31">
        <f t="shared" si="7"/>
        <v>24</v>
      </c>
      <c r="N28" s="22"/>
    </row>
    <row r="29" spans="1:14" x14ac:dyDescent="0.2">
      <c r="A29" s="32" t="s">
        <v>20</v>
      </c>
      <c r="B29" s="11">
        <v>653</v>
      </c>
      <c r="C29" s="11">
        <v>817</v>
      </c>
      <c r="D29" s="11">
        <v>959</v>
      </c>
      <c r="E29" s="11">
        <v>1071</v>
      </c>
      <c r="F29" s="13">
        <f t="shared" si="0"/>
        <v>112</v>
      </c>
      <c r="G29" s="2">
        <f t="shared" si="1"/>
        <v>0.11678832116788329</v>
      </c>
      <c r="H29" s="14">
        <f t="shared" si="2"/>
        <v>7</v>
      </c>
      <c r="I29" s="25">
        <f t="shared" si="3"/>
        <v>3</v>
      </c>
      <c r="J29" s="13">
        <f t="shared" si="4"/>
        <v>254</v>
      </c>
      <c r="K29" s="2">
        <f t="shared" si="5"/>
        <v>0.31089351285189726</v>
      </c>
      <c r="L29" s="14">
        <f t="shared" si="6"/>
        <v>15</v>
      </c>
      <c r="M29" s="33">
        <f t="shared" si="7"/>
        <v>7</v>
      </c>
      <c r="N29" s="22"/>
    </row>
    <row r="30" spans="1:14" x14ac:dyDescent="0.2">
      <c r="A30" s="30" t="s">
        <v>21</v>
      </c>
      <c r="B30" s="18">
        <v>10223</v>
      </c>
      <c r="C30" s="18">
        <v>9485</v>
      </c>
      <c r="D30" s="18">
        <v>12351</v>
      </c>
      <c r="E30" s="18">
        <v>11965</v>
      </c>
      <c r="F30" s="16">
        <f t="shared" si="0"/>
        <v>-386</v>
      </c>
      <c r="G30" s="9">
        <f t="shared" si="1"/>
        <v>-3.1252530159501246E-2</v>
      </c>
      <c r="H30" s="17">
        <f t="shared" si="2"/>
        <v>27</v>
      </c>
      <c r="I30" s="24">
        <f t="shared" si="3"/>
        <v>25</v>
      </c>
      <c r="J30" s="16">
        <f t="shared" si="4"/>
        <v>2480</v>
      </c>
      <c r="K30" s="9">
        <f t="shared" si="5"/>
        <v>0.26146547179757507</v>
      </c>
      <c r="L30" s="17">
        <f t="shared" si="6"/>
        <v>4</v>
      </c>
      <c r="M30" s="31">
        <f t="shared" si="7"/>
        <v>9</v>
      </c>
      <c r="N30" s="22"/>
    </row>
    <row r="31" spans="1:14" x14ac:dyDescent="0.2">
      <c r="A31" s="32" t="s">
        <v>22</v>
      </c>
      <c r="B31" s="11">
        <v>52105</v>
      </c>
      <c r="C31" s="11">
        <v>55237</v>
      </c>
      <c r="D31" s="11">
        <v>58503</v>
      </c>
      <c r="E31" s="11">
        <v>54007</v>
      </c>
      <c r="F31" s="13">
        <f t="shared" si="0"/>
        <v>-4496</v>
      </c>
      <c r="G31" s="2">
        <f t="shared" si="1"/>
        <v>-7.6850759790096257E-2</v>
      </c>
      <c r="H31" s="14">
        <f t="shared" si="2"/>
        <v>31</v>
      </c>
      <c r="I31" s="25">
        <f t="shared" si="3"/>
        <v>30</v>
      </c>
      <c r="J31" s="13">
        <f t="shared" si="4"/>
        <v>-1230</v>
      </c>
      <c r="K31" s="2">
        <f t="shared" si="5"/>
        <v>-2.2267682893712504E-2</v>
      </c>
      <c r="L31" s="14">
        <f t="shared" si="6"/>
        <v>31</v>
      </c>
      <c r="M31" s="33">
        <f t="shared" si="7"/>
        <v>25</v>
      </c>
      <c r="N31" s="22"/>
    </row>
    <row r="32" spans="1:14" x14ac:dyDescent="0.2">
      <c r="A32" s="30" t="s">
        <v>23</v>
      </c>
      <c r="B32" s="18">
        <v>21554</v>
      </c>
      <c r="C32" s="18">
        <v>22322</v>
      </c>
      <c r="D32" s="18">
        <v>39582</v>
      </c>
      <c r="E32" s="18">
        <v>31573</v>
      </c>
      <c r="F32" s="16">
        <f t="shared" si="0"/>
        <v>-8009</v>
      </c>
      <c r="G32" s="9">
        <f t="shared" si="1"/>
        <v>-0.2023394472234854</v>
      </c>
      <c r="H32" s="17">
        <f t="shared" si="2"/>
        <v>32</v>
      </c>
      <c r="I32" s="24">
        <f t="shared" si="3"/>
        <v>31</v>
      </c>
      <c r="J32" s="16">
        <f t="shared" si="4"/>
        <v>9251</v>
      </c>
      <c r="K32" s="9">
        <f t="shared" si="5"/>
        <v>0.41443419048472352</v>
      </c>
      <c r="L32" s="17">
        <f t="shared" si="6"/>
        <v>1</v>
      </c>
      <c r="M32" s="31">
        <f t="shared" si="7"/>
        <v>3</v>
      </c>
      <c r="N32" s="22"/>
    </row>
    <row r="33" spans="1:14" x14ac:dyDescent="0.2">
      <c r="A33" s="32" t="s">
        <v>24</v>
      </c>
      <c r="B33" s="11">
        <v>3532</v>
      </c>
      <c r="C33" s="11">
        <v>3560</v>
      </c>
      <c r="D33" s="11">
        <v>4499</v>
      </c>
      <c r="E33" s="11">
        <v>4158</v>
      </c>
      <c r="F33" s="13">
        <f t="shared" si="0"/>
        <v>-341</v>
      </c>
      <c r="G33" s="2">
        <f t="shared" si="1"/>
        <v>-7.5794621026894826E-2</v>
      </c>
      <c r="H33" s="14">
        <f t="shared" si="2"/>
        <v>25</v>
      </c>
      <c r="I33" s="25">
        <f t="shared" si="3"/>
        <v>29</v>
      </c>
      <c r="J33" s="13">
        <f t="shared" si="4"/>
        <v>598</v>
      </c>
      <c r="K33" s="2">
        <f t="shared" si="5"/>
        <v>0.16797752808988764</v>
      </c>
      <c r="L33" s="14">
        <f t="shared" si="6"/>
        <v>9</v>
      </c>
      <c r="M33" s="33">
        <f t="shared" si="7"/>
        <v>12</v>
      </c>
      <c r="N33" s="22"/>
    </row>
    <row r="34" spans="1:14" x14ac:dyDescent="0.2">
      <c r="A34" s="30" t="s">
        <v>25</v>
      </c>
      <c r="B34" s="18">
        <v>2270</v>
      </c>
      <c r="C34" s="18">
        <v>2229</v>
      </c>
      <c r="D34" s="18">
        <v>2101</v>
      </c>
      <c r="E34" s="18">
        <v>2174</v>
      </c>
      <c r="F34" s="16">
        <f t="shared" si="0"/>
        <v>73</v>
      </c>
      <c r="G34" s="9">
        <f t="shared" si="1"/>
        <v>3.4745359352689187E-2</v>
      </c>
      <c r="H34" s="17">
        <f t="shared" si="2"/>
        <v>10</v>
      </c>
      <c r="I34" s="24">
        <f t="shared" si="3"/>
        <v>11</v>
      </c>
      <c r="J34" s="16">
        <f t="shared" si="4"/>
        <v>-55</v>
      </c>
      <c r="K34" s="9">
        <f t="shared" si="5"/>
        <v>-2.4674742036787767E-2</v>
      </c>
      <c r="L34" s="17">
        <f t="shared" si="6"/>
        <v>25</v>
      </c>
      <c r="M34" s="31">
        <f t="shared" si="7"/>
        <v>26</v>
      </c>
      <c r="N34" s="22"/>
    </row>
    <row r="35" spans="1:14" x14ac:dyDescent="0.2">
      <c r="A35" s="32" t="s">
        <v>26</v>
      </c>
      <c r="B35" s="11">
        <v>506</v>
      </c>
      <c r="C35" s="11">
        <v>709</v>
      </c>
      <c r="D35" s="11">
        <v>683</v>
      </c>
      <c r="E35" s="11">
        <v>777</v>
      </c>
      <c r="F35" s="13">
        <f t="shared" si="0"/>
        <v>94</v>
      </c>
      <c r="G35" s="2">
        <f t="shared" si="1"/>
        <v>0.13762811127379204</v>
      </c>
      <c r="H35" s="14">
        <f t="shared" si="2"/>
        <v>9</v>
      </c>
      <c r="I35" s="25">
        <f t="shared" si="3"/>
        <v>2</v>
      </c>
      <c r="J35" s="13">
        <f t="shared" si="4"/>
        <v>68</v>
      </c>
      <c r="K35" s="2">
        <f t="shared" si="5"/>
        <v>9.590973201692532E-2</v>
      </c>
      <c r="L35" s="14">
        <f t="shared" si="6"/>
        <v>19</v>
      </c>
      <c r="M35" s="33">
        <f t="shared" si="7"/>
        <v>17</v>
      </c>
      <c r="N35" s="22"/>
    </row>
    <row r="36" spans="1:14" x14ac:dyDescent="0.2">
      <c r="A36" s="30" t="s">
        <v>27</v>
      </c>
      <c r="B36" s="18">
        <v>18769</v>
      </c>
      <c r="C36" s="18">
        <v>17279</v>
      </c>
      <c r="D36" s="18">
        <v>16803</v>
      </c>
      <c r="E36" s="18">
        <v>17677</v>
      </c>
      <c r="F36" s="16">
        <f t="shared" si="0"/>
        <v>874</v>
      </c>
      <c r="G36" s="9">
        <f t="shared" si="1"/>
        <v>5.2014521216449339E-2</v>
      </c>
      <c r="H36" s="17">
        <f t="shared" si="2"/>
        <v>2</v>
      </c>
      <c r="I36" s="24">
        <f t="shared" si="3"/>
        <v>7</v>
      </c>
      <c r="J36" s="16">
        <f t="shared" si="4"/>
        <v>398</v>
      </c>
      <c r="K36" s="9">
        <f t="shared" si="5"/>
        <v>2.303374037849415E-2</v>
      </c>
      <c r="L36" s="17">
        <f t="shared" si="6"/>
        <v>12</v>
      </c>
      <c r="M36" s="31">
        <f t="shared" si="7"/>
        <v>20</v>
      </c>
      <c r="N36" s="22"/>
    </row>
    <row r="37" spans="1:14" x14ac:dyDescent="0.2">
      <c r="A37" s="32" t="s">
        <v>28</v>
      </c>
      <c r="B37" s="11">
        <v>1011</v>
      </c>
      <c r="C37" s="11">
        <v>1111</v>
      </c>
      <c r="D37" s="11">
        <v>1055</v>
      </c>
      <c r="E37" s="11">
        <v>980</v>
      </c>
      <c r="F37" s="13">
        <f t="shared" si="0"/>
        <v>-75</v>
      </c>
      <c r="G37" s="2">
        <f t="shared" si="1"/>
        <v>-7.1090047393364886E-2</v>
      </c>
      <c r="H37" s="14">
        <f t="shared" si="2"/>
        <v>23</v>
      </c>
      <c r="I37" s="25">
        <f t="shared" si="3"/>
        <v>27</v>
      </c>
      <c r="J37" s="13">
        <f t="shared" si="4"/>
        <v>-131</v>
      </c>
      <c r="K37" s="2">
        <f t="shared" si="5"/>
        <v>-0.11791179117911788</v>
      </c>
      <c r="L37" s="14">
        <f t="shared" si="6"/>
        <v>27</v>
      </c>
      <c r="M37" s="33">
        <f t="shared" si="7"/>
        <v>29</v>
      </c>
      <c r="N37" s="22"/>
    </row>
    <row r="38" spans="1:14" x14ac:dyDescent="0.2">
      <c r="A38" s="30" t="s">
        <v>29</v>
      </c>
      <c r="B38" s="18">
        <v>1343</v>
      </c>
      <c r="C38" s="18">
        <v>896</v>
      </c>
      <c r="D38" s="18">
        <v>798</v>
      </c>
      <c r="E38" s="18">
        <v>830</v>
      </c>
      <c r="F38" s="16">
        <f t="shared" si="0"/>
        <v>32</v>
      </c>
      <c r="G38" s="9">
        <f t="shared" si="1"/>
        <v>4.0100250626566414E-2</v>
      </c>
      <c r="H38" s="17">
        <f t="shared" si="2"/>
        <v>11</v>
      </c>
      <c r="I38" s="24">
        <f t="shared" si="3"/>
        <v>9</v>
      </c>
      <c r="J38" s="16">
        <f t="shared" si="4"/>
        <v>-66</v>
      </c>
      <c r="K38" s="9">
        <f t="shared" si="5"/>
        <v>-7.3660714285714302E-2</v>
      </c>
      <c r="L38" s="17">
        <f t="shared" si="6"/>
        <v>26</v>
      </c>
      <c r="M38" s="31">
        <f t="shared" si="7"/>
        <v>28</v>
      </c>
      <c r="N38" s="22"/>
    </row>
    <row r="39" spans="1:14" x14ac:dyDescent="0.2">
      <c r="A39" s="35" t="s">
        <v>30</v>
      </c>
      <c r="B39" s="19">
        <f>SUM(B7:B38)</f>
        <v>234264</v>
      </c>
      <c r="C39" s="19">
        <f>SUM(C7:C38)</f>
        <v>251946</v>
      </c>
      <c r="D39" s="19">
        <f>SUM(D7:D38)</f>
        <v>287760</v>
      </c>
      <c r="E39" s="19">
        <f>SUM(E7:E38)</f>
        <v>274504</v>
      </c>
      <c r="F39" s="19">
        <f t="shared" si="0"/>
        <v>-13256</v>
      </c>
      <c r="G39" s="20">
        <f>E39/D39-1</f>
        <v>-4.606616624965254E-2</v>
      </c>
      <c r="H39" s="36"/>
      <c r="I39" s="36"/>
      <c r="J39" s="19">
        <f t="shared" si="4"/>
        <v>22558</v>
      </c>
      <c r="K39" s="20">
        <f t="shared" si="5"/>
        <v>8.9535059099965952E-2</v>
      </c>
      <c r="L39" s="36"/>
      <c r="M39" s="37"/>
      <c r="N39" s="22"/>
    </row>
    <row r="40" spans="1:14" x14ac:dyDescent="0.2">
      <c r="G40" s="6"/>
      <c r="H40" s="7"/>
    </row>
    <row r="41" spans="1:14" x14ac:dyDescent="0.2">
      <c r="A41" s="3" t="s">
        <v>38</v>
      </c>
    </row>
  </sheetData>
  <mergeCells count="7">
    <mergeCell ref="F5:I5"/>
    <mergeCell ref="J5:M5"/>
    <mergeCell ref="A5:A6"/>
    <mergeCell ref="B5:B6"/>
    <mergeCell ref="C5:C6"/>
    <mergeCell ref="D5:D6"/>
    <mergeCell ref="E5:E6"/>
  </mergeCells>
  <phoneticPr fontId="2" type="noConversion"/>
  <printOptions horizontalCentered="1"/>
  <pageMargins left="0.59055118110236227" right="0.59055118110236227" top="0.39370078740157483" bottom="0.39370078740157483" header="0" footer="0"/>
  <pageSetup scale="95" orientation="landscape" horizontalDpi="1200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del campo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de Informacion Directiva CP - Cognos PowerPlay Web Explorer</dc:title>
  <dc:creator>Bertha Olivia Peña Quevedo</dc:creator>
  <cp:lastModifiedBy>susana.galindo</cp:lastModifiedBy>
  <cp:lastPrinted>2015-03-26T20:20:04Z</cp:lastPrinted>
  <dcterms:created xsi:type="dcterms:W3CDTF">2008-08-19T15:26:00Z</dcterms:created>
  <dcterms:modified xsi:type="dcterms:W3CDTF">2019-05-27T18:15:35Z</dcterms:modified>
</cp:coreProperties>
</file>