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1INTERCAMBIOS\Ana\complemento_cuadernillos\Norte\"/>
    </mc:Choice>
  </mc:AlternateContent>
  <bookViews>
    <workbookView xWindow="0" yWindow="0" windowWidth="28800" windowHeight="14100" tabRatio="733" activeTab="7"/>
  </bookViews>
  <sheets>
    <sheet name="Marginación por colonia" sheetId="1" r:id="rId1"/>
    <sheet name="Total delitos por colonia" sheetId="3" r:id="rId2"/>
    <sheet name="Tabla por delito 17" sheetId="2" r:id="rId3"/>
    <sheet name="TA grupo eco" sheetId="4" r:id="rId4"/>
    <sheet name="TA región Norte" sheetId="5" r:id="rId5"/>
    <sheet name="Empleos gen salario total" sheetId="6" r:id="rId6"/>
    <sheet name="Empleos gen sal división" sheetId="7" r:id="rId7"/>
    <sheet name="Munícipe" sheetId="8" r:id="rId8"/>
  </sheets>
  <definedNames>
    <definedName name="_xlnm._FilterDatabase" localSheetId="2" hidden="1">'Tabla por delito 17'!$A$3:$R$7</definedName>
    <definedName name="_xlnm._FilterDatabase" localSheetId="1" hidden="1">'Total delitos por colonia'!$A$3:$G$10</definedName>
  </definedNames>
  <calcPr calcId="162913"/>
</workbook>
</file>

<file path=xl/calcChain.xml><?xml version="1.0" encoding="utf-8"?>
<calcChain xmlns="http://schemas.openxmlformats.org/spreadsheetml/2006/main">
  <c r="E4" i="8" l="1"/>
  <c r="G4" i="8"/>
  <c r="J29" i="7"/>
  <c r="J30" i="7"/>
  <c r="J31" i="7"/>
  <c r="J32" i="7"/>
  <c r="J28" i="7"/>
  <c r="H24" i="7"/>
  <c r="I24" i="7"/>
  <c r="J24" i="7"/>
  <c r="L24" i="7"/>
  <c r="H25" i="7"/>
  <c r="I25" i="7"/>
  <c r="J25" i="7"/>
  <c r="L25" i="7"/>
  <c r="H26" i="7"/>
  <c r="I26" i="7"/>
  <c r="J26" i="7"/>
  <c r="L26" i="7"/>
  <c r="L23" i="7"/>
  <c r="J23" i="7"/>
  <c r="I23" i="7"/>
  <c r="I20" i="7"/>
  <c r="J20" i="7"/>
  <c r="K20" i="7"/>
  <c r="I21" i="7"/>
  <c r="J21" i="7"/>
  <c r="K21" i="7"/>
  <c r="I19" i="7"/>
  <c r="J19" i="7"/>
  <c r="K19" i="7"/>
  <c r="B7" i="2"/>
  <c r="C7" i="2"/>
  <c r="D7" i="2"/>
  <c r="G9" i="3"/>
  <c r="G18" i="8" l="1"/>
  <c r="G19" i="8"/>
  <c r="G20" i="8"/>
  <c r="I17" i="7"/>
  <c r="J17" i="7"/>
  <c r="K17" i="7"/>
  <c r="I18" i="7"/>
  <c r="J18" i="7"/>
  <c r="K18" i="7"/>
  <c r="I15" i="7"/>
  <c r="L15" i="7"/>
  <c r="I8" i="7"/>
  <c r="L8" i="7"/>
  <c r="I9" i="7"/>
  <c r="L9" i="7"/>
  <c r="I10" i="7"/>
  <c r="L10" i="7"/>
  <c r="I11" i="7"/>
  <c r="L11" i="7"/>
  <c r="I12" i="7"/>
  <c r="L12" i="7"/>
  <c r="L7" i="7"/>
  <c r="I7" i="7"/>
  <c r="I5" i="7"/>
  <c r="J5" i="7"/>
  <c r="K5" i="7"/>
  <c r="K4" i="7"/>
  <c r="J4" i="7"/>
  <c r="I4" i="7"/>
  <c r="E7" i="2" l="1"/>
  <c r="F7" i="2"/>
  <c r="G7" i="2"/>
  <c r="H7" i="2"/>
  <c r="I7" i="2"/>
  <c r="J7" i="2"/>
  <c r="K7" i="2"/>
  <c r="L7" i="2"/>
  <c r="M7" i="2"/>
  <c r="N7" i="2"/>
  <c r="O7" i="2"/>
  <c r="P7" i="2"/>
  <c r="Q7" i="2"/>
  <c r="R4" i="2"/>
  <c r="R5" i="2"/>
  <c r="R6" i="2"/>
  <c r="G7" i="3"/>
  <c r="G8" i="3"/>
  <c r="R7" i="2" l="1"/>
  <c r="B18" i="8"/>
  <c r="C4" i="8" s="1"/>
  <c r="G5" i="8"/>
  <c r="G6" i="8"/>
  <c r="G10" i="8"/>
  <c r="H23" i="7"/>
  <c r="G5" i="3"/>
  <c r="G6" i="3"/>
  <c r="G4" i="3"/>
  <c r="G10" i="3" l="1"/>
  <c r="B10" i="3"/>
  <c r="C10" i="3"/>
  <c r="D10" i="3"/>
  <c r="E10" i="3"/>
  <c r="F10" i="3"/>
  <c r="G14" i="6" l="1"/>
  <c r="G13" i="6"/>
  <c r="G12" i="6"/>
  <c r="G11" i="6"/>
  <c r="G10" i="6"/>
  <c r="H10" i="6" s="1"/>
  <c r="G9" i="6"/>
  <c r="G8" i="6"/>
  <c r="H8" i="6" s="1"/>
  <c r="G7" i="6"/>
  <c r="H7" i="6" s="1"/>
  <c r="G6" i="6"/>
  <c r="H6" i="6" s="1"/>
  <c r="G5" i="6"/>
  <c r="H5" i="6" s="1"/>
  <c r="G4" i="6"/>
  <c r="H4" i="6" s="1"/>
  <c r="H11" i="6" l="1"/>
  <c r="H12" i="6"/>
  <c r="H9" i="6"/>
  <c r="H14" i="6" s="1"/>
  <c r="H13" i="6"/>
  <c r="C20" i="8"/>
  <c r="C19" i="8"/>
  <c r="E18" i="8"/>
  <c r="E10" i="8"/>
  <c r="E8" i="8"/>
  <c r="E7" i="8"/>
  <c r="E6" i="8"/>
  <c r="E5" i="8"/>
  <c r="C18" i="8" l="1"/>
  <c r="C12" i="8"/>
  <c r="C5" i="8"/>
  <c r="C13" i="8"/>
  <c r="C6" i="8"/>
  <c r="L14" i="7" l="1"/>
  <c r="I14" i="7"/>
</calcChain>
</file>

<file path=xl/sharedStrings.xml><?xml version="1.0" encoding="utf-8"?>
<sst xmlns="http://schemas.openxmlformats.org/spreadsheetml/2006/main" count="332" uniqueCount="159">
  <si>
    <t>6 a 14 años que no asiste a escuela</t>
  </si>
  <si>
    <t>15 ó más años sin secundaria completa</t>
  </si>
  <si>
    <t>Sin servicios de salud</t>
  </si>
  <si>
    <t>Hijos fallecidos de mujeres de 15 a 49 años</t>
  </si>
  <si>
    <t>Viviendas sin agua entubada</t>
  </si>
  <si>
    <t>Viviendas sin drenaje</t>
  </si>
  <si>
    <t>Hacinamiento</t>
  </si>
  <si>
    <t>Viviendas sin refrigerador</t>
  </si>
  <si>
    <t>Grado de Marginación</t>
  </si>
  <si>
    <t>Baja</t>
  </si>
  <si>
    <t>Indicadores de marginación por colonia</t>
  </si>
  <si>
    <t>ABUSO SEXUAL INFANTIL</t>
  </si>
  <si>
    <t>HOMICIDIO DOLOSO</t>
  </si>
  <si>
    <t>FEMINICIDIO</t>
  </si>
  <si>
    <t>LESIONES DOLOSAS</t>
  </si>
  <si>
    <t>ROBO A BANCOS</t>
  </si>
  <si>
    <t>ROBO A CARGA PESADA</t>
  </si>
  <si>
    <t>ROBO A CUENTAHABIENTES</t>
  </si>
  <si>
    <t>ROBO A INT DE VEHICULOS</t>
  </si>
  <si>
    <t>ROBO A NEGOCIO</t>
  </si>
  <si>
    <t>ROBO A PERSONA</t>
  </si>
  <si>
    <t>ROBO A VEHICULOS PARTICULARES</t>
  </si>
  <si>
    <t>ROBO CASA HABITACION</t>
  </si>
  <si>
    <t>ROBO DE AUTOPARTES</t>
  </si>
  <si>
    <t>ROBO DE MOTOCICLETA</t>
  </si>
  <si>
    <t>VIOLACION</t>
  </si>
  <si>
    <t>VIOLENCIA INTRAFAMILIAR</t>
  </si>
  <si>
    <t>Alta</t>
  </si>
  <si>
    <r>
      <t>Fuente:</t>
    </r>
    <r>
      <rPr>
        <sz val="8"/>
        <color rgb="FF333333"/>
        <rFont val="Arial"/>
        <family val="2"/>
      </rPr>
      <t> IIEG 2016 con datos de INEGI 2010.</t>
    </r>
  </si>
  <si>
    <t>Total</t>
  </si>
  <si>
    <r>
      <t>Fuente:</t>
    </r>
    <r>
      <rPr>
        <sz val="9"/>
        <color rgb="FF333333"/>
        <rFont val="Arial"/>
        <family val="2"/>
      </rPr>
      <t> Fiscalía General del Estado de Jalisco.</t>
    </r>
  </si>
  <si>
    <t>Grupos económicos</t>
  </si>
  <si>
    <t>Dic</t>
  </si>
  <si>
    <t>Sep</t>
  </si>
  <si>
    <t>% Part 2017</t>
  </si>
  <si>
    <t>Var. Abs.</t>
  </si>
  <si>
    <t>2012 - Sep2017</t>
  </si>
  <si>
    <t>Compraventa en tiendas de autoservicios y departamentos especializados.</t>
  </si>
  <si>
    <t>Servicios personales para el hogar y diversos.</t>
  </si>
  <si>
    <t>Elaboración de alimentos.</t>
  </si>
  <si>
    <t>Otras</t>
  </si>
  <si>
    <r>
      <t xml:space="preserve">FUENTE: IIEG, </t>
    </r>
    <r>
      <rPr>
        <sz val="8"/>
        <rFont val="Arial"/>
        <family val="2"/>
      </rPr>
      <t>Instituto de Información Estadística y Geográfica del Estado de Jalisco; en base a datos proporcionados por el IMSS</t>
    </r>
  </si>
  <si>
    <t>Trabajadores asegurados</t>
  </si>
  <si>
    <t>2017/Septiembre</t>
  </si>
  <si>
    <t>% Part. 2017</t>
  </si>
  <si>
    <t>Var. Abs.   Dic 2013- Sep2017</t>
  </si>
  <si>
    <t>Var % Dic 2013-Sep2017</t>
  </si>
  <si>
    <r>
      <t>IDM-E</t>
    </r>
    <r>
      <rPr>
        <b/>
        <vertAlign val="superscript"/>
        <sz val="8"/>
        <rFont val="Arial"/>
        <family val="2"/>
      </rPr>
      <t>1</t>
    </r>
  </si>
  <si>
    <r>
      <t>IDM</t>
    </r>
    <r>
      <rPr>
        <b/>
        <vertAlign val="superscript"/>
        <sz val="8"/>
        <rFont val="Arial"/>
        <family val="2"/>
      </rPr>
      <t>2</t>
    </r>
  </si>
  <si>
    <t>Empleos generados por nivel salarial</t>
  </si>
  <si>
    <t>2013 </t>
  </si>
  <si>
    <t>2014 </t>
  </si>
  <si>
    <t>2015 </t>
  </si>
  <si>
    <t>2016 </t>
  </si>
  <si>
    <t>2017 </t>
  </si>
  <si>
    <t>Total empleos generados</t>
  </si>
  <si>
    <t>Hasta 1 vez el salario mínimo de la Ciudad de México</t>
  </si>
  <si>
    <t xml:space="preserve"> mayor a 1 y hasta 2 veces el salario mínimo de la Ciudad de México</t>
  </si>
  <si>
    <t xml:space="preserve"> mayor a 2 y hasta 3 veces el salario mínimo de la Ciudad de México</t>
  </si>
  <si>
    <t xml:space="preserve"> mayor a 3 y hasta 4 veces el salario mínimo de la Ciudad de México</t>
  </si>
  <si>
    <t xml:space="preserve"> mayor a 4 y hasta 5 veces el salario mínimo de la Ciudad de México</t>
  </si>
  <si>
    <t xml:space="preserve"> mayor a 5 y hasta 10 veces el salario mínimo de la Ciudad de México</t>
  </si>
  <si>
    <t xml:space="preserve"> mayor a 10 y hasta 15 veces el salario mínimo de la Ciudad de México</t>
  </si>
  <si>
    <t xml:space="preserve"> mayor a 15 y hasta 20 veces el salario mínimo de la Ciudad de México</t>
  </si>
  <si>
    <t xml:space="preserve"> mayor a 20 y hasta 25 veces el salario mínimo de la Ciudad de México</t>
  </si>
  <si>
    <t>No aplica</t>
  </si>
  <si>
    <t>% Participación</t>
  </si>
  <si>
    <t>AGRICULTURA, GANADERIA, SILVICULTURA, PESCA Y CAZA</t>
  </si>
  <si>
    <t>Total división</t>
  </si>
  <si>
    <t>COMERCIO</t>
  </si>
  <si>
    <t>INDUSTRIA DE LA CONSTRUCCION</t>
  </si>
  <si>
    <t>INDUSTRIAS DE TRANSFORMACION</t>
  </si>
  <si>
    <t>SERVICIOS</t>
  </si>
  <si>
    <t>TRANSPORTES Y COMUNICACIONES</t>
  </si>
  <si>
    <t>Empleos generados por nivel salarial por división económica</t>
  </si>
  <si>
    <t>% Participación 2013</t>
  </si>
  <si>
    <t>% Participación 2014</t>
  </si>
  <si>
    <t>% Participación 2015</t>
  </si>
  <si>
    <t>% Participación 2016</t>
  </si>
  <si>
    <t>% Participación 2017</t>
  </si>
  <si>
    <t>Nombre de la colonia</t>
  </si>
  <si>
    <r>
      <t xml:space="preserve">Nota: </t>
    </r>
    <r>
      <rPr>
        <sz val="9"/>
        <color rgb="FF333333"/>
        <rFont val="Arial"/>
        <family val="2"/>
      </rPr>
      <t>La suma de los delitos por tipo puede no coincidir con los totales sin desglose ya que en algunos casos no se desglosa el tipo de delito por colonia</t>
    </r>
  </si>
  <si>
    <t>Total municipal</t>
  </si>
  <si>
    <r>
      <t xml:space="preserve">Nota: </t>
    </r>
    <r>
      <rPr>
        <sz val="8"/>
        <rFont val="Arial"/>
        <family val="2"/>
      </rPr>
      <t>el porcentaje de participación puede exceder el 100% dado que en allgunos niveles salariales hay pérdida de empleos y el total por división resulta menor a al monto de cada nivel salarial</t>
    </r>
  </si>
  <si>
    <t xml:space="preserve">Resultados de la elección de Munícipe </t>
  </si>
  <si>
    <t>Partido / coalición</t>
  </si>
  <si>
    <t>%  del total de votos válidos</t>
  </si>
  <si>
    <t>PAN</t>
  </si>
  <si>
    <t>PRI</t>
  </si>
  <si>
    <t>PRD</t>
  </si>
  <si>
    <t>PT</t>
  </si>
  <si>
    <t>NA</t>
  </si>
  <si>
    <t>PVEM</t>
  </si>
  <si>
    <t>MC</t>
  </si>
  <si>
    <t>Morena</t>
  </si>
  <si>
    <t>NAL</t>
  </si>
  <si>
    <t>PRI-NAL</t>
  </si>
  <si>
    <t>PAN-PRD</t>
  </si>
  <si>
    <t>PRI-PVEM</t>
  </si>
  <si>
    <t>PT-MC</t>
  </si>
  <si>
    <t>PES</t>
  </si>
  <si>
    <t>Válidos</t>
  </si>
  <si>
    <t>Nulos</t>
  </si>
  <si>
    <t>NoReg</t>
  </si>
  <si>
    <t>Votos totales</t>
  </si>
  <si>
    <t>FUENTE: IIEG; Instituto Electoral y de Participación Ciudadana</t>
  </si>
  <si>
    <t>CON</t>
  </si>
  <si>
    <t>Compraventa de gases, combustibles y lubricantes.</t>
  </si>
  <si>
    <t>Lagunas</t>
  </si>
  <si>
    <t>SIN NOMBRE</t>
  </si>
  <si>
    <t>2013-Octubre 2017</t>
  </si>
  <si>
    <t>Año 2017/Octubre</t>
  </si>
  <si>
    <t>2017 Octubre</t>
  </si>
  <si>
    <t>CENTRO CAB. MUN.</t>
  </si>
  <si>
    <t>Bolaños</t>
  </si>
  <si>
    <t>N.A.</t>
  </si>
  <si>
    <t>N.D.</t>
  </si>
  <si>
    <t>Total general</t>
  </si>
  <si>
    <t>Región Norte. 2013 - 2017/Septiembre</t>
  </si>
  <si>
    <t>Chimaltitán</t>
  </si>
  <si>
    <t>Huejúcar</t>
  </si>
  <si>
    <t>Huejuquilla el Alto</t>
  </si>
  <si>
    <t>Mezquitic</t>
  </si>
  <si>
    <t>San Martín de Bolaños</t>
  </si>
  <si>
    <t>Santa María de los Ángeles</t>
  </si>
  <si>
    <t>Totatiche</t>
  </si>
  <si>
    <t>Villa Guerrero</t>
  </si>
  <si>
    <t>N/D</t>
  </si>
  <si>
    <t>Población total</t>
  </si>
  <si>
    <t>Porcentaje de población de 6 a 14 años que no asiste a la escuela</t>
  </si>
  <si>
    <t>Porcentaje de población de 15 años o más sin educación básica completa</t>
  </si>
  <si>
    <t>Porcentaje de población sin derechohabiencia a los servicios de salud</t>
  </si>
  <si>
    <t>Promedio de hijos fallecidos de las mujeres de 15 a 49 años de edad</t>
  </si>
  <si>
    <t>Porcentaje de viviendas particulares habitadas sin agua entubada dentro de la vivienda</t>
  </si>
  <si>
    <t>Porcentaje de viviendas particulares habitadas sin drenaje conectado a la red pública o fosa séptica</t>
  </si>
  <si>
    <t xml:space="preserve"> Porcentaje de viviendas particulares habitadas con algún nivel de hacinamiento</t>
  </si>
  <si>
    <t>Porcentaje de viviendas particulares habitadas sin refrigerador</t>
  </si>
  <si>
    <t xml:space="preserve"> NA </t>
  </si>
  <si>
    <t>Muy Baja</t>
  </si>
  <si>
    <t>Delitos cometidos por colonia - Totatiche</t>
  </si>
  <si>
    <t>Totatiche, Jalisco. 2013 - 2017/Septiembre</t>
  </si>
  <si>
    <t>Totatiche Jalisco. 2013-2017</t>
  </si>
  <si>
    <t>Totatiche, Jalisco. 2013-2017</t>
  </si>
  <si>
    <t>CALOCA</t>
  </si>
  <si>
    <t>CALZADA</t>
  </si>
  <si>
    <t>LAS CRUCES</t>
  </si>
  <si>
    <t>MAGALLANES</t>
  </si>
  <si>
    <t>PROVIDENCIA</t>
  </si>
  <si>
    <t>SAN JUAN</t>
  </si>
  <si>
    <t>SEMINARIO</t>
  </si>
  <si>
    <t>Media</t>
  </si>
  <si>
    <t>Delitos cometidos por colonia Totatiche</t>
  </si>
  <si>
    <t>Agrupaciones mercantiles, profesionales, cívicas, políticas, laborales y religiosas.</t>
  </si>
  <si>
    <t>Construcción de edificaciones y obras  de ingeniería civil.</t>
  </si>
  <si>
    <t>Transporte terrestre.</t>
  </si>
  <si>
    <t>Servicios colaterales a Instituciones financieras y de seguros.</t>
  </si>
  <si>
    <t>Elaboración de bebidas.</t>
  </si>
  <si>
    <t>Otras industrias manufactureras.</t>
  </si>
  <si>
    <t>N/R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</si>
</sst>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color rgb="FF333333"/>
      <name val="Arial"/>
      <family val="2"/>
    </font>
    <font>
      <sz val="9"/>
      <color rgb="FF333333"/>
      <name val="Arial"/>
      <family val="2"/>
    </font>
    <font>
      <b/>
      <sz val="8"/>
      <color rgb="FF333333"/>
      <name val="Arial"/>
      <family val="2"/>
    </font>
    <font>
      <sz val="8"/>
      <color rgb="FF333333"/>
      <name val="Arial"/>
      <family val="2"/>
    </font>
    <font>
      <sz val="11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1"/>
      <name val="Arial"/>
      <family val="2"/>
    </font>
    <font>
      <b/>
      <sz val="8"/>
      <color rgb="FF404040"/>
      <name val="Arial"/>
      <family val="2"/>
    </font>
    <font>
      <b/>
      <vertAlign val="superscript"/>
      <sz val="8"/>
      <name val="Arial"/>
      <family val="2"/>
    </font>
    <font>
      <sz val="8"/>
      <color rgb="FF40404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C0C0C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1" tint="0.499984740745262"/>
      </top>
      <bottom/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vertical="center" wrapText="1"/>
    </xf>
    <xf numFmtId="0" fontId="5" fillId="0" borderId="0" xfId="0" applyFont="1"/>
    <xf numFmtId="0" fontId="2" fillId="4" borderId="0" xfId="1" applyFont="1" applyFill="1" applyBorder="1" applyAlignment="1">
      <alignment horizontal="center" vertical="center"/>
    </xf>
    <xf numFmtId="0" fontId="4" fillId="0" borderId="0" xfId="2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Fill="1"/>
    <xf numFmtId="0" fontId="3" fillId="3" borderId="2" xfId="0" applyFont="1" applyFill="1" applyBorder="1" applyAlignment="1">
      <alignment horizontal="right" vertical="center" wrapText="1"/>
    </xf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horizontal="center" vertical="center"/>
    </xf>
    <xf numFmtId="0" fontId="11" fillId="6" borderId="5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5" xfId="0" applyFont="1" applyBorder="1" applyAlignment="1">
      <alignment horizontal="right" vertical="center"/>
    </xf>
    <xf numFmtId="10" fontId="12" fillId="0" borderId="5" xfId="0" applyNumberFormat="1" applyFont="1" applyBorder="1" applyAlignment="1">
      <alignment horizontal="right" vertical="center"/>
    </xf>
    <xf numFmtId="0" fontId="0" fillId="7" borderId="0" xfId="0" applyFill="1"/>
    <xf numFmtId="0" fontId="13" fillId="7" borderId="0" xfId="0" applyFont="1" applyFill="1" applyAlignment="1">
      <alignment horizontal="justify" vertical="center"/>
    </xf>
    <xf numFmtId="0" fontId="3" fillId="7" borderId="0" xfId="0" applyFont="1" applyFill="1" applyAlignment="1">
      <alignment vertical="center"/>
    </xf>
    <xf numFmtId="0" fontId="16" fillId="8" borderId="5" xfId="0" applyFont="1" applyFill="1" applyBorder="1" applyAlignment="1">
      <alignment horizontal="left" vertical="center" wrapText="1"/>
    </xf>
    <xf numFmtId="3" fontId="16" fillId="8" borderId="5" xfId="0" applyNumberFormat="1" applyFont="1" applyFill="1" applyBorder="1" applyAlignment="1">
      <alignment horizontal="center" vertical="center" wrapText="1"/>
    </xf>
    <xf numFmtId="10" fontId="16" fillId="8" borderId="5" xfId="0" applyNumberFormat="1" applyFont="1" applyFill="1" applyBorder="1" applyAlignment="1">
      <alignment horizontal="center" vertical="center" wrapText="1"/>
    </xf>
    <xf numFmtId="0" fontId="16" fillId="8" borderId="5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justify" vertical="center"/>
    </xf>
    <xf numFmtId="0" fontId="3" fillId="7" borderId="0" xfId="0" applyFont="1" applyFill="1"/>
    <xf numFmtId="0" fontId="9" fillId="7" borderId="0" xfId="0" applyFont="1" applyFill="1" applyAlignment="1">
      <alignment vertical="center" wrapText="1"/>
    </xf>
    <xf numFmtId="0" fontId="3" fillId="3" borderId="3" xfId="3" applyFont="1" applyFill="1" applyBorder="1" applyAlignment="1">
      <alignment horizontal="center" vertical="center" wrapText="1"/>
    </xf>
    <xf numFmtId="9" fontId="3" fillId="3" borderId="2" xfId="4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left" vertical="center" wrapText="1"/>
    </xf>
    <xf numFmtId="0" fontId="4" fillId="0" borderId="1" xfId="2" applyFont="1" applyFill="1" applyBorder="1" applyAlignment="1">
      <alignment horizontal="right" vertical="center" wrapText="1"/>
    </xf>
    <xf numFmtId="10" fontId="4" fillId="0" borderId="1" xfId="4" applyNumberFormat="1" applyFont="1" applyFill="1" applyBorder="1" applyAlignment="1">
      <alignment horizontal="right"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right" vertical="center" wrapText="1"/>
    </xf>
    <xf numFmtId="10" fontId="3" fillId="0" borderId="1" xfId="4" applyNumberFormat="1" applyFont="1" applyFill="1" applyBorder="1" applyAlignment="1">
      <alignment horizontal="right" vertical="center" wrapText="1"/>
    </xf>
    <xf numFmtId="0" fontId="4" fillId="0" borderId="1" xfId="2" applyFont="1" applyFill="1" applyBorder="1" applyAlignment="1">
      <alignment horizontal="center" vertical="center" wrapText="1"/>
    </xf>
    <xf numFmtId="10" fontId="4" fillId="7" borderId="1" xfId="4" applyNumberFormat="1" applyFont="1" applyFill="1" applyBorder="1" applyAlignment="1">
      <alignment horizontal="right" vertical="center" wrapText="1"/>
    </xf>
    <xf numFmtId="10" fontId="3" fillId="7" borderId="1" xfId="4" applyNumberFormat="1" applyFont="1" applyFill="1" applyBorder="1" applyAlignment="1">
      <alignment horizontal="right" vertical="center" wrapText="1"/>
    </xf>
    <xf numFmtId="0" fontId="3" fillId="7" borderId="1" xfId="2" applyFont="1" applyFill="1" applyBorder="1" applyAlignment="1">
      <alignment horizontal="right" vertical="center" wrapText="1"/>
    </xf>
    <xf numFmtId="0" fontId="4" fillId="7" borderId="1" xfId="2" applyFont="1" applyFill="1" applyBorder="1" applyAlignment="1">
      <alignment horizontal="righ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right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9" borderId="1" xfId="5" applyNumberFormat="1" applyFont="1" applyFill="1" applyBorder="1" applyAlignment="1">
      <alignment horizontal="right" vertical="center" wrapText="1"/>
    </xf>
    <xf numFmtId="165" fontId="4" fillId="0" borderId="1" xfId="5" applyNumberFormat="1" applyFont="1" applyFill="1" applyBorder="1" applyAlignment="1">
      <alignment horizontal="right" vertical="center" wrapText="1"/>
    </xf>
    <xf numFmtId="165" fontId="0" fillId="0" borderId="0" xfId="0" applyNumberFormat="1"/>
    <xf numFmtId="3" fontId="3" fillId="3" borderId="3" xfId="3" applyNumberFormat="1" applyFont="1" applyFill="1" applyBorder="1" applyAlignment="1">
      <alignment horizontal="right" vertical="center"/>
    </xf>
    <xf numFmtId="9" fontId="3" fillId="3" borderId="3" xfId="4" applyFont="1" applyFill="1" applyBorder="1" applyAlignment="1">
      <alignment horizontal="right" vertical="center"/>
    </xf>
    <xf numFmtId="0" fontId="3" fillId="0" borderId="0" xfId="6" applyFont="1" applyBorder="1" applyAlignment="1">
      <alignment horizontal="left"/>
    </xf>
    <xf numFmtId="1" fontId="12" fillId="0" borderId="5" xfId="0" applyNumberFormat="1" applyFont="1" applyBorder="1" applyAlignment="1">
      <alignment horizontal="right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right" vertical="center" wrapText="1"/>
    </xf>
    <xf numFmtId="0" fontId="3" fillId="7" borderId="0" xfId="2" applyFont="1" applyFill="1" applyBorder="1" applyAlignment="1">
      <alignment horizontal="right" vertical="center" wrapText="1"/>
    </xf>
    <xf numFmtId="0" fontId="2" fillId="2" borderId="0" xfId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/>
    </xf>
    <xf numFmtId="0" fontId="11" fillId="6" borderId="0" xfId="0" applyFont="1" applyFill="1" applyAlignment="1">
      <alignment horizontal="center" vertical="center"/>
    </xf>
    <xf numFmtId="0" fontId="11" fillId="6" borderId="4" xfId="0" applyFont="1" applyFill="1" applyBorder="1" applyAlignment="1">
      <alignment horizontal="center" vertical="center"/>
    </xf>
    <xf numFmtId="0" fontId="14" fillId="6" borderId="0" xfId="0" applyFont="1" applyFill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left" vertical="center" wrapText="1"/>
    </xf>
    <xf numFmtId="0" fontId="14" fillId="6" borderId="4" xfId="0" applyFont="1" applyFill="1" applyBorder="1" applyAlignment="1">
      <alignment horizontal="left" vertical="center" wrapText="1"/>
    </xf>
    <xf numFmtId="0" fontId="2" fillId="2" borderId="6" xfId="1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4" fillId="0" borderId="7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12" fillId="0" borderId="5" xfId="0" applyNumberFormat="1" applyFont="1" applyBorder="1" applyAlignment="1">
      <alignment horizontal="right" vertical="center"/>
    </xf>
  </cellXfs>
  <cellStyles count="7">
    <cellStyle name="Millares" xfId="5" builtinId="3"/>
    <cellStyle name="Normal" xfId="0" builtinId="0"/>
    <cellStyle name="Normal_INDIC3" xfId="2"/>
    <cellStyle name="Normal_INDICA18" xfId="3"/>
    <cellStyle name="Normal_INDICA8" xfId="6"/>
    <cellStyle name="Normal_Trab_Comer_Jal" xfId="1"/>
    <cellStyle name="Porcentaje" xfId="4" builtinId="5"/>
  </cellStyles>
  <dxfs count="12"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ill>
        <patternFill>
          <bgColor rgb="FFFF9900"/>
        </patternFill>
      </fill>
    </dxf>
    <dxf>
      <font>
        <b/>
        <i val="0"/>
        <color theme="0" tint="-0.24994659260841701"/>
      </font>
      <numFmt numFmtId="30" formatCode="@"/>
      <fill>
        <patternFill patternType="none">
          <bgColor auto="1"/>
        </patternFill>
      </fill>
    </dxf>
    <dxf>
      <font>
        <b/>
        <i val="0"/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="80" zoomScaleNormal="80" workbookViewId="0">
      <selection activeCell="M4" sqref="M4"/>
    </sheetView>
  </sheetViews>
  <sheetFormatPr baseColWidth="10" defaultRowHeight="15" x14ac:dyDescent="0.25"/>
  <cols>
    <col min="1" max="1" width="14.42578125" customWidth="1"/>
    <col min="2" max="2" width="11.140625" customWidth="1"/>
    <col min="3" max="10" width="19.42578125" customWidth="1"/>
    <col min="11" max="11" width="17.28515625" customWidth="1"/>
  </cols>
  <sheetData>
    <row r="1" spans="1:13" x14ac:dyDescent="0.25">
      <c r="A1" s="59" t="s">
        <v>10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2"/>
      <c r="M1" s="2"/>
    </row>
    <row r="2" spans="1:13" x14ac:dyDescent="0.25">
      <c r="A2" s="60" t="s">
        <v>125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2"/>
      <c r="M2" s="2"/>
    </row>
    <row r="3" spans="1:13" ht="33.75" x14ac:dyDescent="0.25">
      <c r="A3" s="62" t="s">
        <v>80</v>
      </c>
      <c r="B3" s="62" t="s">
        <v>128</v>
      </c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3" t="s">
        <v>6</v>
      </c>
      <c r="J3" s="3" t="s">
        <v>7</v>
      </c>
      <c r="K3" s="62" t="s">
        <v>8</v>
      </c>
    </row>
    <row r="4" spans="1:13" ht="58.5" customHeight="1" x14ac:dyDescent="0.25">
      <c r="A4" s="62"/>
      <c r="B4" s="62"/>
      <c r="C4" s="46" t="s">
        <v>129</v>
      </c>
      <c r="D4" s="46" t="s">
        <v>130</v>
      </c>
      <c r="E4" s="46" t="s">
        <v>131</v>
      </c>
      <c r="F4" s="46" t="s">
        <v>132</v>
      </c>
      <c r="G4" s="46" t="s">
        <v>133</v>
      </c>
      <c r="H4" s="46" t="s">
        <v>134</v>
      </c>
      <c r="I4" s="46" t="s">
        <v>135</v>
      </c>
      <c r="J4" s="46" t="s">
        <v>136</v>
      </c>
      <c r="K4" s="62"/>
    </row>
    <row r="5" spans="1:13" ht="42.75" customHeight="1" x14ac:dyDescent="0.25">
      <c r="A5" s="38" t="s">
        <v>143</v>
      </c>
      <c r="B5" s="38">
        <v>190</v>
      </c>
      <c r="C5" s="45">
        <v>0</v>
      </c>
      <c r="D5" s="45">
        <v>0.32484079999999999</v>
      </c>
      <c r="E5" s="45">
        <v>0.41578949999999998</v>
      </c>
      <c r="F5" s="45">
        <v>1.0545500000000001E-2</v>
      </c>
      <c r="G5" s="45">
        <v>1.53846E-2</v>
      </c>
      <c r="H5" s="45">
        <v>0</v>
      </c>
      <c r="I5" s="45">
        <v>6.9089999999999993E-3</v>
      </c>
      <c r="J5" s="45">
        <v>3.07692E-2</v>
      </c>
      <c r="K5" s="38" t="s">
        <v>138</v>
      </c>
    </row>
    <row r="6" spans="1:13" ht="42" customHeight="1" x14ac:dyDescent="0.25">
      <c r="A6" s="38" t="s">
        <v>144</v>
      </c>
      <c r="B6" s="38">
        <v>97</v>
      </c>
      <c r="C6" s="45">
        <v>0</v>
      </c>
      <c r="D6" s="45">
        <v>0.43209880000000001</v>
      </c>
      <c r="E6" s="45">
        <v>0.4742268</v>
      </c>
      <c r="F6" s="45">
        <v>9.0000000000000011E-3</v>
      </c>
      <c r="G6" s="45">
        <v>0</v>
      </c>
      <c r="H6" s="45">
        <v>2.8571399999999997E-2</v>
      </c>
      <c r="I6" s="45">
        <v>6.1665999999999995E-3</v>
      </c>
      <c r="J6" s="45">
        <v>8.5714299999999993E-2</v>
      </c>
      <c r="K6" s="38" t="s">
        <v>9</v>
      </c>
    </row>
    <row r="7" spans="1:13" ht="42" customHeight="1" x14ac:dyDescent="0.25">
      <c r="A7" s="38" t="s">
        <v>145</v>
      </c>
      <c r="B7" s="38">
        <v>135</v>
      </c>
      <c r="C7" s="45">
        <v>0.2105263</v>
      </c>
      <c r="D7" s="45">
        <v>0.48979590000000001</v>
      </c>
      <c r="E7" s="45">
        <v>0.27407409999999999</v>
      </c>
      <c r="F7" s="45">
        <v>1.4999999999999999E-2</v>
      </c>
      <c r="G7" s="45">
        <v>7.4999999999999997E-2</v>
      </c>
      <c r="H7" s="45">
        <v>7.4999999999999997E-2</v>
      </c>
      <c r="I7" s="45">
        <v>1.0666699999999999E-2</v>
      </c>
      <c r="J7" s="45">
        <v>0.15</v>
      </c>
      <c r="K7" s="38" t="s">
        <v>150</v>
      </c>
    </row>
    <row r="8" spans="1:13" ht="42" customHeight="1" x14ac:dyDescent="0.25">
      <c r="A8" s="38" t="s">
        <v>146</v>
      </c>
      <c r="B8" s="38">
        <v>171</v>
      </c>
      <c r="C8" s="45">
        <v>0.1052632</v>
      </c>
      <c r="D8" s="45">
        <v>0.39705879999999999</v>
      </c>
      <c r="E8" s="45">
        <v>0.38596490000000006</v>
      </c>
      <c r="F8" s="45">
        <v>1.125E-2</v>
      </c>
      <c r="G8" s="45">
        <v>1.6129000000000001E-2</v>
      </c>
      <c r="H8" s="45">
        <v>1.6129000000000001E-2</v>
      </c>
      <c r="I8" s="45">
        <v>7.1250000000000003E-3</v>
      </c>
      <c r="J8" s="45">
        <v>1.6129000000000001E-2</v>
      </c>
      <c r="K8" s="38" t="s">
        <v>9</v>
      </c>
    </row>
    <row r="9" spans="1:13" ht="42" customHeight="1" x14ac:dyDescent="0.25">
      <c r="A9" s="38" t="s">
        <v>147</v>
      </c>
      <c r="B9" s="38">
        <v>140</v>
      </c>
      <c r="C9" s="45">
        <v>6.8965499999999999E-2</v>
      </c>
      <c r="D9" s="45">
        <v>0.49504950000000003</v>
      </c>
      <c r="E9" s="45">
        <v>0.32857140000000001</v>
      </c>
      <c r="F9" s="45">
        <v>1.3888899999999999E-2</v>
      </c>
      <c r="G9" s="45">
        <v>2.1739099999999997E-2</v>
      </c>
      <c r="H9" s="45">
        <v>2.1739099999999997E-2</v>
      </c>
      <c r="I9" s="45">
        <v>8.5555000000000006E-3</v>
      </c>
      <c r="J9" s="45">
        <v>6.5217400000000009E-2</v>
      </c>
      <c r="K9" s="38" t="s">
        <v>9</v>
      </c>
    </row>
    <row r="10" spans="1:13" ht="42" customHeight="1" x14ac:dyDescent="0.25">
      <c r="A10" s="38" t="s">
        <v>148</v>
      </c>
      <c r="B10" s="38">
        <v>136</v>
      </c>
      <c r="C10" s="45">
        <v>0.25925930000000003</v>
      </c>
      <c r="D10" s="45">
        <v>0.4375</v>
      </c>
      <c r="E10" s="45">
        <v>0.33088239999999997</v>
      </c>
      <c r="F10" s="45">
        <v>1.38333E-2</v>
      </c>
      <c r="G10" s="45">
        <v>4.7618999999999995E-2</v>
      </c>
      <c r="H10" s="45">
        <v>4.7618999999999995E-2</v>
      </c>
      <c r="I10" s="45">
        <v>1.1333299999999999E-2</v>
      </c>
      <c r="J10" s="45">
        <v>9.5238099999999992E-2</v>
      </c>
      <c r="K10" s="38" t="s">
        <v>150</v>
      </c>
    </row>
    <row r="11" spans="1:13" ht="42" customHeight="1" x14ac:dyDescent="0.25">
      <c r="A11" s="56" t="s">
        <v>149</v>
      </c>
      <c r="B11" s="56">
        <v>104</v>
      </c>
      <c r="C11" s="45">
        <v>0.22222220000000001</v>
      </c>
      <c r="D11" s="45">
        <v>0.40476190000000001</v>
      </c>
      <c r="E11" s="45">
        <v>0.1346154</v>
      </c>
      <c r="F11" s="45">
        <v>1.26E-2</v>
      </c>
      <c r="G11" s="45">
        <v>6.25E-2</v>
      </c>
      <c r="H11" s="45">
        <v>6.25E-2</v>
      </c>
      <c r="I11" s="45">
        <v>9.3999999999999986E-3</v>
      </c>
      <c r="J11" s="45">
        <v>0</v>
      </c>
      <c r="K11" s="56" t="s">
        <v>9</v>
      </c>
    </row>
    <row r="12" spans="1:13" ht="42" customHeight="1" x14ac:dyDescent="0.25">
      <c r="A12" s="56" t="s">
        <v>109</v>
      </c>
      <c r="B12" s="56">
        <v>24</v>
      </c>
      <c r="C12" s="45">
        <v>0.66666669999999995</v>
      </c>
      <c r="D12" s="45">
        <v>0.53846150000000004</v>
      </c>
      <c r="E12" s="45">
        <v>8.3333299999999999E-2</v>
      </c>
      <c r="F12" s="45">
        <v>1.2500000000000001E-2</v>
      </c>
      <c r="G12" s="45">
        <v>0.14285709999999999</v>
      </c>
      <c r="H12" s="45">
        <v>0.14285709999999999</v>
      </c>
      <c r="I12" s="45">
        <v>0.01</v>
      </c>
      <c r="J12" s="45">
        <v>0.14285709999999999</v>
      </c>
      <c r="K12" s="56" t="s">
        <v>27</v>
      </c>
    </row>
    <row r="13" spans="1:13" ht="42" customHeight="1" x14ac:dyDescent="0.25">
      <c r="A13" s="56" t="s">
        <v>109</v>
      </c>
      <c r="B13" s="56">
        <v>245</v>
      </c>
      <c r="C13" s="45">
        <v>0.13043480000000002</v>
      </c>
      <c r="D13" s="45">
        <v>0.44615380000000004</v>
      </c>
      <c r="E13" s="45">
        <v>0.3142857</v>
      </c>
      <c r="F13" s="45">
        <v>1.9625E-2</v>
      </c>
      <c r="G13" s="45">
        <v>2.5640999999999997E-2</v>
      </c>
      <c r="H13" s="45">
        <v>1.2820499999999999E-2</v>
      </c>
      <c r="I13" s="45">
        <v>9.0000000000000011E-3</v>
      </c>
      <c r="J13" s="45">
        <v>8.9743600000000007E-2</v>
      </c>
      <c r="K13" s="56" t="s">
        <v>9</v>
      </c>
    </row>
    <row r="14" spans="1:13" ht="42" customHeight="1" x14ac:dyDescent="0.25">
      <c r="A14" s="56" t="s">
        <v>109</v>
      </c>
      <c r="B14" s="56">
        <v>32</v>
      </c>
      <c r="C14" s="45">
        <v>0.8</v>
      </c>
      <c r="D14" s="45">
        <v>0.35</v>
      </c>
      <c r="E14" s="45">
        <v>0.25</v>
      </c>
      <c r="F14" s="45">
        <v>1.3999999999999999E-2</v>
      </c>
      <c r="G14" s="45">
        <v>0.1666667</v>
      </c>
      <c r="H14" s="45">
        <v>0.1666667</v>
      </c>
      <c r="I14" s="45">
        <v>1.0249999999999999E-2</v>
      </c>
      <c r="J14" s="45">
        <v>0</v>
      </c>
      <c r="K14" s="56" t="s">
        <v>27</v>
      </c>
    </row>
    <row r="16" spans="1:13" x14ac:dyDescent="0.25">
      <c r="A16" s="61" t="s">
        <v>28</v>
      </c>
      <c r="B16" s="61"/>
      <c r="C16" s="61"/>
      <c r="D16" s="61"/>
    </row>
  </sheetData>
  <mergeCells count="6">
    <mergeCell ref="A1:K1"/>
    <mergeCell ref="A2:K2"/>
    <mergeCell ref="A16:D16"/>
    <mergeCell ref="A3:A4"/>
    <mergeCell ref="B3:B4"/>
    <mergeCell ref="K3:K4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G20" sqref="G20"/>
    </sheetView>
  </sheetViews>
  <sheetFormatPr baseColWidth="10" defaultRowHeight="15" x14ac:dyDescent="0.25"/>
  <cols>
    <col min="6" max="6" width="15.85546875" bestFit="1" customWidth="1"/>
  </cols>
  <sheetData>
    <row r="1" spans="1:8" x14ac:dyDescent="0.25">
      <c r="A1" s="59" t="s">
        <v>151</v>
      </c>
      <c r="B1" s="59"/>
      <c r="C1" s="59"/>
      <c r="D1" s="59"/>
      <c r="E1" s="59"/>
      <c r="F1" s="59"/>
      <c r="G1" s="59"/>
    </row>
    <row r="2" spans="1:8" ht="15" customHeight="1" x14ac:dyDescent="0.25">
      <c r="A2" s="60" t="s">
        <v>110</v>
      </c>
      <c r="B2" s="60"/>
      <c r="C2" s="60"/>
      <c r="D2" s="60"/>
      <c r="E2" s="60"/>
      <c r="F2" s="60"/>
      <c r="G2" s="60"/>
    </row>
    <row r="3" spans="1:8" x14ac:dyDescent="0.25">
      <c r="A3" s="9"/>
      <c r="B3" s="9">
        <v>2013</v>
      </c>
      <c r="C3" s="9">
        <v>2014</v>
      </c>
      <c r="D3" s="9">
        <v>2015</v>
      </c>
      <c r="E3" s="9">
        <v>2016</v>
      </c>
      <c r="F3" s="9" t="s">
        <v>112</v>
      </c>
      <c r="G3" s="9" t="s">
        <v>29</v>
      </c>
    </row>
    <row r="4" spans="1:8" x14ac:dyDescent="0.25">
      <c r="A4" s="4" t="s">
        <v>144</v>
      </c>
      <c r="B4" s="38">
        <v>1</v>
      </c>
      <c r="C4" s="54" t="s">
        <v>91</v>
      </c>
      <c r="D4" s="56">
        <v>1</v>
      </c>
      <c r="E4" s="54" t="s">
        <v>91</v>
      </c>
      <c r="F4" s="54" t="s">
        <v>91</v>
      </c>
      <c r="G4" s="38">
        <f>SUM(B4:F4)</f>
        <v>2</v>
      </c>
    </row>
    <row r="5" spans="1:8" x14ac:dyDescent="0.25">
      <c r="A5" s="4" t="s">
        <v>143</v>
      </c>
      <c r="B5" s="56" t="s">
        <v>91</v>
      </c>
      <c r="C5" s="56">
        <v>1</v>
      </c>
      <c r="D5" s="56">
        <v>1</v>
      </c>
      <c r="E5" s="56" t="s">
        <v>91</v>
      </c>
      <c r="F5" s="56">
        <v>3</v>
      </c>
      <c r="G5" s="56">
        <f t="shared" ref="G5:G9" si="0">SUM(B5:F5)</f>
        <v>5</v>
      </c>
    </row>
    <row r="6" spans="1:8" x14ac:dyDescent="0.25">
      <c r="A6" s="4" t="s">
        <v>146</v>
      </c>
      <c r="B6" s="56" t="s">
        <v>91</v>
      </c>
      <c r="C6" s="56">
        <v>1</v>
      </c>
      <c r="D6" s="56">
        <v>1</v>
      </c>
      <c r="E6" s="56" t="s">
        <v>91</v>
      </c>
      <c r="F6" s="56" t="s">
        <v>91</v>
      </c>
      <c r="G6" s="56">
        <f t="shared" si="0"/>
        <v>2</v>
      </c>
    </row>
    <row r="7" spans="1:8" x14ac:dyDescent="0.25">
      <c r="A7" s="4" t="s">
        <v>148</v>
      </c>
      <c r="B7" s="56" t="s">
        <v>91</v>
      </c>
      <c r="C7" s="56">
        <v>1</v>
      </c>
      <c r="D7" s="56">
        <v>1</v>
      </c>
      <c r="E7" s="56">
        <v>1</v>
      </c>
      <c r="F7" s="56" t="s">
        <v>91</v>
      </c>
      <c r="G7" s="56">
        <f t="shared" si="0"/>
        <v>3</v>
      </c>
    </row>
    <row r="8" spans="1:8" ht="22.5" x14ac:dyDescent="0.25">
      <c r="A8" s="4" t="s">
        <v>113</v>
      </c>
      <c r="B8" s="56" t="s">
        <v>91</v>
      </c>
      <c r="C8" s="56" t="s">
        <v>91</v>
      </c>
      <c r="D8" s="56" t="s">
        <v>91</v>
      </c>
      <c r="E8" s="56">
        <v>2</v>
      </c>
      <c r="F8" s="56">
        <v>1</v>
      </c>
      <c r="G8" s="56">
        <f t="shared" si="0"/>
        <v>3</v>
      </c>
    </row>
    <row r="9" spans="1:8" x14ac:dyDescent="0.25">
      <c r="A9" s="4" t="s">
        <v>115</v>
      </c>
      <c r="B9" s="54">
        <v>4</v>
      </c>
      <c r="C9" s="54">
        <v>4</v>
      </c>
      <c r="D9" s="56">
        <v>2</v>
      </c>
      <c r="E9" s="54">
        <v>4</v>
      </c>
      <c r="F9" s="54">
        <v>5</v>
      </c>
      <c r="G9" s="56">
        <f>SUM(B9:F9)</f>
        <v>19</v>
      </c>
    </row>
    <row r="10" spans="1:8" x14ac:dyDescent="0.25">
      <c r="A10" s="8" t="s">
        <v>29</v>
      </c>
      <c r="B10" s="43">
        <f>SUM(B4:B9)</f>
        <v>5</v>
      </c>
      <c r="C10" s="43">
        <f>SUM(C4:C9)</f>
        <v>7</v>
      </c>
      <c r="D10" s="43">
        <f>SUM(D4:D9)</f>
        <v>6</v>
      </c>
      <c r="E10" s="43">
        <f>SUM(E4:E9)</f>
        <v>7</v>
      </c>
      <c r="F10" s="43">
        <f>SUM(F4:F9)</f>
        <v>9</v>
      </c>
      <c r="G10" s="43">
        <f>SUM(G4:G9)</f>
        <v>34</v>
      </c>
    </row>
    <row r="11" spans="1:8" s="11" customFormat="1" x14ac:dyDescent="0.25">
      <c r="A11" s="10"/>
      <c r="B11" s="10"/>
      <c r="C11" s="10"/>
      <c r="D11" s="10"/>
      <c r="E11" s="10"/>
      <c r="F11" s="10"/>
      <c r="G11" s="10"/>
    </row>
    <row r="12" spans="1:8" x14ac:dyDescent="0.25">
      <c r="A12" s="5" t="s">
        <v>30</v>
      </c>
      <c r="B12" s="7"/>
      <c r="C12" s="7"/>
      <c r="D12" s="7"/>
      <c r="E12" s="7"/>
      <c r="F12" s="7"/>
      <c r="G12" s="11"/>
      <c r="H12" s="11"/>
    </row>
    <row r="13" spans="1:8" x14ac:dyDescent="0.25">
      <c r="B13" s="11"/>
      <c r="C13" s="11"/>
      <c r="D13" s="11"/>
      <c r="E13" s="11"/>
      <c r="F13" s="11"/>
      <c r="G13" s="11"/>
      <c r="H13" s="11"/>
    </row>
    <row r="14" spans="1:8" x14ac:dyDescent="0.25">
      <c r="B14" s="11"/>
      <c r="C14" s="11"/>
      <c r="D14" s="11"/>
      <c r="E14" s="11"/>
      <c r="F14" s="11"/>
      <c r="G14" s="11"/>
      <c r="H14" s="11"/>
    </row>
  </sheetData>
  <mergeCells count="2">
    <mergeCell ref="A2:G2"/>
    <mergeCell ref="A1:G1"/>
  </mergeCells>
  <pageMargins left="0.7" right="0.7" top="0.75" bottom="0.75" header="0.3" footer="0.3"/>
  <ignoredErrors>
    <ignoredError sqref="B10:E1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showGridLines="0" workbookViewId="0">
      <selection activeCell="B4" sqref="B4:Q6"/>
    </sheetView>
  </sheetViews>
  <sheetFormatPr baseColWidth="10" defaultRowHeight="15" x14ac:dyDescent="0.25"/>
  <cols>
    <col min="1" max="1" width="13" bestFit="1" customWidth="1"/>
    <col min="8" max="8" width="15.7109375" customWidth="1"/>
    <col min="9" max="9" width="11" customWidth="1"/>
    <col min="12" max="12" width="12.85546875" customWidth="1"/>
    <col min="15" max="15" width="12.7109375" customWidth="1"/>
    <col min="17" max="18" width="13" customWidth="1"/>
  </cols>
  <sheetData>
    <row r="1" spans="1:18" x14ac:dyDescent="0.25">
      <c r="A1" s="59" t="s">
        <v>139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1"/>
    </row>
    <row r="2" spans="1:18" x14ac:dyDescent="0.25">
      <c r="A2" s="60" t="s">
        <v>111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"/>
    </row>
    <row r="3" spans="1:18" ht="33.75" x14ac:dyDescent="0.25">
      <c r="A3" s="3"/>
      <c r="B3" s="3" t="s">
        <v>11</v>
      </c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 t="s">
        <v>18</v>
      </c>
      <c r="J3" s="3" t="s">
        <v>19</v>
      </c>
      <c r="K3" s="3" t="s">
        <v>20</v>
      </c>
      <c r="L3" s="3" t="s">
        <v>21</v>
      </c>
      <c r="M3" s="3" t="s">
        <v>22</v>
      </c>
      <c r="N3" s="3" t="s">
        <v>23</v>
      </c>
      <c r="O3" s="3" t="s">
        <v>24</v>
      </c>
      <c r="P3" s="3" t="s">
        <v>25</v>
      </c>
      <c r="Q3" s="3" t="s">
        <v>26</v>
      </c>
      <c r="R3" s="3" t="s">
        <v>29</v>
      </c>
    </row>
    <row r="4" spans="1:18" x14ac:dyDescent="0.25">
      <c r="A4" s="4" t="s">
        <v>143</v>
      </c>
      <c r="B4" s="56" t="s">
        <v>91</v>
      </c>
      <c r="C4" s="56" t="s">
        <v>91</v>
      </c>
      <c r="D4" s="56" t="s">
        <v>91</v>
      </c>
      <c r="E4" s="56">
        <v>1</v>
      </c>
      <c r="F4" s="56" t="s">
        <v>91</v>
      </c>
      <c r="G4" s="56" t="s">
        <v>91</v>
      </c>
      <c r="H4" s="56" t="s">
        <v>91</v>
      </c>
      <c r="I4" s="56" t="s">
        <v>91</v>
      </c>
      <c r="J4" s="56" t="s">
        <v>91</v>
      </c>
      <c r="K4" s="56" t="s">
        <v>91</v>
      </c>
      <c r="L4" s="56" t="s">
        <v>91</v>
      </c>
      <c r="M4" s="56">
        <v>2</v>
      </c>
      <c r="N4" s="56" t="s">
        <v>91</v>
      </c>
      <c r="O4" s="56" t="s">
        <v>91</v>
      </c>
      <c r="P4" s="56" t="s">
        <v>91</v>
      </c>
      <c r="Q4" s="56" t="s">
        <v>91</v>
      </c>
      <c r="R4" s="56">
        <f t="shared" ref="R4:R6" si="0">SUM(B4:Q4)</f>
        <v>3</v>
      </c>
    </row>
    <row r="5" spans="1:18" ht="22.5" x14ac:dyDescent="0.25">
      <c r="A5" s="4" t="s">
        <v>113</v>
      </c>
      <c r="B5" s="56" t="s">
        <v>91</v>
      </c>
      <c r="C5" s="56" t="s">
        <v>91</v>
      </c>
      <c r="D5" s="56" t="s">
        <v>91</v>
      </c>
      <c r="E5" s="56">
        <v>1</v>
      </c>
      <c r="F5" s="56" t="s">
        <v>91</v>
      </c>
      <c r="G5" s="56" t="s">
        <v>91</v>
      </c>
      <c r="H5" s="56" t="s">
        <v>91</v>
      </c>
      <c r="I5" s="56" t="s">
        <v>91</v>
      </c>
      <c r="J5" s="56" t="s">
        <v>91</v>
      </c>
      <c r="K5" s="56" t="s">
        <v>91</v>
      </c>
      <c r="L5" s="56" t="s">
        <v>91</v>
      </c>
      <c r="M5" s="56" t="s">
        <v>91</v>
      </c>
      <c r="N5" s="56" t="s">
        <v>91</v>
      </c>
      <c r="O5" s="56" t="s">
        <v>91</v>
      </c>
      <c r="P5" s="56" t="s">
        <v>91</v>
      </c>
      <c r="Q5" s="56" t="s">
        <v>91</v>
      </c>
      <c r="R5" s="56">
        <f t="shared" si="0"/>
        <v>1</v>
      </c>
    </row>
    <row r="6" spans="1:18" x14ac:dyDescent="0.25">
      <c r="A6" s="4" t="s">
        <v>116</v>
      </c>
      <c r="B6" s="56" t="s">
        <v>91</v>
      </c>
      <c r="C6" s="56">
        <v>1</v>
      </c>
      <c r="D6" s="56" t="s">
        <v>91</v>
      </c>
      <c r="E6" s="56">
        <v>1</v>
      </c>
      <c r="F6" s="56" t="s">
        <v>91</v>
      </c>
      <c r="G6" s="56" t="s">
        <v>91</v>
      </c>
      <c r="H6" s="56" t="s">
        <v>91</v>
      </c>
      <c r="I6" s="56" t="s">
        <v>91</v>
      </c>
      <c r="J6" s="56" t="s">
        <v>91</v>
      </c>
      <c r="K6" s="56" t="s">
        <v>91</v>
      </c>
      <c r="L6" s="56" t="s">
        <v>91</v>
      </c>
      <c r="M6" s="56" t="s">
        <v>91</v>
      </c>
      <c r="N6" s="56" t="s">
        <v>91</v>
      </c>
      <c r="O6" s="56" t="s">
        <v>91</v>
      </c>
      <c r="P6" s="56" t="s">
        <v>91</v>
      </c>
      <c r="Q6" s="56">
        <v>3</v>
      </c>
      <c r="R6" s="56">
        <f t="shared" si="0"/>
        <v>5</v>
      </c>
    </row>
    <row r="7" spans="1:18" x14ac:dyDescent="0.25">
      <c r="A7" s="8" t="s">
        <v>117</v>
      </c>
      <c r="B7" s="43">
        <f>SUM(B4:B6)</f>
        <v>0</v>
      </c>
      <c r="C7" s="43">
        <f>SUM(C4:C6)</f>
        <v>1</v>
      </c>
      <c r="D7" s="43">
        <f>SUM(D4:D6)</f>
        <v>0</v>
      </c>
      <c r="E7" s="43">
        <f>SUM(E4:E6)</f>
        <v>3</v>
      </c>
      <c r="F7" s="43">
        <f>SUM(F4:F6)</f>
        <v>0</v>
      </c>
      <c r="G7" s="43">
        <f>SUM(G4:G6)</f>
        <v>0</v>
      </c>
      <c r="H7" s="43">
        <f>SUM(H4:H6)</f>
        <v>0</v>
      </c>
      <c r="I7" s="43">
        <f>SUM(I4:I6)</f>
        <v>0</v>
      </c>
      <c r="J7" s="43">
        <f>SUM(J4:J6)</f>
        <v>0</v>
      </c>
      <c r="K7" s="43">
        <f>SUM(K4:K6)</f>
        <v>0</v>
      </c>
      <c r="L7" s="43">
        <f>SUM(L4:L6)</f>
        <v>0</v>
      </c>
      <c r="M7" s="43">
        <f>SUM(M4:M6)</f>
        <v>2</v>
      </c>
      <c r="N7" s="43">
        <f>SUM(N4:N6)</f>
        <v>0</v>
      </c>
      <c r="O7" s="43">
        <f>SUM(O4:O6)</f>
        <v>0</v>
      </c>
      <c r="P7" s="43">
        <f>SUM(P4:P6)</f>
        <v>0</v>
      </c>
      <c r="Q7" s="43">
        <f>SUM(Q4:Q6)</f>
        <v>3</v>
      </c>
      <c r="R7" s="43">
        <f>SUM(R4:R6)</f>
        <v>9</v>
      </c>
    </row>
    <row r="8" spans="1:18" x14ac:dyDescent="0.25">
      <c r="R8" s="55"/>
    </row>
    <row r="9" spans="1:18" x14ac:dyDescent="0.25">
      <c r="A9" s="5" t="s">
        <v>30</v>
      </c>
    </row>
    <row r="10" spans="1:18" x14ac:dyDescent="0.25">
      <c r="A10" s="5" t="s">
        <v>81</v>
      </c>
    </row>
  </sheetData>
  <mergeCells count="2">
    <mergeCell ref="A1:Q1"/>
    <mergeCell ref="A2:Q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9"/>
  <sheetViews>
    <sheetView showGridLines="0" workbookViewId="0">
      <selection activeCell="F21" sqref="F21"/>
    </sheetView>
  </sheetViews>
  <sheetFormatPr baseColWidth="10" defaultRowHeight="15" x14ac:dyDescent="0.25"/>
  <cols>
    <col min="1" max="1" width="65.28515625" bestFit="1" customWidth="1"/>
    <col min="9" max="45" width="11.42578125" style="20"/>
  </cols>
  <sheetData>
    <row r="1" spans="1:8" x14ac:dyDescent="0.25">
      <c r="A1" s="63" t="s">
        <v>42</v>
      </c>
      <c r="B1" s="63"/>
      <c r="C1" s="63"/>
      <c r="D1" s="63"/>
      <c r="E1" s="63"/>
      <c r="F1" s="63"/>
      <c r="G1" s="63"/>
      <c r="H1" s="63"/>
    </row>
    <row r="2" spans="1:8" x14ac:dyDescent="0.25">
      <c r="A2" s="60" t="s">
        <v>140</v>
      </c>
      <c r="B2" s="60"/>
      <c r="C2" s="60"/>
      <c r="D2" s="60"/>
      <c r="E2" s="60"/>
      <c r="F2" s="60"/>
      <c r="G2" s="60"/>
      <c r="H2" s="60"/>
    </row>
    <row r="3" spans="1:8" x14ac:dyDescent="0.25">
      <c r="A3" s="13" t="s">
        <v>31</v>
      </c>
      <c r="B3" s="14" t="s">
        <v>32</v>
      </c>
      <c r="C3" s="14" t="s">
        <v>32</v>
      </c>
      <c r="D3" s="14" t="s">
        <v>32</v>
      </c>
      <c r="E3" s="14" t="s">
        <v>32</v>
      </c>
      <c r="F3" s="14" t="s">
        <v>33</v>
      </c>
      <c r="G3" s="64" t="s">
        <v>34</v>
      </c>
      <c r="H3" s="13" t="s">
        <v>35</v>
      </c>
    </row>
    <row r="4" spans="1:8" ht="15.75" thickBot="1" x14ac:dyDescent="0.3">
      <c r="A4" s="15"/>
      <c r="B4" s="16">
        <v>2013</v>
      </c>
      <c r="C4" s="16">
        <v>2014</v>
      </c>
      <c r="D4" s="16">
        <v>2015</v>
      </c>
      <c r="E4" s="16">
        <v>2016</v>
      </c>
      <c r="F4" s="16">
        <v>2017</v>
      </c>
      <c r="G4" s="65"/>
      <c r="H4" s="15" t="s">
        <v>36</v>
      </c>
    </row>
    <row r="5" spans="1:8" ht="15.75" thickBot="1" x14ac:dyDescent="0.3">
      <c r="A5" s="17" t="s">
        <v>39</v>
      </c>
      <c r="B5" s="53">
        <v>4.0000220000000004</v>
      </c>
      <c r="C5" s="53">
        <v>9.0000219999999995</v>
      </c>
      <c r="D5" s="53">
        <v>8.0000219999999995</v>
      </c>
      <c r="E5" s="53">
        <v>9.0000219999999995</v>
      </c>
      <c r="F5" s="53">
        <v>9.0000219999999995</v>
      </c>
      <c r="G5" s="19">
        <v>0.20930253055675757</v>
      </c>
      <c r="H5" s="18">
        <v>4.9999999999999991</v>
      </c>
    </row>
    <row r="6" spans="1:8" ht="15.75" thickBot="1" x14ac:dyDescent="0.3">
      <c r="A6" s="17" t="s">
        <v>152</v>
      </c>
      <c r="B6" s="53">
        <v>5.0000429999999998</v>
      </c>
      <c r="C6" s="53">
        <v>6.0000429999999998</v>
      </c>
      <c r="D6" s="53">
        <v>7.0000429999999998</v>
      </c>
      <c r="E6" s="53">
        <v>7.0000429999999998</v>
      </c>
      <c r="F6" s="53">
        <v>7.0000429999999998</v>
      </c>
      <c r="G6" s="19">
        <v>0.16279145916600168</v>
      </c>
      <c r="H6" s="18">
        <v>2</v>
      </c>
    </row>
    <row r="7" spans="1:8" ht="15.75" thickBot="1" x14ac:dyDescent="0.3">
      <c r="A7" s="17" t="s">
        <v>153</v>
      </c>
      <c r="B7" s="53">
        <v>1.5E-5</v>
      </c>
      <c r="C7" s="53">
        <v>1.5E-5</v>
      </c>
      <c r="D7" s="53">
        <v>1.5E-5</v>
      </c>
      <c r="E7" s="53">
        <v>1.5E-5</v>
      </c>
      <c r="F7" s="53">
        <v>6.0000150000000003</v>
      </c>
      <c r="G7" s="19">
        <v>0.13953502812309834</v>
      </c>
      <c r="H7" s="18">
        <v>6</v>
      </c>
    </row>
    <row r="8" spans="1:8" ht="15.75" thickBot="1" x14ac:dyDescent="0.3">
      <c r="A8" s="17" t="s">
        <v>107</v>
      </c>
      <c r="B8" s="53">
        <v>4.0000090000000004</v>
      </c>
      <c r="C8" s="53">
        <v>5.0000090000000004</v>
      </c>
      <c r="D8" s="53">
        <v>5.0000090000000004</v>
      </c>
      <c r="E8" s="53">
        <v>5.0000090000000004</v>
      </c>
      <c r="F8" s="53">
        <v>6.0000090000000004</v>
      </c>
      <c r="G8" s="19">
        <v>0.13953488858841906</v>
      </c>
      <c r="H8" s="18">
        <v>2</v>
      </c>
    </row>
    <row r="9" spans="1:8" ht="15.75" thickBot="1" x14ac:dyDescent="0.3">
      <c r="A9" s="17" t="s">
        <v>38</v>
      </c>
      <c r="B9" s="53">
        <v>3.0000529999999999</v>
      </c>
      <c r="C9" s="53">
        <v>3.0000529999999999</v>
      </c>
      <c r="D9" s="53">
        <v>3.0000529999999999</v>
      </c>
      <c r="E9" s="53">
        <v>3.0000529999999999</v>
      </c>
      <c r="F9" s="53">
        <v>5.0000530000000003</v>
      </c>
      <c r="G9" s="19">
        <v>0.11628013196166714</v>
      </c>
      <c r="H9" s="18">
        <v>2.0000000000000004</v>
      </c>
    </row>
    <row r="10" spans="1:8" ht="15.75" thickBot="1" x14ac:dyDescent="0.3">
      <c r="A10" s="17" t="s">
        <v>154</v>
      </c>
      <c r="B10" s="53">
        <v>1.000062</v>
      </c>
      <c r="C10" s="53">
        <v>1.000062</v>
      </c>
      <c r="D10" s="53">
        <v>2.0000619999999998</v>
      </c>
      <c r="E10" s="53">
        <v>2.0000619999999998</v>
      </c>
      <c r="F10" s="53">
        <v>2.0000619999999998</v>
      </c>
      <c r="G10" s="19">
        <v>4.6513001620485994E-2</v>
      </c>
      <c r="H10" s="18">
        <v>0.99999999999999978</v>
      </c>
    </row>
    <row r="11" spans="1:8" ht="15.75" thickBot="1" x14ac:dyDescent="0.3">
      <c r="A11" s="17" t="s">
        <v>155</v>
      </c>
      <c r="B11" s="53">
        <v>2.0000450000000001</v>
      </c>
      <c r="C11" s="53">
        <v>2.0000450000000001</v>
      </c>
      <c r="D11" s="53">
        <v>2.0000450000000001</v>
      </c>
      <c r="E11" s="53">
        <v>2.0000450000000001</v>
      </c>
      <c r="F11" s="53">
        <v>2.0000450000000001</v>
      </c>
      <c r="G11" s="19">
        <v>4.6512606272228023E-2</v>
      </c>
      <c r="H11" s="18">
        <v>0</v>
      </c>
    </row>
    <row r="12" spans="1:8" ht="15.75" thickBot="1" x14ac:dyDescent="0.3">
      <c r="A12" s="17" t="s">
        <v>156</v>
      </c>
      <c r="B12" s="53">
        <v>2.0000230000000001</v>
      </c>
      <c r="C12" s="53">
        <v>2.0000230000000001</v>
      </c>
      <c r="D12" s="53">
        <v>2.0000230000000001</v>
      </c>
      <c r="E12" s="53">
        <v>2.0000230000000001</v>
      </c>
      <c r="F12" s="53">
        <v>2.0000230000000001</v>
      </c>
      <c r="G12" s="19">
        <v>4.651209464507064E-2</v>
      </c>
      <c r="H12" s="18">
        <v>0</v>
      </c>
    </row>
    <row r="13" spans="1:8" ht="15.75" thickBot="1" x14ac:dyDescent="0.3">
      <c r="A13" s="17" t="s">
        <v>37</v>
      </c>
      <c r="B13" s="53">
        <v>2.0000140000000002</v>
      </c>
      <c r="C13" s="53">
        <v>2.0000140000000002</v>
      </c>
      <c r="D13" s="53">
        <v>2.0000140000000002</v>
      </c>
      <c r="E13" s="53">
        <v>2.0000140000000002</v>
      </c>
      <c r="F13" s="53">
        <v>2.0000140000000002</v>
      </c>
      <c r="G13" s="19">
        <v>4.6511885343051715E-2</v>
      </c>
      <c r="H13" s="18">
        <v>0</v>
      </c>
    </row>
    <row r="14" spans="1:8" ht="15.75" thickBot="1" x14ac:dyDescent="0.3">
      <c r="A14" s="17" t="s">
        <v>157</v>
      </c>
      <c r="B14" s="53">
        <v>3.6999999999999998E-5</v>
      </c>
      <c r="C14" s="53">
        <v>3.6999999999999998E-5</v>
      </c>
      <c r="D14" s="53">
        <v>3.6999999999999998E-5</v>
      </c>
      <c r="E14" s="53">
        <v>3.6999999999999998E-5</v>
      </c>
      <c r="F14" s="53">
        <v>1.0000370000000001</v>
      </c>
      <c r="G14" s="19">
        <v>2.3256640344922287E-2</v>
      </c>
      <c r="H14" s="18">
        <v>1</v>
      </c>
    </row>
    <row r="15" spans="1:8" ht="15.75" thickBot="1" x14ac:dyDescent="0.3">
      <c r="A15" s="17" t="s">
        <v>40</v>
      </c>
      <c r="B15" s="82">
        <v>2</v>
      </c>
      <c r="C15" s="82">
        <v>11</v>
      </c>
      <c r="D15" s="82">
        <v>5</v>
      </c>
      <c r="E15" s="82">
        <v>2</v>
      </c>
      <c r="F15" s="82">
        <v>1</v>
      </c>
      <c r="G15" s="19">
        <v>2.3255779881066689E-2</v>
      </c>
      <c r="H15" s="18">
        <v>-1</v>
      </c>
    </row>
    <row r="16" spans="1:8" ht="15.75" thickBot="1" x14ac:dyDescent="0.3">
      <c r="A16" s="17" t="s">
        <v>29</v>
      </c>
      <c r="B16" s="53">
        <v>25.000063000000001</v>
      </c>
      <c r="C16" s="53">
        <v>41.000062999999997</v>
      </c>
      <c r="D16" s="53">
        <v>36.000062999999997</v>
      </c>
      <c r="E16" s="53">
        <v>34.000062999999997</v>
      </c>
      <c r="F16" s="53">
        <v>43.000062999999997</v>
      </c>
      <c r="G16" s="19">
        <v>1</v>
      </c>
      <c r="H16" s="18">
        <v>17.999999999999996</v>
      </c>
    </row>
    <row r="17" spans="1:3" s="20" customFormat="1" x14ac:dyDescent="0.25">
      <c r="A17" s="21"/>
    </row>
    <row r="18" spans="1:3" s="20" customFormat="1" ht="34.5" customHeight="1" x14ac:dyDescent="0.25">
      <c r="A18" s="22" t="s">
        <v>41</v>
      </c>
      <c r="B18" s="22"/>
      <c r="C18" s="22"/>
    </row>
    <row r="19" spans="1:3" s="20" customFormat="1" x14ac:dyDescent="0.25"/>
    <row r="20" spans="1:3" s="20" customFormat="1" x14ac:dyDescent="0.25"/>
    <row r="21" spans="1:3" s="20" customFormat="1" x14ac:dyDescent="0.25"/>
    <row r="22" spans="1:3" s="20" customFormat="1" x14ac:dyDescent="0.25"/>
    <row r="23" spans="1:3" s="20" customFormat="1" x14ac:dyDescent="0.25"/>
    <row r="24" spans="1:3" s="20" customFormat="1" x14ac:dyDescent="0.25"/>
    <row r="25" spans="1:3" s="20" customFormat="1" x14ac:dyDescent="0.25"/>
    <row r="26" spans="1:3" s="20" customFormat="1" x14ac:dyDescent="0.25"/>
    <row r="27" spans="1:3" s="20" customFormat="1" x14ac:dyDescent="0.25"/>
    <row r="28" spans="1:3" s="20" customFormat="1" x14ac:dyDescent="0.25"/>
    <row r="29" spans="1:3" s="20" customFormat="1" x14ac:dyDescent="0.25"/>
    <row r="30" spans="1:3" s="20" customFormat="1" x14ac:dyDescent="0.25"/>
    <row r="31" spans="1:3" s="20" customFormat="1" x14ac:dyDescent="0.25"/>
    <row r="32" spans="1:3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</sheetData>
  <mergeCells count="3">
    <mergeCell ref="A1:H1"/>
    <mergeCell ref="A2:H2"/>
    <mergeCell ref="G3:G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71"/>
  <sheetViews>
    <sheetView workbookViewId="0">
      <selection activeCell="F29" sqref="F29"/>
    </sheetView>
  </sheetViews>
  <sheetFormatPr baseColWidth="10" defaultRowHeight="15" x14ac:dyDescent="0.25"/>
  <cols>
    <col min="12" max="72" width="11.42578125" style="20"/>
  </cols>
  <sheetData>
    <row r="1" spans="1:12" x14ac:dyDescent="0.25">
      <c r="A1" s="63" t="s">
        <v>42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29"/>
    </row>
    <row r="2" spans="1:12" ht="15" customHeight="1" x14ac:dyDescent="0.25">
      <c r="A2" s="60" t="s">
        <v>118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29"/>
    </row>
    <row r="3" spans="1:12" ht="18" customHeight="1" x14ac:dyDescent="0.25">
      <c r="A3" s="70" t="s">
        <v>108</v>
      </c>
      <c r="B3" s="66">
        <v>2013</v>
      </c>
      <c r="C3" s="66">
        <v>2014</v>
      </c>
      <c r="D3" s="66">
        <v>2015</v>
      </c>
      <c r="E3" s="66">
        <v>2016</v>
      </c>
      <c r="F3" s="66" t="s">
        <v>43</v>
      </c>
      <c r="G3" s="66" t="s">
        <v>44</v>
      </c>
      <c r="H3" s="66" t="s">
        <v>45</v>
      </c>
      <c r="I3" s="66" t="s">
        <v>46</v>
      </c>
      <c r="J3" s="68" t="s">
        <v>47</v>
      </c>
      <c r="K3" s="68" t="s">
        <v>48</v>
      </c>
      <c r="L3" s="29"/>
    </row>
    <row r="4" spans="1:12" ht="15.75" thickBot="1" x14ac:dyDescent="0.3">
      <c r="A4" s="71"/>
      <c r="B4" s="67"/>
      <c r="C4" s="67"/>
      <c r="D4" s="67"/>
      <c r="E4" s="67"/>
      <c r="F4" s="67"/>
      <c r="G4" s="67"/>
      <c r="H4" s="67"/>
      <c r="I4" s="67"/>
      <c r="J4" s="69"/>
      <c r="K4" s="69"/>
      <c r="L4" s="29"/>
    </row>
    <row r="5" spans="1:12" ht="15.75" thickBot="1" x14ac:dyDescent="0.3">
      <c r="A5" s="23" t="s">
        <v>114</v>
      </c>
      <c r="B5" s="24">
        <v>432</v>
      </c>
      <c r="C5" s="24">
        <v>545</v>
      </c>
      <c r="D5" s="24">
        <v>567</v>
      </c>
      <c r="E5" s="24">
        <v>674</v>
      </c>
      <c r="F5" s="24">
        <v>794</v>
      </c>
      <c r="G5" s="25">
        <v>0.37033582089552236</v>
      </c>
      <c r="H5" s="24">
        <v>362</v>
      </c>
      <c r="I5" s="25">
        <v>0.83796296296296302</v>
      </c>
      <c r="J5" s="26">
        <v>123</v>
      </c>
      <c r="K5" s="26">
        <v>123</v>
      </c>
      <c r="L5" s="29"/>
    </row>
    <row r="6" spans="1:12" ht="15.75" thickBot="1" x14ac:dyDescent="0.3">
      <c r="A6" s="23" t="s">
        <v>125</v>
      </c>
      <c r="B6" s="26">
        <v>433</v>
      </c>
      <c r="C6" s="26">
        <v>434</v>
      </c>
      <c r="D6" s="26">
        <v>453</v>
      </c>
      <c r="E6" s="26">
        <v>456</v>
      </c>
      <c r="F6" s="26">
        <v>486</v>
      </c>
      <c r="G6" s="25">
        <v>0.22667910447761194</v>
      </c>
      <c r="H6" s="26">
        <v>53</v>
      </c>
      <c r="I6" s="25">
        <v>0.12240184757505768</v>
      </c>
      <c r="J6" s="26">
        <v>78</v>
      </c>
      <c r="K6" s="26">
        <v>60</v>
      </c>
      <c r="L6" s="29"/>
    </row>
    <row r="7" spans="1:12" ht="15.75" thickBot="1" x14ac:dyDescent="0.3">
      <c r="A7" s="23" t="s">
        <v>119</v>
      </c>
      <c r="B7" s="26">
        <v>0</v>
      </c>
      <c r="C7" s="26">
        <v>0</v>
      </c>
      <c r="D7" s="26">
        <v>0</v>
      </c>
      <c r="E7" s="26">
        <v>0</v>
      </c>
      <c r="F7" s="26">
        <v>0</v>
      </c>
      <c r="G7" s="25">
        <v>0</v>
      </c>
      <c r="H7" s="26">
        <v>0</v>
      </c>
      <c r="I7" s="25" t="s">
        <v>127</v>
      </c>
      <c r="J7" s="26">
        <v>124</v>
      </c>
      <c r="K7" s="26">
        <v>124</v>
      </c>
      <c r="L7" s="29"/>
    </row>
    <row r="8" spans="1:12" ht="15.75" thickBot="1" x14ac:dyDescent="0.3">
      <c r="A8" s="23" t="s">
        <v>120</v>
      </c>
      <c r="B8" s="26">
        <v>113</v>
      </c>
      <c r="C8" s="26">
        <v>121</v>
      </c>
      <c r="D8" s="26">
        <v>149</v>
      </c>
      <c r="E8" s="24">
        <v>120</v>
      </c>
      <c r="F8" s="24">
        <v>83</v>
      </c>
      <c r="G8" s="25">
        <v>3.871268656716418E-2</v>
      </c>
      <c r="H8" s="26">
        <v>-30</v>
      </c>
      <c r="I8" s="25">
        <v>-0.26548672566371678</v>
      </c>
      <c r="J8" s="26">
        <v>42</v>
      </c>
      <c r="K8" s="26">
        <v>95</v>
      </c>
      <c r="L8" s="29"/>
    </row>
    <row r="9" spans="1:12" ht="23.25" thickBot="1" x14ac:dyDescent="0.3">
      <c r="A9" s="23" t="s">
        <v>121</v>
      </c>
      <c r="B9" s="24">
        <v>87</v>
      </c>
      <c r="C9" s="24">
        <v>82</v>
      </c>
      <c r="D9" s="24">
        <v>81</v>
      </c>
      <c r="E9" s="24">
        <v>87</v>
      </c>
      <c r="F9" s="24">
        <v>99</v>
      </c>
      <c r="G9" s="25">
        <v>4.617537313432836E-2</v>
      </c>
      <c r="H9" s="24">
        <v>12</v>
      </c>
      <c r="I9" s="25">
        <v>0.13793103448275867</v>
      </c>
      <c r="J9" s="26">
        <v>98</v>
      </c>
      <c r="K9" s="26">
        <v>112</v>
      </c>
      <c r="L9" s="29"/>
    </row>
    <row r="10" spans="1:12" ht="15.75" thickBot="1" x14ac:dyDescent="0.3">
      <c r="A10" s="23" t="s">
        <v>122</v>
      </c>
      <c r="B10" s="26">
        <v>184</v>
      </c>
      <c r="C10" s="26">
        <v>167</v>
      </c>
      <c r="D10" s="26">
        <v>141</v>
      </c>
      <c r="E10" s="26">
        <v>154</v>
      </c>
      <c r="F10" s="26">
        <v>158</v>
      </c>
      <c r="G10" s="25">
        <v>7.3694029850746273E-2</v>
      </c>
      <c r="H10" s="26">
        <v>-26</v>
      </c>
      <c r="I10" s="25">
        <v>-0.14130434782608692</v>
      </c>
      <c r="J10" s="26">
        <v>119</v>
      </c>
      <c r="K10" s="26">
        <v>125</v>
      </c>
      <c r="L10" s="29"/>
    </row>
    <row r="11" spans="1:12" ht="23.25" thickBot="1" x14ac:dyDescent="0.3">
      <c r="A11" s="23" t="s">
        <v>123</v>
      </c>
      <c r="B11" s="26">
        <v>355</v>
      </c>
      <c r="C11" s="26">
        <v>431</v>
      </c>
      <c r="D11" s="26">
        <v>411</v>
      </c>
      <c r="E11" s="26">
        <v>434</v>
      </c>
      <c r="F11" s="26">
        <v>451</v>
      </c>
      <c r="G11" s="25">
        <v>0.21035447761194029</v>
      </c>
      <c r="H11" s="26">
        <v>96</v>
      </c>
      <c r="I11" s="25">
        <v>0.27042253521126769</v>
      </c>
      <c r="J11" s="26">
        <v>86</v>
      </c>
      <c r="K11" s="26">
        <v>94</v>
      </c>
      <c r="L11" s="29"/>
    </row>
    <row r="12" spans="1:12" ht="23.25" thickBot="1" x14ac:dyDescent="0.3">
      <c r="A12" s="23" t="s">
        <v>124</v>
      </c>
      <c r="B12" s="26">
        <v>0</v>
      </c>
      <c r="C12" s="26">
        <v>0</v>
      </c>
      <c r="D12" s="26">
        <v>1</v>
      </c>
      <c r="E12" s="26">
        <v>1</v>
      </c>
      <c r="F12" s="26">
        <v>1</v>
      </c>
      <c r="G12" s="25">
        <v>4.6641791044776119E-4</v>
      </c>
      <c r="H12" s="26">
        <v>1</v>
      </c>
      <c r="I12" s="25" t="s">
        <v>127</v>
      </c>
      <c r="J12" s="26">
        <v>125</v>
      </c>
      <c r="K12" s="26">
        <v>119</v>
      </c>
      <c r="L12" s="29"/>
    </row>
    <row r="13" spans="1:12" ht="15.75" thickBot="1" x14ac:dyDescent="0.3">
      <c r="A13" s="23" t="s">
        <v>125</v>
      </c>
      <c r="B13" s="24">
        <v>25</v>
      </c>
      <c r="C13" s="24">
        <v>41</v>
      </c>
      <c r="D13" s="24">
        <v>36</v>
      </c>
      <c r="E13" s="24">
        <v>34</v>
      </c>
      <c r="F13" s="24">
        <v>43</v>
      </c>
      <c r="G13" s="25">
        <v>2.005597014925373E-2</v>
      </c>
      <c r="H13" s="26">
        <v>18</v>
      </c>
      <c r="I13" s="25">
        <v>0.72</v>
      </c>
      <c r="J13" s="26">
        <v>121</v>
      </c>
      <c r="K13" s="26">
        <v>109</v>
      </c>
      <c r="L13" s="29"/>
    </row>
    <row r="14" spans="1:12" ht="15.75" thickBot="1" x14ac:dyDescent="0.3">
      <c r="A14" s="23" t="s">
        <v>126</v>
      </c>
      <c r="B14" s="24">
        <v>30</v>
      </c>
      <c r="C14" s="24">
        <v>32</v>
      </c>
      <c r="D14" s="24">
        <v>28</v>
      </c>
      <c r="E14" s="24">
        <v>28</v>
      </c>
      <c r="F14" s="24">
        <v>29</v>
      </c>
      <c r="G14" s="25">
        <v>1.3526119402985074E-2</v>
      </c>
      <c r="H14" s="24">
        <v>-1</v>
      </c>
      <c r="I14" s="25">
        <v>-3.3333333333333326E-2</v>
      </c>
      <c r="J14" s="26">
        <v>122</v>
      </c>
      <c r="K14" s="26">
        <v>114</v>
      </c>
      <c r="L14" s="29"/>
    </row>
    <row r="15" spans="1:12" ht="15.75" thickBot="1" x14ac:dyDescent="0.3">
      <c r="A15" s="23" t="s">
        <v>29</v>
      </c>
      <c r="B15" s="24">
        <v>1659</v>
      </c>
      <c r="C15" s="24">
        <v>1853</v>
      </c>
      <c r="D15" s="24">
        <v>1867</v>
      </c>
      <c r="E15" s="24">
        <v>1988</v>
      </c>
      <c r="F15" s="24">
        <v>2144</v>
      </c>
      <c r="G15" s="25">
        <v>1</v>
      </c>
      <c r="H15" s="24">
        <v>485</v>
      </c>
      <c r="I15" s="25">
        <v>0.29234478601567204</v>
      </c>
      <c r="J15" s="26"/>
      <c r="K15" s="26"/>
      <c r="L15" s="29"/>
    </row>
    <row r="16" spans="1:12" s="20" customFormat="1" x14ac:dyDescent="0.25">
      <c r="A16" s="27"/>
    </row>
    <row r="17" spans="1:1" s="20" customFormat="1" x14ac:dyDescent="0.25">
      <c r="A17" s="28" t="s">
        <v>41</v>
      </c>
    </row>
    <row r="18" spans="1:1" s="20" customFormat="1" x14ac:dyDescent="0.25"/>
    <row r="19" spans="1:1" s="20" customFormat="1" x14ac:dyDescent="0.25"/>
    <row r="20" spans="1:1" s="20" customFormat="1" x14ac:dyDescent="0.25"/>
    <row r="21" spans="1:1" s="20" customFormat="1" x14ac:dyDescent="0.25"/>
    <row r="22" spans="1:1" s="20" customFormat="1" x14ac:dyDescent="0.25"/>
    <row r="23" spans="1:1" s="20" customFormat="1" x14ac:dyDescent="0.25"/>
    <row r="24" spans="1:1" s="20" customFormat="1" x14ac:dyDescent="0.25"/>
    <row r="25" spans="1:1" s="20" customFormat="1" x14ac:dyDescent="0.25"/>
    <row r="26" spans="1:1" s="20" customFormat="1" x14ac:dyDescent="0.25"/>
    <row r="27" spans="1:1" s="20" customFormat="1" x14ac:dyDescent="0.25"/>
    <row r="28" spans="1:1" s="20" customFormat="1" x14ac:dyDescent="0.25"/>
    <row r="29" spans="1:1" s="20" customFormat="1" x14ac:dyDescent="0.25"/>
    <row r="30" spans="1:1" s="20" customFormat="1" x14ac:dyDescent="0.25"/>
    <row r="31" spans="1:1" s="20" customFormat="1" x14ac:dyDescent="0.25"/>
    <row r="32" spans="1:1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</sheetData>
  <mergeCells count="13">
    <mergeCell ref="I3:I4"/>
    <mergeCell ref="J3:J4"/>
    <mergeCell ref="K3:K4"/>
    <mergeCell ref="A1:K1"/>
    <mergeCell ref="A2:K2"/>
    <mergeCell ref="A3:A4"/>
    <mergeCell ref="B3:B4"/>
    <mergeCell ref="C3:C4"/>
    <mergeCell ref="D3:D4"/>
    <mergeCell ref="E3:E4"/>
    <mergeCell ref="F3:F4"/>
    <mergeCell ref="G3:G4"/>
    <mergeCell ref="H3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44"/>
  <sheetViews>
    <sheetView workbookViewId="0">
      <selection activeCell="C21" sqref="C21"/>
    </sheetView>
  </sheetViews>
  <sheetFormatPr baseColWidth="10" defaultRowHeight="15" x14ac:dyDescent="0.25"/>
  <cols>
    <col min="1" max="1" width="51.7109375" customWidth="1"/>
    <col min="9" max="53" width="11.42578125" style="20"/>
  </cols>
  <sheetData>
    <row r="1" spans="1:8" x14ac:dyDescent="0.25">
      <c r="A1" s="72" t="s">
        <v>49</v>
      </c>
      <c r="B1" s="72"/>
      <c r="C1" s="72"/>
      <c r="D1" s="72"/>
      <c r="E1" s="72"/>
      <c r="F1" s="72"/>
      <c r="G1" s="72"/>
      <c r="H1" s="72"/>
    </row>
    <row r="2" spans="1:8" x14ac:dyDescent="0.25">
      <c r="A2" s="60" t="s">
        <v>141</v>
      </c>
      <c r="B2" s="60"/>
      <c r="C2" s="60"/>
      <c r="D2" s="60"/>
      <c r="E2" s="60"/>
      <c r="F2" s="60"/>
      <c r="G2" s="60"/>
      <c r="H2" s="60"/>
    </row>
    <row r="3" spans="1:8" ht="33.75" x14ac:dyDescent="0.25">
      <c r="A3" s="9"/>
      <c r="B3" s="9" t="s">
        <v>50</v>
      </c>
      <c r="C3" s="9" t="s">
        <v>51</v>
      </c>
      <c r="D3" s="9" t="s">
        <v>52</v>
      </c>
      <c r="E3" s="9" t="s">
        <v>53</v>
      </c>
      <c r="F3" s="9" t="s">
        <v>54</v>
      </c>
      <c r="G3" s="30" t="s">
        <v>55</v>
      </c>
      <c r="H3" s="30" t="s">
        <v>66</v>
      </c>
    </row>
    <row r="4" spans="1:8" ht="14.25" customHeight="1" x14ac:dyDescent="0.25">
      <c r="A4" s="32" t="s">
        <v>56</v>
      </c>
      <c r="B4" s="33">
        <v>-2</v>
      </c>
      <c r="C4" s="33">
        <v>4</v>
      </c>
      <c r="D4" s="33">
        <v>-8</v>
      </c>
      <c r="E4" s="33">
        <v>0</v>
      </c>
      <c r="F4" s="33">
        <v>0</v>
      </c>
      <c r="G4" s="33">
        <f>SUM(B4:F4)</f>
        <v>-6</v>
      </c>
      <c r="H4" s="34">
        <f>G4/$G$14</f>
        <v>-0.8571428571428571</v>
      </c>
    </row>
    <row r="5" spans="1:8" ht="14.25" customHeight="1" x14ac:dyDescent="0.25">
      <c r="A5" s="32" t="s">
        <v>57</v>
      </c>
      <c r="B5" s="33">
        <v>-1</v>
      </c>
      <c r="C5" s="33">
        <v>10</v>
      </c>
      <c r="D5" s="33">
        <v>4</v>
      </c>
      <c r="E5" s="33">
        <v>-4</v>
      </c>
      <c r="F5" s="33">
        <v>0</v>
      </c>
      <c r="G5" s="33">
        <f t="shared" ref="G5:G14" si="0">SUM(B5:F5)</f>
        <v>9</v>
      </c>
      <c r="H5" s="34">
        <f t="shared" ref="H5:H13" si="1">G5/$G$14</f>
        <v>1.2857142857142858</v>
      </c>
    </row>
    <row r="6" spans="1:8" ht="14.25" customHeight="1" x14ac:dyDescent="0.25">
      <c r="A6" s="32" t="s">
        <v>58</v>
      </c>
      <c r="B6" s="33">
        <v>-1</v>
      </c>
      <c r="C6" s="33">
        <v>1</v>
      </c>
      <c r="D6" s="33">
        <v>-1</v>
      </c>
      <c r="E6" s="33">
        <v>2</v>
      </c>
      <c r="F6" s="33">
        <v>2</v>
      </c>
      <c r="G6" s="33">
        <f t="shared" si="0"/>
        <v>3</v>
      </c>
      <c r="H6" s="34">
        <f t="shared" si="1"/>
        <v>0.42857142857142855</v>
      </c>
    </row>
    <row r="7" spans="1:8" ht="14.25" customHeight="1" x14ac:dyDescent="0.25">
      <c r="A7" s="32" t="s">
        <v>59</v>
      </c>
      <c r="B7" s="33">
        <v>0</v>
      </c>
      <c r="C7" s="33">
        <v>1</v>
      </c>
      <c r="D7" s="33">
        <v>0</v>
      </c>
      <c r="E7" s="33">
        <v>0</v>
      </c>
      <c r="F7" s="33">
        <v>0</v>
      </c>
      <c r="G7" s="33">
        <f t="shared" si="0"/>
        <v>1</v>
      </c>
      <c r="H7" s="34">
        <f t="shared" si="1"/>
        <v>0.14285714285714285</v>
      </c>
    </row>
    <row r="8" spans="1:8" ht="14.25" customHeight="1" x14ac:dyDescent="0.25">
      <c r="A8" s="32" t="s">
        <v>60</v>
      </c>
      <c r="B8" s="33">
        <v>0</v>
      </c>
      <c r="C8" s="33">
        <v>0</v>
      </c>
      <c r="D8" s="33">
        <v>-2</v>
      </c>
      <c r="E8" s="33">
        <v>0</v>
      </c>
      <c r="F8" s="33">
        <v>2</v>
      </c>
      <c r="G8" s="33">
        <f t="shared" si="0"/>
        <v>0</v>
      </c>
      <c r="H8" s="34">
        <f t="shared" si="1"/>
        <v>0</v>
      </c>
    </row>
    <row r="9" spans="1:8" ht="14.25" customHeight="1" x14ac:dyDescent="0.25">
      <c r="A9" s="32" t="s">
        <v>61</v>
      </c>
      <c r="B9" s="33">
        <v>0</v>
      </c>
      <c r="C9" s="33">
        <v>0</v>
      </c>
      <c r="D9" s="33">
        <v>2</v>
      </c>
      <c r="E9" s="33">
        <v>0</v>
      </c>
      <c r="F9" s="33">
        <v>-2</v>
      </c>
      <c r="G9" s="33">
        <f t="shared" si="0"/>
        <v>0</v>
      </c>
      <c r="H9" s="34">
        <f t="shared" si="1"/>
        <v>0</v>
      </c>
    </row>
    <row r="10" spans="1:8" ht="14.25" customHeight="1" x14ac:dyDescent="0.25">
      <c r="A10" s="32" t="s">
        <v>62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f t="shared" si="0"/>
        <v>0</v>
      </c>
      <c r="H10" s="34">
        <f t="shared" si="1"/>
        <v>0</v>
      </c>
    </row>
    <row r="11" spans="1:8" ht="14.25" customHeight="1" x14ac:dyDescent="0.25">
      <c r="A11" s="32" t="s">
        <v>63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f t="shared" si="0"/>
        <v>0</v>
      </c>
      <c r="H11" s="34">
        <f t="shared" si="1"/>
        <v>0</v>
      </c>
    </row>
    <row r="12" spans="1:8" ht="14.25" customHeight="1" x14ac:dyDescent="0.25">
      <c r="A12" s="32" t="s">
        <v>64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f t="shared" si="0"/>
        <v>0</v>
      </c>
      <c r="H12" s="34">
        <f t="shared" si="1"/>
        <v>0</v>
      </c>
    </row>
    <row r="13" spans="1:8" ht="14.25" customHeight="1" x14ac:dyDescent="0.25">
      <c r="A13" s="32" t="s">
        <v>65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f t="shared" si="0"/>
        <v>0</v>
      </c>
      <c r="H13" s="34">
        <f t="shared" si="1"/>
        <v>0</v>
      </c>
    </row>
    <row r="14" spans="1:8" x14ac:dyDescent="0.25">
      <c r="A14" s="8" t="s">
        <v>29</v>
      </c>
      <c r="B14" s="12">
        <v>-4</v>
      </c>
      <c r="C14" s="12">
        <v>16</v>
      </c>
      <c r="D14" s="12">
        <v>-5</v>
      </c>
      <c r="E14" s="12">
        <v>-2</v>
      </c>
      <c r="F14" s="12">
        <v>2</v>
      </c>
      <c r="G14" s="12">
        <f t="shared" si="0"/>
        <v>7</v>
      </c>
      <c r="H14" s="31">
        <f>SUM(H4:H13)</f>
        <v>1</v>
      </c>
    </row>
    <row r="15" spans="1:8" s="20" customFormat="1" x14ac:dyDescent="0.25"/>
    <row r="16" spans="1:8" s="20" customFormat="1" x14ac:dyDescent="0.25">
      <c r="A16" s="22" t="s">
        <v>41</v>
      </c>
    </row>
    <row r="17" s="20" customFormat="1" x14ac:dyDescent="0.25"/>
    <row r="18" s="20" customFormat="1" x14ac:dyDescent="0.25"/>
    <row r="19" s="20" customFormat="1" x14ac:dyDescent="0.25"/>
    <row r="20" s="20" customFormat="1" x14ac:dyDescent="0.25"/>
    <row r="21" s="20" customFormat="1" x14ac:dyDescent="0.25"/>
    <row r="22" s="20" customFormat="1" x14ac:dyDescent="0.25"/>
    <row r="23" s="20" customFormat="1" x14ac:dyDescent="0.25"/>
    <row r="24" s="20" customFormat="1" x14ac:dyDescent="0.25"/>
    <row r="25" s="20" customFormat="1" x14ac:dyDescent="0.25"/>
    <row r="26" s="20" customFormat="1" x14ac:dyDescent="0.25"/>
    <row r="27" s="20" customFormat="1" x14ac:dyDescent="0.25"/>
    <row r="28" s="20" customFormat="1" x14ac:dyDescent="0.25"/>
    <row r="29" s="20" customFormat="1" x14ac:dyDescent="0.25"/>
    <row r="30" s="20" customFormat="1" x14ac:dyDescent="0.25"/>
    <row r="31" s="20" customFormat="1" x14ac:dyDescent="0.25"/>
    <row r="32" s="20" customFormat="1" x14ac:dyDescent="0.25"/>
    <row r="33" s="20" customFormat="1" x14ac:dyDescent="0.25"/>
    <row r="34" s="20" customFormat="1" x14ac:dyDescent="0.25"/>
    <row r="35" s="20" customFormat="1" x14ac:dyDescent="0.25"/>
    <row r="36" s="20" customFormat="1" x14ac:dyDescent="0.25"/>
    <row r="37" s="20" customFormat="1" x14ac:dyDescent="0.25"/>
    <row r="38" s="20" customFormat="1" x14ac:dyDescent="0.25"/>
    <row r="39" s="20" customFormat="1" x14ac:dyDescent="0.25"/>
    <row r="40" s="20" customFormat="1" x14ac:dyDescent="0.25"/>
    <row r="41" s="20" customFormat="1" x14ac:dyDescent="0.25"/>
    <row r="42" s="20" customFormat="1" x14ac:dyDescent="0.25"/>
    <row r="43" s="20" customFormat="1" x14ac:dyDescent="0.25"/>
    <row r="44" s="20" customFormat="1" x14ac:dyDescent="0.25"/>
    <row r="45" s="20" customFormat="1" x14ac:dyDescent="0.25"/>
    <row r="46" s="20" customFormat="1" x14ac:dyDescent="0.25"/>
    <row r="47" s="20" customFormat="1" x14ac:dyDescent="0.25"/>
    <row r="48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</sheetData>
  <mergeCells count="2"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367"/>
  <sheetViews>
    <sheetView topLeftCell="A5" workbookViewId="0">
      <selection activeCell="L30" sqref="L30"/>
    </sheetView>
  </sheetViews>
  <sheetFormatPr baseColWidth="10" defaultRowHeight="15" x14ac:dyDescent="0.25"/>
  <cols>
    <col min="1" max="1" width="36.140625" customWidth="1"/>
    <col min="2" max="2" width="49.85546875" customWidth="1"/>
    <col min="5" max="8" width="11.42578125" style="20"/>
    <col min="9" max="9" width="11.42578125" style="11"/>
    <col min="10" max="63" width="11.42578125" style="20"/>
  </cols>
  <sheetData>
    <row r="1" spans="1:12" x14ac:dyDescent="0.25">
      <c r="A1" s="59" t="s">
        <v>74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x14ac:dyDescent="0.25">
      <c r="A2" s="60" t="s">
        <v>142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</row>
    <row r="3" spans="1:12" ht="35.25" customHeight="1" x14ac:dyDescent="0.25">
      <c r="A3" s="9"/>
      <c r="B3" s="9"/>
      <c r="C3" s="9" t="s">
        <v>50</v>
      </c>
      <c r="D3" s="9" t="s">
        <v>51</v>
      </c>
      <c r="E3" s="9" t="s">
        <v>52</v>
      </c>
      <c r="F3" s="9" t="s">
        <v>53</v>
      </c>
      <c r="G3" s="9" t="s">
        <v>54</v>
      </c>
      <c r="H3" s="30" t="s">
        <v>75</v>
      </c>
      <c r="I3" s="30" t="s">
        <v>76</v>
      </c>
      <c r="J3" s="30" t="s">
        <v>77</v>
      </c>
      <c r="K3" s="30" t="s">
        <v>78</v>
      </c>
      <c r="L3" s="30" t="s">
        <v>79</v>
      </c>
    </row>
    <row r="4" spans="1:12" x14ac:dyDescent="0.25">
      <c r="A4" s="77" t="s">
        <v>67</v>
      </c>
      <c r="B4" s="32" t="s">
        <v>56</v>
      </c>
      <c r="C4" s="33">
        <v>0</v>
      </c>
      <c r="D4" s="33">
        <v>5</v>
      </c>
      <c r="E4" s="42">
        <v>-5</v>
      </c>
      <c r="F4" s="42">
        <v>0</v>
      </c>
      <c r="G4" s="42">
        <v>0</v>
      </c>
      <c r="H4" s="39">
        <v>0</v>
      </c>
      <c r="I4" s="39">
        <f>D4/$D$6</f>
        <v>0.5</v>
      </c>
      <c r="J4" s="39">
        <f>E4/$E$6</f>
        <v>0.7142857142857143</v>
      </c>
      <c r="K4" s="39">
        <f>F4/$F$6</f>
        <v>0</v>
      </c>
      <c r="L4" s="39">
        <v>0</v>
      </c>
    </row>
    <row r="5" spans="1:12" x14ac:dyDescent="0.25">
      <c r="A5" s="78"/>
      <c r="B5" s="32" t="s">
        <v>57</v>
      </c>
      <c r="C5" s="33">
        <v>0</v>
      </c>
      <c r="D5" s="33">
        <v>5</v>
      </c>
      <c r="E5" s="42">
        <v>-2</v>
      </c>
      <c r="F5" s="42">
        <v>-3</v>
      </c>
      <c r="G5" s="42">
        <v>0</v>
      </c>
      <c r="H5" s="39">
        <v>0</v>
      </c>
      <c r="I5" s="39">
        <f>D5/$D$6</f>
        <v>0.5</v>
      </c>
      <c r="J5" s="39">
        <f>E5/$E$6</f>
        <v>0.2857142857142857</v>
      </c>
      <c r="K5" s="39">
        <f>F5/$F$6</f>
        <v>1</v>
      </c>
      <c r="L5" s="39">
        <v>0</v>
      </c>
    </row>
    <row r="6" spans="1:12" x14ac:dyDescent="0.25">
      <c r="A6" s="79"/>
      <c r="B6" s="35" t="s">
        <v>68</v>
      </c>
      <c r="C6" s="33">
        <v>0</v>
      </c>
      <c r="D6" s="33">
        <v>10</v>
      </c>
      <c r="E6" s="42">
        <v>-7</v>
      </c>
      <c r="F6" s="42">
        <v>-3</v>
      </c>
      <c r="G6" s="42">
        <v>0</v>
      </c>
      <c r="H6" s="39"/>
      <c r="I6" s="39"/>
      <c r="J6" s="39"/>
      <c r="K6" s="39"/>
      <c r="L6" s="39"/>
    </row>
    <row r="7" spans="1:12" x14ac:dyDescent="0.25">
      <c r="A7" s="74" t="s">
        <v>69</v>
      </c>
      <c r="B7" s="32" t="s">
        <v>56</v>
      </c>
      <c r="C7" s="33">
        <v>0</v>
      </c>
      <c r="D7" s="33">
        <v>0</v>
      </c>
      <c r="E7" s="42">
        <v>-2</v>
      </c>
      <c r="F7" s="42">
        <v>0</v>
      </c>
      <c r="G7" s="42">
        <v>0</v>
      </c>
      <c r="H7" s="39">
        <v>0</v>
      </c>
      <c r="I7" s="39">
        <f>D7/$D$13</f>
        <v>0</v>
      </c>
      <c r="J7" s="39">
        <v>0</v>
      </c>
      <c r="K7" s="39">
        <v>0</v>
      </c>
      <c r="L7" s="39">
        <f>G7/$G$13</f>
        <v>0</v>
      </c>
    </row>
    <row r="8" spans="1:12" x14ac:dyDescent="0.25">
      <c r="A8" s="75"/>
      <c r="B8" s="32" t="s">
        <v>57</v>
      </c>
      <c r="C8" s="33">
        <v>0</v>
      </c>
      <c r="D8" s="33">
        <v>0</v>
      </c>
      <c r="E8" s="42">
        <v>2</v>
      </c>
      <c r="F8" s="42">
        <v>0</v>
      </c>
      <c r="G8" s="42">
        <v>1</v>
      </c>
      <c r="H8" s="39">
        <v>0</v>
      </c>
      <c r="I8" s="39">
        <f>D8/$D$13</f>
        <v>0</v>
      </c>
      <c r="J8" s="39">
        <v>0</v>
      </c>
      <c r="K8" s="39">
        <v>0</v>
      </c>
      <c r="L8" s="39">
        <f>G8/$G$13</f>
        <v>1</v>
      </c>
    </row>
    <row r="9" spans="1:12" x14ac:dyDescent="0.25">
      <c r="A9" s="75"/>
      <c r="B9" s="32" t="s">
        <v>58</v>
      </c>
      <c r="C9" s="33">
        <v>0</v>
      </c>
      <c r="D9" s="33">
        <v>1</v>
      </c>
      <c r="E9" s="42">
        <v>0</v>
      </c>
      <c r="F9" s="42">
        <v>0</v>
      </c>
      <c r="G9" s="42">
        <v>0</v>
      </c>
      <c r="H9" s="39">
        <v>0</v>
      </c>
      <c r="I9" s="39">
        <f>D9/$D$13</f>
        <v>1</v>
      </c>
      <c r="J9" s="39">
        <v>0</v>
      </c>
      <c r="K9" s="39">
        <v>0</v>
      </c>
      <c r="L9" s="39">
        <f>G9/$G$13</f>
        <v>0</v>
      </c>
    </row>
    <row r="10" spans="1:12" x14ac:dyDescent="0.25">
      <c r="A10" s="75"/>
      <c r="B10" s="32" t="s">
        <v>59</v>
      </c>
      <c r="C10" s="33">
        <v>0</v>
      </c>
      <c r="D10" s="33">
        <v>0</v>
      </c>
      <c r="E10" s="42">
        <v>0</v>
      </c>
      <c r="F10" s="42">
        <v>0</v>
      </c>
      <c r="G10" s="42">
        <v>0</v>
      </c>
      <c r="H10" s="39">
        <v>0</v>
      </c>
      <c r="I10" s="39">
        <f>D10/$D$13</f>
        <v>0</v>
      </c>
      <c r="J10" s="39">
        <v>0</v>
      </c>
      <c r="K10" s="39">
        <v>0</v>
      </c>
      <c r="L10" s="39">
        <f>G10/$G$13</f>
        <v>0</v>
      </c>
    </row>
    <row r="11" spans="1:12" x14ac:dyDescent="0.25">
      <c r="A11" s="75"/>
      <c r="B11" s="32" t="s">
        <v>60</v>
      </c>
      <c r="C11" s="33">
        <v>0</v>
      </c>
      <c r="D11" s="33">
        <v>0</v>
      </c>
      <c r="E11" s="42">
        <v>-1</v>
      </c>
      <c r="F11" s="42">
        <v>0</v>
      </c>
      <c r="G11" s="42">
        <v>0</v>
      </c>
      <c r="H11" s="39">
        <v>0</v>
      </c>
      <c r="I11" s="39">
        <f>D11/$D$13</f>
        <v>0</v>
      </c>
      <c r="J11" s="39">
        <v>0</v>
      </c>
      <c r="K11" s="39">
        <v>0</v>
      </c>
      <c r="L11" s="39">
        <f>G11/$G$13</f>
        <v>0</v>
      </c>
    </row>
    <row r="12" spans="1:12" x14ac:dyDescent="0.25">
      <c r="A12" s="75"/>
      <c r="B12" s="32" t="s">
        <v>61</v>
      </c>
      <c r="C12" s="33">
        <v>0</v>
      </c>
      <c r="D12" s="33">
        <v>0</v>
      </c>
      <c r="E12" s="42">
        <v>1</v>
      </c>
      <c r="F12" s="42">
        <v>0</v>
      </c>
      <c r="G12" s="42">
        <v>0</v>
      </c>
      <c r="H12" s="39">
        <v>0</v>
      </c>
      <c r="I12" s="39">
        <f>D12/$D$13</f>
        <v>0</v>
      </c>
      <c r="J12" s="39">
        <v>0</v>
      </c>
      <c r="K12" s="39">
        <v>0</v>
      </c>
      <c r="L12" s="39">
        <f>G12/$G$13</f>
        <v>0</v>
      </c>
    </row>
    <row r="13" spans="1:12" x14ac:dyDescent="0.25">
      <c r="A13" s="76"/>
      <c r="B13" s="35" t="s">
        <v>68</v>
      </c>
      <c r="C13" s="36">
        <v>0</v>
      </c>
      <c r="D13" s="36">
        <v>1</v>
      </c>
      <c r="E13" s="41">
        <v>0</v>
      </c>
      <c r="F13" s="41">
        <v>0</v>
      </c>
      <c r="G13" s="41">
        <v>1</v>
      </c>
      <c r="H13" s="40"/>
      <c r="I13" s="37"/>
      <c r="J13" s="40"/>
      <c r="K13" s="40"/>
      <c r="L13" s="40"/>
    </row>
    <row r="14" spans="1:12" x14ac:dyDescent="0.25">
      <c r="A14" s="74" t="s">
        <v>70</v>
      </c>
      <c r="B14" s="32" t="s">
        <v>56</v>
      </c>
      <c r="C14" s="33">
        <v>0</v>
      </c>
      <c r="D14" s="33">
        <v>-1</v>
      </c>
      <c r="E14" s="42">
        <v>0</v>
      </c>
      <c r="F14" s="42">
        <v>0</v>
      </c>
      <c r="G14" s="42">
        <v>0</v>
      </c>
      <c r="H14" s="39">
        <v>0</v>
      </c>
      <c r="I14" s="39">
        <f>D14/$D$16</f>
        <v>1</v>
      </c>
      <c r="J14" s="39">
        <v>0</v>
      </c>
      <c r="K14" s="39">
        <v>0</v>
      </c>
      <c r="L14" s="39">
        <f>G14/$G$16</f>
        <v>0</v>
      </c>
    </row>
    <row r="15" spans="1:12" x14ac:dyDescent="0.25">
      <c r="A15" s="75"/>
      <c r="B15" s="32" t="s">
        <v>57</v>
      </c>
      <c r="C15" s="33">
        <v>0</v>
      </c>
      <c r="D15" s="33">
        <v>0</v>
      </c>
      <c r="E15" s="42">
        <v>0</v>
      </c>
      <c r="F15" s="42">
        <v>0</v>
      </c>
      <c r="G15" s="42">
        <v>2</v>
      </c>
      <c r="H15" s="39">
        <v>0</v>
      </c>
      <c r="I15" s="39">
        <f>D15/$D$16</f>
        <v>0</v>
      </c>
      <c r="J15" s="39">
        <v>0</v>
      </c>
      <c r="K15" s="39">
        <v>0</v>
      </c>
      <c r="L15" s="39">
        <f>G15/$G$16</f>
        <v>1</v>
      </c>
    </row>
    <row r="16" spans="1:12" x14ac:dyDescent="0.25">
      <c r="A16" s="76"/>
      <c r="B16" s="35" t="s">
        <v>68</v>
      </c>
      <c r="C16" s="36">
        <v>0</v>
      </c>
      <c r="D16" s="36">
        <v>-1</v>
      </c>
      <c r="E16" s="41">
        <v>0</v>
      </c>
      <c r="F16" s="41">
        <v>0</v>
      </c>
      <c r="G16" s="41">
        <v>2</v>
      </c>
      <c r="H16" s="40"/>
      <c r="I16" s="37"/>
      <c r="J16" s="40"/>
      <c r="K16" s="40"/>
      <c r="L16" s="40"/>
    </row>
    <row r="17" spans="1:12" x14ac:dyDescent="0.25">
      <c r="A17" s="74" t="s">
        <v>71</v>
      </c>
      <c r="B17" s="32" t="s">
        <v>56</v>
      </c>
      <c r="C17" s="33">
        <v>0</v>
      </c>
      <c r="D17" s="33">
        <v>0</v>
      </c>
      <c r="E17" s="42">
        <v>0</v>
      </c>
      <c r="F17" s="42">
        <v>0</v>
      </c>
      <c r="G17" s="42">
        <v>0</v>
      </c>
      <c r="H17" s="39">
        <v>0</v>
      </c>
      <c r="I17" s="39">
        <f>D17/$D$22</f>
        <v>0</v>
      </c>
      <c r="J17" s="39">
        <f>E17/$E$22</f>
        <v>0</v>
      </c>
      <c r="K17" s="39">
        <f>F17/$F$22</f>
        <v>0</v>
      </c>
      <c r="L17" s="39">
        <v>0</v>
      </c>
    </row>
    <row r="18" spans="1:12" x14ac:dyDescent="0.25">
      <c r="A18" s="75"/>
      <c r="B18" s="32" t="s">
        <v>57</v>
      </c>
      <c r="C18" s="33">
        <v>0</v>
      </c>
      <c r="D18" s="33">
        <v>4</v>
      </c>
      <c r="E18" s="42">
        <v>-1</v>
      </c>
      <c r="F18" s="42">
        <v>2</v>
      </c>
      <c r="G18" s="42">
        <v>0</v>
      </c>
      <c r="H18" s="39">
        <v>0</v>
      </c>
      <c r="I18" s="39">
        <f>D18/$D$22</f>
        <v>0.8</v>
      </c>
      <c r="J18" s="39">
        <f>E18/$E$22</f>
        <v>1</v>
      </c>
      <c r="K18" s="39">
        <f>F18/$F$22</f>
        <v>2</v>
      </c>
      <c r="L18" s="39">
        <v>0</v>
      </c>
    </row>
    <row r="19" spans="1:12" x14ac:dyDescent="0.25">
      <c r="A19" s="75"/>
      <c r="B19" s="32" t="s">
        <v>58</v>
      </c>
      <c r="C19" s="33">
        <v>0</v>
      </c>
      <c r="D19" s="33">
        <v>1</v>
      </c>
      <c r="E19" s="42">
        <v>0</v>
      </c>
      <c r="F19" s="42">
        <v>-1</v>
      </c>
      <c r="G19" s="42">
        <v>0</v>
      </c>
      <c r="H19" s="39">
        <v>0</v>
      </c>
      <c r="I19" s="39">
        <f>D19/$D$22</f>
        <v>0.2</v>
      </c>
      <c r="J19" s="39">
        <f>E19/$E$22</f>
        <v>0</v>
      </c>
      <c r="K19" s="39">
        <f>F19/$F$22</f>
        <v>-1</v>
      </c>
      <c r="L19" s="39">
        <v>0</v>
      </c>
    </row>
    <row r="20" spans="1:12" x14ac:dyDescent="0.25">
      <c r="A20" s="75"/>
      <c r="B20" s="32" t="s">
        <v>60</v>
      </c>
      <c r="C20" s="33">
        <v>0</v>
      </c>
      <c r="D20" s="33">
        <v>0</v>
      </c>
      <c r="E20" s="42">
        <v>0</v>
      </c>
      <c r="F20" s="42">
        <v>0</v>
      </c>
      <c r="G20" s="42">
        <v>2</v>
      </c>
      <c r="H20" s="39">
        <v>0</v>
      </c>
      <c r="I20" s="39">
        <f t="shared" ref="I20:I21" si="0">D20/$D$22</f>
        <v>0</v>
      </c>
      <c r="J20" s="39">
        <f t="shared" ref="J20:J21" si="1">E20/$E$22</f>
        <v>0</v>
      </c>
      <c r="K20" s="39">
        <f t="shared" ref="K20:K21" si="2">F20/$F$22</f>
        <v>0</v>
      </c>
      <c r="L20" s="39">
        <v>0</v>
      </c>
    </row>
    <row r="21" spans="1:12" x14ac:dyDescent="0.25">
      <c r="A21" s="75"/>
      <c r="B21" s="32" t="s">
        <v>61</v>
      </c>
      <c r="C21" s="33">
        <v>0</v>
      </c>
      <c r="D21" s="33">
        <v>0</v>
      </c>
      <c r="E21" s="42">
        <v>0</v>
      </c>
      <c r="F21" s="42">
        <v>0</v>
      </c>
      <c r="G21" s="42">
        <v>-2</v>
      </c>
      <c r="H21" s="39">
        <v>0</v>
      </c>
      <c r="I21" s="39">
        <f t="shared" si="0"/>
        <v>0</v>
      </c>
      <c r="J21" s="39">
        <f t="shared" si="1"/>
        <v>0</v>
      </c>
      <c r="K21" s="39">
        <f t="shared" si="2"/>
        <v>0</v>
      </c>
      <c r="L21" s="39">
        <v>0</v>
      </c>
    </row>
    <row r="22" spans="1:12" x14ac:dyDescent="0.25">
      <c r="A22" s="76"/>
      <c r="B22" s="35" t="s">
        <v>68</v>
      </c>
      <c r="C22" s="36">
        <v>0</v>
      </c>
      <c r="D22" s="36">
        <v>5</v>
      </c>
      <c r="E22" s="41">
        <v>-1</v>
      </c>
      <c r="F22" s="41">
        <v>1</v>
      </c>
      <c r="G22" s="41">
        <v>0</v>
      </c>
      <c r="H22" s="40"/>
      <c r="I22" s="37"/>
      <c r="J22" s="40"/>
      <c r="K22" s="40"/>
      <c r="L22" s="40"/>
    </row>
    <row r="23" spans="1:12" x14ac:dyDescent="0.25">
      <c r="A23" s="74" t="s">
        <v>72</v>
      </c>
      <c r="B23" s="32" t="s">
        <v>56</v>
      </c>
      <c r="C23" s="33">
        <v>-2</v>
      </c>
      <c r="D23" s="33">
        <v>0</v>
      </c>
      <c r="E23" s="42">
        <v>-1</v>
      </c>
      <c r="F23" s="42">
        <v>0</v>
      </c>
      <c r="G23" s="42">
        <v>0</v>
      </c>
      <c r="H23" s="39">
        <f>C23/$C$27</f>
        <v>0.5</v>
      </c>
      <c r="I23" s="39">
        <f>D23/$D$27</f>
        <v>0</v>
      </c>
      <c r="J23" s="39">
        <f>E23/$E$27</f>
        <v>-0.5</v>
      </c>
      <c r="K23" s="39">
        <v>0</v>
      </c>
      <c r="L23" s="39">
        <f>G23/$G$27</f>
        <v>0</v>
      </c>
    </row>
    <row r="24" spans="1:12" x14ac:dyDescent="0.25">
      <c r="A24" s="75"/>
      <c r="B24" s="32" t="s">
        <v>57</v>
      </c>
      <c r="C24" s="33">
        <v>-1</v>
      </c>
      <c r="D24" s="33">
        <v>1</v>
      </c>
      <c r="E24" s="42">
        <v>4</v>
      </c>
      <c r="F24" s="42">
        <v>-3</v>
      </c>
      <c r="G24" s="42">
        <v>-3</v>
      </c>
      <c r="H24" s="39">
        <f t="shared" ref="H24:H26" si="3">C24/$C$27</f>
        <v>0.25</v>
      </c>
      <c r="I24" s="39">
        <f t="shared" ref="I24:I26" si="4">D24/$D$27</f>
        <v>1</v>
      </c>
      <c r="J24" s="39">
        <f t="shared" ref="J24:J26" si="5">E24/$E$27</f>
        <v>2</v>
      </c>
      <c r="K24" s="39">
        <v>0</v>
      </c>
      <c r="L24" s="39">
        <f t="shared" ref="L24:L26" si="6">G24/$G$27</f>
        <v>3</v>
      </c>
    </row>
    <row r="25" spans="1:12" x14ac:dyDescent="0.25">
      <c r="A25" s="75"/>
      <c r="B25" s="32" t="s">
        <v>58</v>
      </c>
      <c r="C25" s="33">
        <v>-1</v>
      </c>
      <c r="D25" s="33">
        <v>-1</v>
      </c>
      <c r="E25" s="42">
        <v>-1</v>
      </c>
      <c r="F25" s="42">
        <v>3</v>
      </c>
      <c r="G25" s="42">
        <v>2</v>
      </c>
      <c r="H25" s="39">
        <f t="shared" si="3"/>
        <v>0.25</v>
      </c>
      <c r="I25" s="39">
        <f t="shared" si="4"/>
        <v>-1</v>
      </c>
      <c r="J25" s="39">
        <f t="shared" si="5"/>
        <v>-0.5</v>
      </c>
      <c r="K25" s="39">
        <v>0</v>
      </c>
      <c r="L25" s="39">
        <f t="shared" si="6"/>
        <v>-2</v>
      </c>
    </row>
    <row r="26" spans="1:12" x14ac:dyDescent="0.25">
      <c r="A26" s="75"/>
      <c r="B26" s="32" t="s">
        <v>59</v>
      </c>
      <c r="C26" s="33">
        <v>0</v>
      </c>
      <c r="D26" s="33">
        <v>1</v>
      </c>
      <c r="E26" s="42">
        <v>0</v>
      </c>
      <c r="F26" s="42">
        <v>0</v>
      </c>
      <c r="G26" s="42">
        <v>0</v>
      </c>
      <c r="H26" s="39">
        <f t="shared" si="3"/>
        <v>0</v>
      </c>
      <c r="I26" s="39">
        <f t="shared" si="4"/>
        <v>1</v>
      </c>
      <c r="J26" s="39">
        <f t="shared" si="5"/>
        <v>0</v>
      </c>
      <c r="K26" s="39">
        <v>0</v>
      </c>
      <c r="L26" s="39">
        <f t="shared" si="6"/>
        <v>0</v>
      </c>
    </row>
    <row r="27" spans="1:12" x14ac:dyDescent="0.25">
      <c r="A27" s="80"/>
      <c r="B27" s="35" t="s">
        <v>68</v>
      </c>
      <c r="C27" s="36">
        <v>-4</v>
      </c>
      <c r="D27" s="36">
        <v>1</v>
      </c>
      <c r="E27" s="41">
        <v>2</v>
      </c>
      <c r="F27" s="41">
        <v>0</v>
      </c>
      <c r="G27" s="41">
        <v>-1</v>
      </c>
      <c r="H27" s="40"/>
      <c r="I27" s="37"/>
      <c r="J27" s="40"/>
      <c r="K27" s="40"/>
      <c r="L27" s="40"/>
    </row>
    <row r="28" spans="1:12" x14ac:dyDescent="0.25">
      <c r="A28" s="81" t="s">
        <v>73</v>
      </c>
      <c r="B28" s="32" t="s">
        <v>57</v>
      </c>
      <c r="C28" s="33">
        <v>0</v>
      </c>
      <c r="D28" s="33">
        <v>0</v>
      </c>
      <c r="E28" s="42">
        <v>1</v>
      </c>
      <c r="F28" s="42">
        <v>0</v>
      </c>
      <c r="G28" s="42">
        <v>0</v>
      </c>
      <c r="H28" s="39">
        <v>0</v>
      </c>
      <c r="I28" s="39">
        <v>0</v>
      </c>
      <c r="J28" s="39">
        <f>E28/$E$33</f>
        <v>1</v>
      </c>
      <c r="K28" s="39">
        <v>0</v>
      </c>
      <c r="L28" s="39">
        <v>0</v>
      </c>
    </row>
    <row r="29" spans="1:12" x14ac:dyDescent="0.25">
      <c r="A29" s="75"/>
      <c r="B29" s="32" t="s">
        <v>58</v>
      </c>
      <c r="C29" s="33">
        <v>0</v>
      </c>
      <c r="D29" s="33">
        <v>0</v>
      </c>
      <c r="E29" s="42">
        <v>0</v>
      </c>
      <c r="F29" s="42">
        <v>0</v>
      </c>
      <c r="G29" s="42">
        <v>0</v>
      </c>
      <c r="H29" s="39">
        <v>0</v>
      </c>
      <c r="I29" s="39">
        <v>0</v>
      </c>
      <c r="J29" s="39">
        <f t="shared" ref="J29:J32" si="7">E29/$E$33</f>
        <v>0</v>
      </c>
      <c r="K29" s="39">
        <v>0</v>
      </c>
      <c r="L29" s="39">
        <v>0</v>
      </c>
    </row>
    <row r="30" spans="1:12" x14ac:dyDescent="0.25">
      <c r="A30" s="75"/>
      <c r="B30" s="32" t="s">
        <v>59</v>
      </c>
      <c r="C30" s="33">
        <v>0</v>
      </c>
      <c r="D30" s="33">
        <v>0</v>
      </c>
      <c r="E30" s="42">
        <v>0</v>
      </c>
      <c r="F30" s="42">
        <v>0</v>
      </c>
      <c r="G30" s="42">
        <v>0</v>
      </c>
      <c r="H30" s="39">
        <v>0</v>
      </c>
      <c r="I30" s="39">
        <v>0</v>
      </c>
      <c r="J30" s="39">
        <f t="shared" si="7"/>
        <v>0</v>
      </c>
      <c r="K30" s="39">
        <v>0</v>
      </c>
      <c r="L30" s="39">
        <v>0</v>
      </c>
    </row>
    <row r="31" spans="1:12" x14ac:dyDescent="0.25">
      <c r="A31" s="75"/>
      <c r="B31" s="32" t="s">
        <v>60</v>
      </c>
      <c r="C31" s="33">
        <v>0</v>
      </c>
      <c r="D31" s="33">
        <v>0</v>
      </c>
      <c r="E31" s="42">
        <v>-1</v>
      </c>
      <c r="F31" s="42">
        <v>0</v>
      </c>
      <c r="G31" s="42">
        <v>0</v>
      </c>
      <c r="H31" s="39">
        <v>0</v>
      </c>
      <c r="I31" s="39">
        <v>0</v>
      </c>
      <c r="J31" s="39">
        <f t="shared" si="7"/>
        <v>-1</v>
      </c>
      <c r="K31" s="39">
        <v>0</v>
      </c>
      <c r="L31" s="39">
        <v>0</v>
      </c>
    </row>
    <row r="32" spans="1:12" x14ac:dyDescent="0.25">
      <c r="A32" s="75"/>
      <c r="B32" s="32" t="s">
        <v>61</v>
      </c>
      <c r="C32" s="33">
        <v>0</v>
      </c>
      <c r="D32" s="33">
        <v>0</v>
      </c>
      <c r="E32" s="42">
        <v>1</v>
      </c>
      <c r="F32" s="42">
        <v>0</v>
      </c>
      <c r="G32" s="42">
        <v>0</v>
      </c>
      <c r="H32" s="39">
        <v>0</v>
      </c>
      <c r="I32" s="39">
        <v>0</v>
      </c>
      <c r="J32" s="39">
        <f t="shared" si="7"/>
        <v>1</v>
      </c>
      <c r="K32" s="39">
        <v>0</v>
      </c>
      <c r="L32" s="39">
        <v>0</v>
      </c>
    </row>
    <row r="33" spans="1:12" x14ac:dyDescent="0.25">
      <c r="A33" s="80"/>
      <c r="B33" s="35" t="s">
        <v>68</v>
      </c>
      <c r="C33" s="57">
        <v>0</v>
      </c>
      <c r="D33" s="57">
        <v>0</v>
      </c>
      <c r="E33" s="58">
        <v>1</v>
      </c>
      <c r="F33" s="58">
        <v>0</v>
      </c>
      <c r="G33" s="58">
        <v>0</v>
      </c>
      <c r="H33" s="39"/>
      <c r="I33" s="39"/>
      <c r="J33" s="39"/>
      <c r="K33" s="39"/>
      <c r="L33" s="39"/>
    </row>
    <row r="34" spans="1:12" ht="17.25" customHeight="1" x14ac:dyDescent="0.25">
      <c r="A34" s="73" t="s">
        <v>82</v>
      </c>
      <c r="B34" s="73"/>
      <c r="C34" s="44">
        <v>65</v>
      </c>
      <c r="D34" s="44">
        <v>1</v>
      </c>
      <c r="E34" s="44">
        <v>19</v>
      </c>
      <c r="F34" s="44">
        <v>3</v>
      </c>
      <c r="G34" s="44">
        <v>19</v>
      </c>
      <c r="H34" s="31"/>
      <c r="I34" s="31"/>
      <c r="J34" s="31"/>
      <c r="K34" s="31"/>
      <c r="L34" s="31"/>
    </row>
    <row r="35" spans="1:12" s="20" customFormat="1" x14ac:dyDescent="0.25"/>
    <row r="36" spans="1:12" s="20" customFormat="1" x14ac:dyDescent="0.25">
      <c r="A36" s="22" t="s">
        <v>41</v>
      </c>
    </row>
    <row r="37" spans="1:12" s="20" customFormat="1" x14ac:dyDescent="0.25">
      <c r="A37" s="22" t="s">
        <v>83</v>
      </c>
    </row>
    <row r="38" spans="1:12" s="20" customFormat="1" x14ac:dyDescent="0.25"/>
    <row r="39" spans="1:12" s="20" customFormat="1" x14ac:dyDescent="0.25"/>
    <row r="40" spans="1:12" s="20" customFormat="1" x14ac:dyDescent="0.25"/>
    <row r="41" spans="1:12" s="20" customFormat="1" x14ac:dyDescent="0.25"/>
    <row r="42" spans="1:12" s="20" customFormat="1" x14ac:dyDescent="0.25"/>
    <row r="43" spans="1:12" s="20" customFormat="1" x14ac:dyDescent="0.25"/>
    <row r="44" spans="1:12" s="20" customFormat="1" x14ac:dyDescent="0.25"/>
    <row r="45" spans="1:12" s="20" customFormat="1" x14ac:dyDescent="0.25"/>
    <row r="46" spans="1:12" s="20" customFormat="1" x14ac:dyDescent="0.25"/>
    <row r="47" spans="1:12" s="20" customFormat="1" x14ac:dyDescent="0.25"/>
    <row r="48" spans="1:12" s="20" customFormat="1" x14ac:dyDescent="0.25"/>
    <row r="49" s="20" customFormat="1" x14ac:dyDescent="0.25"/>
    <row r="50" s="20" customFormat="1" x14ac:dyDescent="0.25"/>
    <row r="51" s="20" customFormat="1" x14ac:dyDescent="0.25"/>
    <row r="52" s="20" customFormat="1" x14ac:dyDescent="0.25"/>
    <row r="53" s="20" customFormat="1" x14ac:dyDescent="0.25"/>
    <row r="54" s="20" customFormat="1" x14ac:dyDescent="0.25"/>
    <row r="55" s="20" customFormat="1" x14ac:dyDescent="0.25"/>
    <row r="56" s="20" customFormat="1" x14ac:dyDescent="0.25"/>
    <row r="57" s="20" customFormat="1" x14ac:dyDescent="0.25"/>
    <row r="58" s="20" customFormat="1" x14ac:dyDescent="0.25"/>
    <row r="59" s="20" customFormat="1" x14ac:dyDescent="0.25"/>
    <row r="60" s="20" customFormat="1" x14ac:dyDescent="0.25"/>
    <row r="61" s="20" customFormat="1" x14ac:dyDescent="0.25"/>
    <row r="62" s="20" customFormat="1" x14ac:dyDescent="0.25"/>
    <row r="63" s="20" customFormat="1" x14ac:dyDescent="0.25"/>
    <row r="64" s="20" customFormat="1" x14ac:dyDescent="0.25"/>
    <row r="65" s="20" customFormat="1" x14ac:dyDescent="0.25"/>
    <row r="66" s="20" customFormat="1" x14ac:dyDescent="0.25"/>
    <row r="67" s="20" customFormat="1" x14ac:dyDescent="0.25"/>
    <row r="68" s="20" customFormat="1" x14ac:dyDescent="0.25"/>
    <row r="69" s="20" customFormat="1" x14ac:dyDescent="0.25"/>
    <row r="70" s="20" customFormat="1" x14ac:dyDescent="0.25"/>
    <row r="71" s="20" customFormat="1" x14ac:dyDescent="0.25"/>
    <row r="72" s="20" customFormat="1" x14ac:dyDescent="0.25"/>
    <row r="73" s="20" customFormat="1" x14ac:dyDescent="0.25"/>
    <row r="74" s="20" customFormat="1" x14ac:dyDescent="0.25"/>
    <row r="75" s="20" customFormat="1" x14ac:dyDescent="0.25"/>
    <row r="76" s="20" customFormat="1" x14ac:dyDescent="0.25"/>
    <row r="77" s="20" customFormat="1" x14ac:dyDescent="0.25"/>
    <row r="78" s="20" customFormat="1" x14ac:dyDescent="0.25"/>
    <row r="79" s="20" customFormat="1" x14ac:dyDescent="0.25"/>
    <row r="80" s="20" customFormat="1" x14ac:dyDescent="0.25"/>
    <row r="81" s="20" customFormat="1" x14ac:dyDescent="0.25"/>
    <row r="82" s="20" customFormat="1" x14ac:dyDescent="0.25"/>
    <row r="83" s="20" customFormat="1" x14ac:dyDescent="0.25"/>
    <row r="84" s="20" customFormat="1" x14ac:dyDescent="0.25"/>
    <row r="85" s="20" customFormat="1" x14ac:dyDescent="0.25"/>
    <row r="86" s="20" customFormat="1" x14ac:dyDescent="0.25"/>
    <row r="87" s="20" customFormat="1" x14ac:dyDescent="0.25"/>
    <row r="88" s="20" customFormat="1" x14ac:dyDescent="0.25"/>
    <row r="89" s="20" customFormat="1" x14ac:dyDescent="0.25"/>
    <row r="90" s="20" customFormat="1" x14ac:dyDescent="0.25"/>
    <row r="91" s="20" customFormat="1" x14ac:dyDescent="0.25"/>
    <row r="92" s="20" customFormat="1" x14ac:dyDescent="0.25"/>
    <row r="93" s="20" customFormat="1" x14ac:dyDescent="0.25"/>
    <row r="94" s="20" customFormat="1" x14ac:dyDescent="0.25"/>
    <row r="95" s="20" customFormat="1" x14ac:dyDescent="0.25"/>
    <row r="96" s="20" customFormat="1" x14ac:dyDescent="0.25"/>
    <row r="97" s="20" customFormat="1" x14ac:dyDescent="0.25"/>
    <row r="98" s="20" customFormat="1" x14ac:dyDescent="0.25"/>
    <row r="99" s="20" customFormat="1" x14ac:dyDescent="0.25"/>
    <row r="100" s="20" customFormat="1" x14ac:dyDescent="0.25"/>
    <row r="101" s="20" customFormat="1" x14ac:dyDescent="0.25"/>
    <row r="102" s="20" customFormat="1" x14ac:dyDescent="0.25"/>
    <row r="103" s="20" customFormat="1" x14ac:dyDescent="0.25"/>
    <row r="104" s="20" customFormat="1" x14ac:dyDescent="0.25"/>
    <row r="105" s="20" customFormat="1" x14ac:dyDescent="0.25"/>
    <row r="106" s="20" customFormat="1" x14ac:dyDescent="0.25"/>
    <row r="107" s="20" customFormat="1" x14ac:dyDescent="0.25"/>
    <row r="108" s="20" customFormat="1" x14ac:dyDescent="0.25"/>
    <row r="109" s="20" customFormat="1" x14ac:dyDescent="0.25"/>
    <row r="110" s="20" customFormat="1" x14ac:dyDescent="0.25"/>
    <row r="111" s="20" customFormat="1" x14ac:dyDescent="0.25"/>
    <row r="112" s="20" customFormat="1" x14ac:dyDescent="0.25"/>
    <row r="113" s="20" customFormat="1" x14ac:dyDescent="0.25"/>
    <row r="114" s="20" customFormat="1" x14ac:dyDescent="0.25"/>
    <row r="115" s="20" customFormat="1" x14ac:dyDescent="0.25"/>
    <row r="116" s="20" customFormat="1" x14ac:dyDescent="0.25"/>
    <row r="117" s="20" customFormat="1" x14ac:dyDescent="0.25"/>
    <row r="118" s="20" customFormat="1" x14ac:dyDescent="0.25"/>
    <row r="119" s="20" customFormat="1" x14ac:dyDescent="0.25"/>
    <row r="120" s="20" customFormat="1" x14ac:dyDescent="0.25"/>
    <row r="121" s="20" customFormat="1" x14ac:dyDescent="0.25"/>
    <row r="122" s="20" customFormat="1" x14ac:dyDescent="0.25"/>
    <row r="123" s="20" customFormat="1" x14ac:dyDescent="0.25"/>
    <row r="124" s="20" customFormat="1" x14ac:dyDescent="0.25"/>
    <row r="125" s="20" customFormat="1" x14ac:dyDescent="0.25"/>
    <row r="126" s="20" customFormat="1" x14ac:dyDescent="0.25"/>
    <row r="127" s="20" customFormat="1" x14ac:dyDescent="0.25"/>
    <row r="128" s="20" customFormat="1" x14ac:dyDescent="0.25"/>
    <row r="129" s="20" customFormat="1" x14ac:dyDescent="0.25"/>
    <row r="130" s="20" customFormat="1" x14ac:dyDescent="0.25"/>
    <row r="131" s="20" customFormat="1" x14ac:dyDescent="0.25"/>
    <row r="132" s="20" customFormat="1" x14ac:dyDescent="0.25"/>
    <row r="133" s="20" customFormat="1" x14ac:dyDescent="0.25"/>
    <row r="134" s="20" customFormat="1" x14ac:dyDescent="0.25"/>
    <row r="135" s="20" customFormat="1" x14ac:dyDescent="0.25"/>
    <row r="136" s="20" customFormat="1" x14ac:dyDescent="0.25"/>
    <row r="137" s="20" customFormat="1" x14ac:dyDescent="0.25"/>
    <row r="138" s="20" customFormat="1" x14ac:dyDescent="0.25"/>
    <row r="139" s="20" customFormat="1" x14ac:dyDescent="0.25"/>
    <row r="140" s="20" customFormat="1" x14ac:dyDescent="0.25"/>
    <row r="141" s="20" customFormat="1" x14ac:dyDescent="0.25"/>
    <row r="142" s="20" customFormat="1" x14ac:dyDescent="0.25"/>
    <row r="143" s="20" customFormat="1" x14ac:dyDescent="0.25"/>
    <row r="144" s="20" customFormat="1" x14ac:dyDescent="0.25"/>
    <row r="145" s="20" customFormat="1" x14ac:dyDescent="0.25"/>
    <row r="146" s="20" customFormat="1" x14ac:dyDescent="0.25"/>
    <row r="147" s="20" customFormat="1" x14ac:dyDescent="0.25"/>
    <row r="148" s="20" customFormat="1" x14ac:dyDescent="0.25"/>
    <row r="149" s="20" customFormat="1" x14ac:dyDescent="0.25"/>
    <row r="150" s="20" customFormat="1" x14ac:dyDescent="0.25"/>
    <row r="151" s="20" customFormat="1" x14ac:dyDescent="0.25"/>
    <row r="152" s="20" customFormat="1" x14ac:dyDescent="0.25"/>
    <row r="153" s="20" customFormat="1" x14ac:dyDescent="0.25"/>
    <row r="154" s="20" customFormat="1" x14ac:dyDescent="0.25"/>
    <row r="155" s="20" customFormat="1" x14ac:dyDescent="0.25"/>
    <row r="156" s="20" customFormat="1" x14ac:dyDescent="0.25"/>
    <row r="157" s="20" customFormat="1" x14ac:dyDescent="0.25"/>
    <row r="158" s="20" customFormat="1" x14ac:dyDescent="0.25"/>
    <row r="159" s="20" customFormat="1" x14ac:dyDescent="0.25"/>
    <row r="160" s="20" customFormat="1" x14ac:dyDescent="0.25"/>
    <row r="161" s="20" customFormat="1" x14ac:dyDescent="0.25"/>
    <row r="162" s="20" customFormat="1" x14ac:dyDescent="0.25"/>
    <row r="163" s="20" customFormat="1" x14ac:dyDescent="0.25"/>
    <row r="164" s="20" customFormat="1" x14ac:dyDescent="0.25"/>
    <row r="165" s="20" customFormat="1" x14ac:dyDescent="0.25"/>
    <row r="166" s="20" customFormat="1" x14ac:dyDescent="0.25"/>
    <row r="167" s="20" customFormat="1" x14ac:dyDescent="0.25"/>
    <row r="168" s="20" customFormat="1" x14ac:dyDescent="0.25"/>
    <row r="169" s="20" customFormat="1" x14ac:dyDescent="0.25"/>
    <row r="170" s="20" customFormat="1" x14ac:dyDescent="0.25"/>
    <row r="171" s="20" customFormat="1" x14ac:dyDescent="0.25"/>
    <row r="172" s="20" customFormat="1" x14ac:dyDescent="0.25"/>
    <row r="173" s="20" customFormat="1" x14ac:dyDescent="0.25"/>
    <row r="174" s="20" customFormat="1" x14ac:dyDescent="0.25"/>
    <row r="175" s="20" customFormat="1" x14ac:dyDescent="0.25"/>
    <row r="176" s="20" customFormat="1" x14ac:dyDescent="0.25"/>
    <row r="177" s="20" customFormat="1" x14ac:dyDescent="0.25"/>
    <row r="178" s="20" customFormat="1" x14ac:dyDescent="0.25"/>
    <row r="179" s="20" customFormat="1" x14ac:dyDescent="0.25"/>
    <row r="180" s="20" customFormat="1" x14ac:dyDescent="0.25"/>
    <row r="181" s="20" customFormat="1" x14ac:dyDescent="0.25"/>
    <row r="182" s="20" customFormat="1" x14ac:dyDescent="0.25"/>
    <row r="183" s="20" customFormat="1" x14ac:dyDescent="0.25"/>
    <row r="184" s="20" customFormat="1" x14ac:dyDescent="0.25"/>
    <row r="185" s="20" customFormat="1" x14ac:dyDescent="0.25"/>
    <row r="186" s="20" customFormat="1" x14ac:dyDescent="0.25"/>
    <row r="187" s="20" customFormat="1" x14ac:dyDescent="0.25"/>
    <row r="188" s="20" customFormat="1" x14ac:dyDescent="0.25"/>
    <row r="189" s="20" customFormat="1" x14ac:dyDescent="0.25"/>
    <row r="190" s="20" customFormat="1" x14ac:dyDescent="0.25"/>
    <row r="191" s="20" customFormat="1" x14ac:dyDescent="0.25"/>
    <row r="192" s="20" customFormat="1" x14ac:dyDescent="0.25"/>
    <row r="193" s="20" customFormat="1" x14ac:dyDescent="0.25"/>
    <row r="194" s="20" customFormat="1" x14ac:dyDescent="0.25"/>
    <row r="195" s="20" customFormat="1" x14ac:dyDescent="0.25"/>
    <row r="196" s="20" customFormat="1" x14ac:dyDescent="0.25"/>
    <row r="197" s="20" customFormat="1" x14ac:dyDescent="0.25"/>
    <row r="198" s="20" customFormat="1" x14ac:dyDescent="0.25"/>
    <row r="199" s="20" customFormat="1" x14ac:dyDescent="0.25"/>
    <row r="200" s="20" customFormat="1" x14ac:dyDescent="0.25"/>
    <row r="201" s="20" customFormat="1" x14ac:dyDescent="0.25"/>
    <row r="202" s="20" customFormat="1" x14ac:dyDescent="0.25"/>
    <row r="203" s="20" customFormat="1" x14ac:dyDescent="0.25"/>
    <row r="204" s="20" customFormat="1" x14ac:dyDescent="0.25"/>
    <row r="205" s="20" customFormat="1" x14ac:dyDescent="0.25"/>
    <row r="206" s="20" customFormat="1" x14ac:dyDescent="0.25"/>
    <row r="207" s="20" customFormat="1" x14ac:dyDescent="0.25"/>
    <row r="208" s="20" customFormat="1" x14ac:dyDescent="0.25"/>
    <row r="209" s="20" customFormat="1" x14ac:dyDescent="0.25"/>
    <row r="210" s="20" customFormat="1" x14ac:dyDescent="0.25"/>
    <row r="211" s="20" customFormat="1" x14ac:dyDescent="0.25"/>
    <row r="212" s="20" customFormat="1" x14ac:dyDescent="0.25"/>
    <row r="213" s="20" customFormat="1" x14ac:dyDescent="0.25"/>
    <row r="214" s="20" customFormat="1" x14ac:dyDescent="0.25"/>
    <row r="215" s="20" customFormat="1" x14ac:dyDescent="0.25"/>
    <row r="216" s="20" customFormat="1" x14ac:dyDescent="0.25"/>
    <row r="217" s="20" customFormat="1" x14ac:dyDescent="0.25"/>
    <row r="218" s="20" customFormat="1" x14ac:dyDescent="0.25"/>
    <row r="219" s="20" customFormat="1" x14ac:dyDescent="0.25"/>
    <row r="220" s="20" customFormat="1" x14ac:dyDescent="0.25"/>
    <row r="221" s="20" customFormat="1" x14ac:dyDescent="0.25"/>
    <row r="222" s="20" customFormat="1" x14ac:dyDescent="0.25"/>
    <row r="223" s="20" customFormat="1" x14ac:dyDescent="0.25"/>
    <row r="224" s="20" customFormat="1" x14ac:dyDescent="0.25"/>
    <row r="225" s="20" customFormat="1" x14ac:dyDescent="0.25"/>
    <row r="226" s="20" customFormat="1" x14ac:dyDescent="0.25"/>
    <row r="227" s="20" customFormat="1" x14ac:dyDescent="0.25"/>
    <row r="228" s="20" customFormat="1" x14ac:dyDescent="0.25"/>
    <row r="229" s="20" customFormat="1" x14ac:dyDescent="0.25"/>
    <row r="230" s="20" customFormat="1" x14ac:dyDescent="0.25"/>
    <row r="231" s="20" customFormat="1" x14ac:dyDescent="0.25"/>
    <row r="232" s="20" customFormat="1" x14ac:dyDescent="0.25"/>
    <row r="233" s="20" customFormat="1" x14ac:dyDescent="0.25"/>
    <row r="234" s="20" customFormat="1" x14ac:dyDescent="0.25"/>
    <row r="235" s="20" customFormat="1" x14ac:dyDescent="0.25"/>
    <row r="236" s="20" customFormat="1" x14ac:dyDescent="0.25"/>
    <row r="237" s="20" customFormat="1" x14ac:dyDescent="0.25"/>
    <row r="238" s="20" customFormat="1" x14ac:dyDescent="0.25"/>
    <row r="239" s="20" customFormat="1" x14ac:dyDescent="0.25"/>
    <row r="240" s="20" customFormat="1" x14ac:dyDescent="0.25"/>
    <row r="241" s="20" customFormat="1" x14ac:dyDescent="0.25"/>
    <row r="242" s="20" customFormat="1" x14ac:dyDescent="0.25"/>
    <row r="243" s="20" customFormat="1" x14ac:dyDescent="0.25"/>
    <row r="244" s="20" customFormat="1" x14ac:dyDescent="0.25"/>
    <row r="245" s="20" customFormat="1" x14ac:dyDescent="0.25"/>
    <row r="246" s="20" customFormat="1" x14ac:dyDescent="0.25"/>
    <row r="247" s="20" customFormat="1" x14ac:dyDescent="0.25"/>
    <row r="248" s="20" customFormat="1" x14ac:dyDescent="0.25"/>
    <row r="249" s="20" customFormat="1" x14ac:dyDescent="0.25"/>
    <row r="250" s="20" customFormat="1" x14ac:dyDescent="0.25"/>
    <row r="251" s="20" customFormat="1" x14ac:dyDescent="0.25"/>
    <row r="252" s="20" customFormat="1" x14ac:dyDescent="0.25"/>
    <row r="253" s="20" customFormat="1" x14ac:dyDescent="0.25"/>
    <row r="254" s="20" customFormat="1" x14ac:dyDescent="0.25"/>
    <row r="255" s="20" customFormat="1" x14ac:dyDescent="0.25"/>
    <row r="256" s="20" customFormat="1" x14ac:dyDescent="0.25"/>
    <row r="257" s="20" customFormat="1" x14ac:dyDescent="0.25"/>
    <row r="258" s="20" customFormat="1" x14ac:dyDescent="0.25"/>
    <row r="259" s="20" customFormat="1" x14ac:dyDescent="0.25"/>
    <row r="260" s="20" customFormat="1" x14ac:dyDescent="0.25"/>
    <row r="261" s="20" customFormat="1" x14ac:dyDescent="0.25"/>
    <row r="262" s="20" customFormat="1" x14ac:dyDescent="0.25"/>
    <row r="263" s="20" customFormat="1" x14ac:dyDescent="0.25"/>
    <row r="264" s="20" customFormat="1" x14ac:dyDescent="0.25"/>
    <row r="265" s="20" customFormat="1" x14ac:dyDescent="0.25"/>
    <row r="266" s="20" customFormat="1" x14ac:dyDescent="0.25"/>
    <row r="267" s="20" customFormat="1" x14ac:dyDescent="0.25"/>
    <row r="268" s="20" customFormat="1" x14ac:dyDescent="0.25"/>
    <row r="269" s="20" customFormat="1" x14ac:dyDescent="0.25"/>
    <row r="270" s="20" customFormat="1" x14ac:dyDescent="0.25"/>
    <row r="271" s="20" customFormat="1" x14ac:dyDescent="0.25"/>
    <row r="272" s="20" customFormat="1" x14ac:dyDescent="0.25"/>
    <row r="273" s="20" customFormat="1" x14ac:dyDescent="0.25"/>
    <row r="274" s="20" customFormat="1" x14ac:dyDescent="0.25"/>
    <row r="275" s="20" customFormat="1" x14ac:dyDescent="0.25"/>
    <row r="276" s="20" customFormat="1" x14ac:dyDescent="0.25"/>
    <row r="277" s="20" customFormat="1" x14ac:dyDescent="0.25"/>
    <row r="278" s="20" customFormat="1" x14ac:dyDescent="0.25"/>
    <row r="279" s="20" customFormat="1" x14ac:dyDescent="0.25"/>
    <row r="280" s="20" customFormat="1" x14ac:dyDescent="0.25"/>
    <row r="281" s="20" customFormat="1" x14ac:dyDescent="0.25"/>
    <row r="282" s="20" customFormat="1" x14ac:dyDescent="0.25"/>
    <row r="283" s="20" customFormat="1" x14ac:dyDescent="0.25"/>
    <row r="284" s="20" customFormat="1" x14ac:dyDescent="0.25"/>
    <row r="285" s="20" customFormat="1" x14ac:dyDescent="0.25"/>
    <row r="286" s="20" customFormat="1" x14ac:dyDescent="0.25"/>
    <row r="287" s="20" customFormat="1" x14ac:dyDescent="0.25"/>
    <row r="288" s="20" customFormat="1" x14ac:dyDescent="0.25"/>
    <row r="289" s="20" customFormat="1" x14ac:dyDescent="0.25"/>
    <row r="290" s="20" customFormat="1" x14ac:dyDescent="0.25"/>
    <row r="291" s="20" customFormat="1" x14ac:dyDescent="0.25"/>
    <row r="292" s="20" customFormat="1" x14ac:dyDescent="0.25"/>
    <row r="293" s="20" customFormat="1" x14ac:dyDescent="0.25"/>
    <row r="294" s="20" customFormat="1" x14ac:dyDescent="0.25"/>
    <row r="295" s="20" customFormat="1" x14ac:dyDescent="0.25"/>
    <row r="296" s="20" customFormat="1" x14ac:dyDescent="0.25"/>
    <row r="297" s="20" customFormat="1" x14ac:dyDescent="0.25"/>
    <row r="298" s="20" customFormat="1" x14ac:dyDescent="0.25"/>
    <row r="299" s="20" customFormat="1" x14ac:dyDescent="0.25"/>
    <row r="300" s="20" customFormat="1" x14ac:dyDescent="0.25"/>
    <row r="301" s="20" customFormat="1" x14ac:dyDescent="0.25"/>
    <row r="302" s="20" customFormat="1" x14ac:dyDescent="0.25"/>
    <row r="303" s="20" customFormat="1" x14ac:dyDescent="0.25"/>
    <row r="304" s="20" customFormat="1" x14ac:dyDescent="0.25"/>
    <row r="305" s="20" customFormat="1" x14ac:dyDescent="0.25"/>
    <row r="306" s="20" customFormat="1" x14ac:dyDescent="0.25"/>
    <row r="307" s="20" customFormat="1" x14ac:dyDescent="0.25"/>
    <row r="308" s="20" customFormat="1" x14ac:dyDescent="0.25"/>
    <row r="309" s="20" customFormat="1" x14ac:dyDescent="0.25"/>
    <row r="310" s="20" customFormat="1" x14ac:dyDescent="0.25"/>
    <row r="311" s="20" customFormat="1" x14ac:dyDescent="0.25"/>
    <row r="312" s="20" customFormat="1" x14ac:dyDescent="0.25"/>
    <row r="313" s="20" customFormat="1" x14ac:dyDescent="0.25"/>
    <row r="314" s="20" customFormat="1" x14ac:dyDescent="0.25"/>
    <row r="315" s="20" customFormat="1" x14ac:dyDescent="0.25"/>
    <row r="316" s="20" customFormat="1" x14ac:dyDescent="0.25"/>
    <row r="317" s="20" customFormat="1" x14ac:dyDescent="0.25"/>
    <row r="318" s="20" customFormat="1" x14ac:dyDescent="0.25"/>
    <row r="319" s="20" customFormat="1" x14ac:dyDescent="0.25"/>
    <row r="320" s="20" customFormat="1" x14ac:dyDescent="0.25"/>
    <row r="321" s="20" customFormat="1" x14ac:dyDescent="0.25"/>
    <row r="322" s="20" customFormat="1" x14ac:dyDescent="0.25"/>
    <row r="323" s="20" customFormat="1" x14ac:dyDescent="0.25"/>
    <row r="324" s="20" customFormat="1" x14ac:dyDescent="0.25"/>
    <row r="325" s="20" customFormat="1" x14ac:dyDescent="0.25"/>
    <row r="326" s="20" customFormat="1" x14ac:dyDescent="0.25"/>
    <row r="327" s="20" customFormat="1" x14ac:dyDescent="0.25"/>
    <row r="328" s="20" customFormat="1" x14ac:dyDescent="0.25"/>
    <row r="329" s="20" customFormat="1" x14ac:dyDescent="0.25"/>
    <row r="330" s="20" customFormat="1" x14ac:dyDescent="0.25"/>
    <row r="331" s="20" customFormat="1" x14ac:dyDescent="0.25"/>
    <row r="332" s="20" customFormat="1" x14ac:dyDescent="0.25"/>
    <row r="333" s="20" customFormat="1" x14ac:dyDescent="0.25"/>
    <row r="334" s="20" customFormat="1" x14ac:dyDescent="0.25"/>
    <row r="335" s="20" customFormat="1" x14ac:dyDescent="0.25"/>
    <row r="336" s="20" customFormat="1" x14ac:dyDescent="0.25"/>
    <row r="337" s="20" customFormat="1" x14ac:dyDescent="0.25"/>
    <row r="338" s="20" customFormat="1" x14ac:dyDescent="0.25"/>
    <row r="339" s="20" customFormat="1" x14ac:dyDescent="0.25"/>
    <row r="340" s="20" customFormat="1" x14ac:dyDescent="0.25"/>
    <row r="341" s="20" customFormat="1" x14ac:dyDescent="0.25"/>
    <row r="342" s="20" customFormat="1" x14ac:dyDescent="0.25"/>
    <row r="343" s="20" customFormat="1" x14ac:dyDescent="0.25"/>
    <row r="344" s="20" customFormat="1" x14ac:dyDescent="0.25"/>
    <row r="345" s="20" customFormat="1" x14ac:dyDescent="0.25"/>
    <row r="346" s="20" customFormat="1" x14ac:dyDescent="0.25"/>
    <row r="347" s="20" customFormat="1" x14ac:dyDescent="0.25"/>
    <row r="348" s="20" customFormat="1" x14ac:dyDescent="0.25"/>
    <row r="349" s="20" customFormat="1" x14ac:dyDescent="0.25"/>
    <row r="350" s="20" customFormat="1" x14ac:dyDescent="0.25"/>
    <row r="351" s="20" customFormat="1" x14ac:dyDescent="0.25"/>
    <row r="352" s="20" customFormat="1" x14ac:dyDescent="0.25"/>
    <row r="353" s="20" customFormat="1" x14ac:dyDescent="0.25"/>
    <row r="354" s="20" customFormat="1" x14ac:dyDescent="0.25"/>
    <row r="355" s="20" customFormat="1" x14ac:dyDescent="0.25"/>
    <row r="356" s="20" customFormat="1" x14ac:dyDescent="0.25"/>
    <row r="357" s="20" customFormat="1" x14ac:dyDescent="0.25"/>
    <row r="358" s="20" customFormat="1" x14ac:dyDescent="0.25"/>
    <row r="359" s="20" customFormat="1" x14ac:dyDescent="0.25"/>
    <row r="360" s="20" customFormat="1" x14ac:dyDescent="0.25"/>
    <row r="361" s="20" customFormat="1" x14ac:dyDescent="0.25"/>
    <row r="362" s="20" customFormat="1" x14ac:dyDescent="0.25"/>
    <row r="363" s="20" customFormat="1" x14ac:dyDescent="0.25"/>
    <row r="364" s="20" customFormat="1" x14ac:dyDescent="0.25"/>
    <row r="365" s="20" customFormat="1" x14ac:dyDescent="0.25"/>
    <row r="366" s="20" customFormat="1" x14ac:dyDescent="0.25"/>
    <row r="367" s="20" customFormat="1" x14ac:dyDescent="0.25"/>
  </sheetData>
  <mergeCells count="9">
    <mergeCell ref="A1:L1"/>
    <mergeCell ref="A2:L2"/>
    <mergeCell ref="A34:B34"/>
    <mergeCell ref="A7:A13"/>
    <mergeCell ref="A14:A16"/>
    <mergeCell ref="A17:A22"/>
    <mergeCell ref="A4:A6"/>
    <mergeCell ref="A23:A27"/>
    <mergeCell ref="A28:A3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I10" sqref="I10"/>
    </sheetView>
  </sheetViews>
  <sheetFormatPr baseColWidth="10" defaultRowHeight="15" x14ac:dyDescent="0.25"/>
  <cols>
    <col min="1" max="1" width="43.85546875" bestFit="1" customWidth="1"/>
  </cols>
  <sheetData>
    <row r="1" spans="1:15" x14ac:dyDescent="0.25">
      <c r="A1" s="59" t="s">
        <v>84</v>
      </c>
      <c r="B1" s="59"/>
      <c r="C1" s="59"/>
      <c r="D1" s="59"/>
      <c r="E1" s="59"/>
      <c r="F1" s="59"/>
      <c r="G1" s="59"/>
    </row>
    <row r="2" spans="1:15" x14ac:dyDescent="0.25">
      <c r="A2" s="60" t="s">
        <v>125</v>
      </c>
      <c r="B2" s="60"/>
      <c r="C2" s="60"/>
      <c r="D2" s="60"/>
      <c r="E2" s="60"/>
      <c r="F2" s="60"/>
      <c r="G2" s="60"/>
      <c r="H2" s="2"/>
      <c r="I2" s="2"/>
      <c r="J2" s="2"/>
      <c r="K2" s="2"/>
      <c r="L2" s="2"/>
      <c r="M2" s="2"/>
      <c r="N2" s="2"/>
      <c r="O2" s="11"/>
    </row>
    <row r="3" spans="1:15" ht="40.5" customHeight="1" x14ac:dyDescent="0.25">
      <c r="A3" s="9" t="s">
        <v>85</v>
      </c>
      <c r="B3" s="9">
        <v>2009</v>
      </c>
      <c r="C3" s="30" t="s">
        <v>86</v>
      </c>
      <c r="D3" s="9">
        <v>2012</v>
      </c>
      <c r="E3" s="30" t="s">
        <v>86</v>
      </c>
      <c r="F3" s="9">
        <v>2015</v>
      </c>
      <c r="G3" s="30" t="s">
        <v>86</v>
      </c>
      <c r="H3" s="11"/>
      <c r="I3" s="11"/>
      <c r="J3" s="11"/>
      <c r="K3" s="11"/>
      <c r="L3" s="11"/>
      <c r="M3" s="11"/>
      <c r="N3" s="11"/>
      <c r="O3" s="11"/>
    </row>
    <row r="4" spans="1:15" x14ac:dyDescent="0.25">
      <c r="A4" s="4" t="s">
        <v>87</v>
      </c>
      <c r="B4" s="47">
        <v>993</v>
      </c>
      <c r="C4" s="34">
        <f>B4/$B$18</f>
        <v>0.38236426646130151</v>
      </c>
      <c r="D4" s="48">
        <v>895</v>
      </c>
      <c r="E4" s="34">
        <f>D4/$D$18</f>
        <v>0.33482977927422369</v>
      </c>
      <c r="F4" s="48">
        <v>880</v>
      </c>
      <c r="G4" s="34">
        <f>F4/$F$18</f>
        <v>0.32725920416511717</v>
      </c>
      <c r="H4" s="11"/>
      <c r="I4" s="11"/>
      <c r="J4" s="11"/>
      <c r="K4" s="11"/>
      <c r="L4" s="11"/>
      <c r="M4" s="11"/>
      <c r="N4" s="11"/>
      <c r="O4" s="11"/>
    </row>
    <row r="5" spans="1:15" x14ac:dyDescent="0.25">
      <c r="A5" s="4" t="s">
        <v>88</v>
      </c>
      <c r="B5" s="48">
        <v>936</v>
      </c>
      <c r="C5" s="34">
        <f t="shared" ref="C5:C6" si="0">B5/$B$18</f>
        <v>0.36041586445899115</v>
      </c>
      <c r="D5" s="47">
        <v>999</v>
      </c>
      <c r="E5" s="34">
        <f t="shared" ref="E5:E10" si="1">D5/$D$18</f>
        <v>0.37373737373737376</v>
      </c>
      <c r="F5" s="47">
        <v>1278</v>
      </c>
      <c r="G5" s="34">
        <f t="shared" ref="G5:G11" si="2">F5/$F$18</f>
        <v>0.47526961695797693</v>
      </c>
      <c r="H5" s="11"/>
      <c r="I5" s="11"/>
      <c r="J5" s="11"/>
      <c r="K5" s="11"/>
      <c r="L5" s="11"/>
      <c r="M5" s="11"/>
      <c r="N5" s="11"/>
      <c r="O5" s="11"/>
    </row>
    <row r="6" spans="1:15" x14ac:dyDescent="0.25">
      <c r="A6" s="4" t="s">
        <v>89</v>
      </c>
      <c r="B6" s="48">
        <v>633</v>
      </c>
      <c r="C6" s="34">
        <f t="shared" si="0"/>
        <v>0.24374278013092029</v>
      </c>
      <c r="D6" s="48">
        <v>636</v>
      </c>
      <c r="E6" s="34">
        <f t="shared" si="1"/>
        <v>0.23793490460157127</v>
      </c>
      <c r="F6" s="48">
        <v>160</v>
      </c>
      <c r="G6" s="34">
        <f t="shared" si="2"/>
        <v>5.9501673484566753E-2</v>
      </c>
      <c r="H6" s="11"/>
      <c r="I6" s="11"/>
      <c r="J6" s="11"/>
      <c r="K6" s="11"/>
      <c r="L6" s="11"/>
      <c r="M6" s="11"/>
      <c r="N6" s="11"/>
      <c r="O6" s="11"/>
    </row>
    <row r="7" spans="1:15" x14ac:dyDescent="0.25">
      <c r="A7" s="4" t="s">
        <v>90</v>
      </c>
      <c r="B7" s="48">
        <v>9</v>
      </c>
      <c r="C7" s="48" t="s">
        <v>91</v>
      </c>
      <c r="D7" s="48">
        <v>35</v>
      </c>
      <c r="E7" s="34">
        <f t="shared" si="1"/>
        <v>1.3093901982790871E-2</v>
      </c>
      <c r="F7" s="48" t="s">
        <v>158</v>
      </c>
      <c r="G7" s="34" t="s">
        <v>91</v>
      </c>
      <c r="J7" s="11"/>
    </row>
    <row r="8" spans="1:15" x14ac:dyDescent="0.25">
      <c r="A8" s="4" t="s">
        <v>92</v>
      </c>
      <c r="B8" s="48">
        <v>9</v>
      </c>
      <c r="C8" s="48" t="s">
        <v>91</v>
      </c>
      <c r="D8" s="48">
        <v>47</v>
      </c>
      <c r="E8" s="34">
        <f t="shared" si="1"/>
        <v>1.7583239805462027E-2</v>
      </c>
      <c r="F8" s="48" t="s">
        <v>158</v>
      </c>
      <c r="G8" s="48" t="s">
        <v>91</v>
      </c>
      <c r="J8" s="11"/>
    </row>
    <row r="9" spans="1:15" x14ac:dyDescent="0.25">
      <c r="A9" s="4" t="s">
        <v>106</v>
      </c>
      <c r="B9" s="48" t="s">
        <v>91</v>
      </c>
      <c r="C9" s="48" t="s">
        <v>91</v>
      </c>
      <c r="D9" s="48" t="s">
        <v>91</v>
      </c>
      <c r="E9" s="34" t="s">
        <v>91</v>
      </c>
      <c r="F9" s="48" t="s">
        <v>91</v>
      </c>
      <c r="G9" s="34" t="s">
        <v>91</v>
      </c>
      <c r="J9" s="11"/>
    </row>
    <row r="10" spans="1:15" x14ac:dyDescent="0.25">
      <c r="A10" s="4" t="s">
        <v>93</v>
      </c>
      <c r="B10" s="48" t="s">
        <v>91</v>
      </c>
      <c r="C10" s="48" t="s">
        <v>91</v>
      </c>
      <c r="D10" s="48">
        <v>61</v>
      </c>
      <c r="E10" s="34">
        <f t="shared" si="1"/>
        <v>2.2820800598578377E-2</v>
      </c>
      <c r="F10" s="48">
        <v>353</v>
      </c>
      <c r="G10" s="34">
        <f t="shared" si="2"/>
        <v>0.1312755671253254</v>
      </c>
      <c r="J10" s="11"/>
    </row>
    <row r="11" spans="1:15" x14ac:dyDescent="0.25">
      <c r="A11" s="4" t="s">
        <v>94</v>
      </c>
      <c r="B11" s="48" t="s">
        <v>91</v>
      </c>
      <c r="C11" s="48" t="s">
        <v>91</v>
      </c>
      <c r="D11" s="48" t="s">
        <v>91</v>
      </c>
      <c r="E11" s="48" t="s">
        <v>91</v>
      </c>
      <c r="F11" s="48" t="s">
        <v>158</v>
      </c>
      <c r="G11" s="48" t="s">
        <v>91</v>
      </c>
      <c r="J11" s="11"/>
    </row>
    <row r="12" spans="1:15" x14ac:dyDescent="0.25">
      <c r="A12" s="4" t="s">
        <v>95</v>
      </c>
      <c r="B12" s="48">
        <v>5</v>
      </c>
      <c r="C12" s="34">
        <f t="shared" ref="C12" si="3">B12/$B$18</f>
        <v>1.9252984212552945E-3</v>
      </c>
      <c r="D12" s="48" t="s">
        <v>158</v>
      </c>
      <c r="E12" s="48" t="s">
        <v>91</v>
      </c>
      <c r="F12" s="48" t="s">
        <v>91</v>
      </c>
      <c r="G12" s="34" t="s">
        <v>91</v>
      </c>
    </row>
    <row r="13" spans="1:15" x14ac:dyDescent="0.25">
      <c r="A13" s="4" t="s">
        <v>96</v>
      </c>
      <c r="B13" s="48">
        <v>959</v>
      </c>
      <c r="C13" s="34">
        <f>B13/$B$18</f>
        <v>0.3692722371967655</v>
      </c>
      <c r="D13" s="48" t="s">
        <v>91</v>
      </c>
      <c r="E13" s="48" t="s">
        <v>91</v>
      </c>
      <c r="F13" s="48" t="s">
        <v>91</v>
      </c>
      <c r="G13" s="34" t="s">
        <v>91</v>
      </c>
    </row>
    <row r="14" spans="1:15" x14ac:dyDescent="0.25">
      <c r="A14" s="4" t="s">
        <v>97</v>
      </c>
      <c r="B14" s="48" t="s">
        <v>91</v>
      </c>
      <c r="C14" s="48" t="s">
        <v>91</v>
      </c>
      <c r="D14" s="48" t="s">
        <v>91</v>
      </c>
      <c r="E14" s="48" t="s">
        <v>91</v>
      </c>
      <c r="F14" s="48">
        <v>18</v>
      </c>
      <c r="G14" s="34" t="s">
        <v>91</v>
      </c>
    </row>
    <row r="15" spans="1:15" x14ac:dyDescent="0.25">
      <c r="A15" s="4" t="s">
        <v>98</v>
      </c>
      <c r="B15" s="48" t="s">
        <v>91</v>
      </c>
      <c r="C15" s="48" t="s">
        <v>91</v>
      </c>
      <c r="D15" s="48" t="s">
        <v>91</v>
      </c>
      <c r="E15" s="48" t="s">
        <v>137</v>
      </c>
      <c r="F15" s="48" t="s">
        <v>158</v>
      </c>
      <c r="G15" s="34" t="s">
        <v>91</v>
      </c>
    </row>
    <row r="16" spans="1:15" x14ac:dyDescent="0.25">
      <c r="A16" s="4" t="s">
        <v>99</v>
      </c>
      <c r="B16" s="48" t="s">
        <v>91</v>
      </c>
      <c r="C16" s="48" t="s">
        <v>91</v>
      </c>
      <c r="D16" s="48" t="s">
        <v>91</v>
      </c>
      <c r="E16" s="34" t="s">
        <v>91</v>
      </c>
      <c r="F16" s="48" t="s">
        <v>91</v>
      </c>
      <c r="G16" s="34" t="s">
        <v>91</v>
      </c>
    </row>
    <row r="17" spans="1:8" x14ac:dyDescent="0.25">
      <c r="A17" s="4" t="s">
        <v>100</v>
      </c>
      <c r="B17" s="48" t="s">
        <v>91</v>
      </c>
      <c r="C17" s="48" t="s">
        <v>91</v>
      </c>
      <c r="D17" s="48" t="s">
        <v>91</v>
      </c>
      <c r="E17" s="34" t="s">
        <v>91</v>
      </c>
      <c r="F17" s="48" t="s">
        <v>158</v>
      </c>
      <c r="G17" s="48" t="s">
        <v>91</v>
      </c>
      <c r="H17" s="48"/>
    </row>
    <row r="18" spans="1:8" x14ac:dyDescent="0.25">
      <c r="A18" s="4" t="s">
        <v>101</v>
      </c>
      <c r="B18" s="48">
        <f>B21-B20-B19</f>
        <v>2597</v>
      </c>
      <c r="C18" s="34">
        <f>B18/$B$21</f>
        <v>0.97631578947368425</v>
      </c>
      <c r="D18" s="48">
        <v>2673</v>
      </c>
      <c r="E18" s="34">
        <f>D18/$D$21</f>
        <v>1</v>
      </c>
      <c r="F18" s="48">
        <v>2689</v>
      </c>
      <c r="G18" s="34">
        <f>F18/$F$21</f>
        <v>0.9824625502374863</v>
      </c>
    </row>
    <row r="19" spans="1:8" x14ac:dyDescent="0.25">
      <c r="A19" s="4" t="s">
        <v>102</v>
      </c>
      <c r="B19" s="48">
        <v>63</v>
      </c>
      <c r="C19" s="34">
        <f>B19/$B$21</f>
        <v>2.368421052631579E-2</v>
      </c>
      <c r="D19" s="48" t="s">
        <v>91</v>
      </c>
      <c r="E19" s="48" t="s">
        <v>137</v>
      </c>
      <c r="F19" s="48">
        <v>48</v>
      </c>
      <c r="G19" s="34">
        <f>F19/$F$21</f>
        <v>1.7537449762513702E-2</v>
      </c>
    </row>
    <row r="20" spans="1:8" x14ac:dyDescent="0.25">
      <c r="A20" s="4" t="s">
        <v>103</v>
      </c>
      <c r="B20" s="48">
        <v>0</v>
      </c>
      <c r="C20" s="34">
        <f>B20/$B$21</f>
        <v>0</v>
      </c>
      <c r="D20" s="48">
        <v>0</v>
      </c>
      <c r="E20" s="48" t="s">
        <v>137</v>
      </c>
      <c r="F20" s="48">
        <v>0</v>
      </c>
      <c r="G20" s="34">
        <f>F20/$F$21</f>
        <v>0</v>
      </c>
    </row>
    <row r="21" spans="1:8" x14ac:dyDescent="0.25">
      <c r="A21" s="9" t="s">
        <v>104</v>
      </c>
      <c r="B21" s="50">
        <v>2660</v>
      </c>
      <c r="C21" s="51"/>
      <c r="D21" s="50">
        <v>2673</v>
      </c>
      <c r="E21" s="51"/>
      <c r="F21" s="50">
        <v>2737</v>
      </c>
      <c r="G21" s="51"/>
    </row>
    <row r="23" spans="1:8" x14ac:dyDescent="0.25">
      <c r="A23" s="52" t="s">
        <v>105</v>
      </c>
    </row>
    <row r="25" spans="1:8" x14ac:dyDescent="0.25">
      <c r="B25" s="49"/>
    </row>
    <row r="26" spans="1:8" x14ac:dyDescent="0.25">
      <c r="B26" s="49"/>
    </row>
  </sheetData>
  <mergeCells count="2">
    <mergeCell ref="A1:G1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Marginación por colonia</vt:lpstr>
      <vt:lpstr>Total delitos por colonia</vt:lpstr>
      <vt:lpstr>Tabla por delito 17</vt:lpstr>
      <vt:lpstr>TA grupo eco</vt:lpstr>
      <vt:lpstr>TA región Norte</vt:lpstr>
      <vt:lpstr>Empleos gen salario total</vt:lpstr>
      <vt:lpstr>Empleos gen sal división</vt:lpstr>
      <vt:lpstr>Munícipe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Miroslava Tadeo de la Torre</cp:lastModifiedBy>
  <dcterms:created xsi:type="dcterms:W3CDTF">2017-11-14T19:00:44Z</dcterms:created>
  <dcterms:modified xsi:type="dcterms:W3CDTF">2017-11-23T22:36:58Z</dcterms:modified>
</cp:coreProperties>
</file>