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5600" windowHeight="9690"/>
  </bookViews>
  <sheets>
    <sheet name="PIB 2017 " sheetId="4" r:id="rId1"/>
  </sheets>
  <definedNames>
    <definedName name="_xlnm.Print_Titles" localSheetId="0">'PIB 2017 '!#REF!</definedName>
  </definedNames>
  <calcPr calcId="145621"/>
</workbook>
</file>

<file path=xl/calcChain.xml><?xml version="1.0" encoding="utf-8"?>
<calcChain xmlns="http://schemas.openxmlformats.org/spreadsheetml/2006/main">
  <c r="W27" i="4" l="1"/>
  <c r="X27" i="4"/>
  <c r="X26" i="4"/>
  <c r="W26" i="4"/>
  <c r="X25" i="4"/>
  <c r="W25" i="4"/>
  <c r="X24" i="4"/>
  <c r="W24" i="4"/>
  <c r="X23" i="4"/>
  <c r="W23" i="4"/>
  <c r="X22" i="4"/>
  <c r="W22" i="4"/>
  <c r="X21" i="4"/>
  <c r="W21" i="4"/>
  <c r="X20" i="4"/>
  <c r="W20" i="4"/>
  <c r="X19" i="4"/>
  <c r="W19" i="4"/>
  <c r="X18" i="4"/>
  <c r="W18" i="4"/>
  <c r="X17" i="4"/>
  <c r="W17" i="4"/>
  <c r="X16" i="4"/>
  <c r="W16" i="4"/>
  <c r="X15" i="4"/>
  <c r="W15" i="4"/>
  <c r="X14" i="4"/>
  <c r="W14" i="4"/>
  <c r="X13" i="4"/>
  <c r="W13" i="4"/>
  <c r="X12" i="4"/>
  <c r="W12" i="4"/>
  <c r="X11" i="4"/>
  <c r="W11" i="4"/>
  <c r="X10" i="4"/>
  <c r="W10" i="4"/>
  <c r="X9" i="4"/>
  <c r="W9" i="4"/>
  <c r="X8" i="4"/>
  <c r="W8" i="4"/>
  <c r="X7" i="4"/>
  <c r="W7" i="4"/>
  <c r="V7" i="4"/>
  <c r="O27" i="4"/>
  <c r="V26" i="4"/>
  <c r="U26" i="4"/>
  <c r="T26" i="4"/>
  <c r="S26" i="4"/>
  <c r="R26" i="4"/>
  <c r="Q26" i="4"/>
  <c r="V25" i="4"/>
  <c r="U25" i="4"/>
  <c r="T25" i="4"/>
  <c r="S25" i="4"/>
  <c r="R25" i="4"/>
  <c r="Q25" i="4"/>
  <c r="V24" i="4"/>
  <c r="U24" i="4"/>
  <c r="T24" i="4"/>
  <c r="S24" i="4"/>
  <c r="R24" i="4"/>
  <c r="Q24" i="4"/>
  <c r="V23" i="4"/>
  <c r="U23" i="4"/>
  <c r="T23" i="4"/>
  <c r="S23" i="4"/>
  <c r="R23" i="4"/>
  <c r="Q23" i="4"/>
  <c r="V22" i="4"/>
  <c r="U22" i="4"/>
  <c r="T22" i="4"/>
  <c r="S22" i="4"/>
  <c r="R22" i="4"/>
  <c r="Q22" i="4"/>
  <c r="V21" i="4"/>
  <c r="U21" i="4"/>
  <c r="T21" i="4"/>
  <c r="S21" i="4"/>
  <c r="R21" i="4"/>
  <c r="Q21" i="4"/>
  <c r="V20" i="4"/>
  <c r="U20" i="4"/>
  <c r="T20" i="4"/>
  <c r="S20" i="4"/>
  <c r="R20" i="4"/>
  <c r="Q20" i="4"/>
  <c r="V19" i="4"/>
  <c r="U19" i="4"/>
  <c r="T19" i="4"/>
  <c r="S19" i="4"/>
  <c r="R19" i="4"/>
  <c r="Q19" i="4"/>
  <c r="V18" i="4"/>
  <c r="U18" i="4"/>
  <c r="T18" i="4"/>
  <c r="S18" i="4"/>
  <c r="R18" i="4"/>
  <c r="Q18" i="4"/>
  <c r="V17" i="4"/>
  <c r="U17" i="4"/>
  <c r="T17" i="4"/>
  <c r="S17" i="4"/>
  <c r="R17" i="4"/>
  <c r="Q17" i="4"/>
  <c r="V16" i="4"/>
  <c r="U16" i="4"/>
  <c r="T16" i="4"/>
  <c r="S16" i="4"/>
  <c r="R16" i="4"/>
  <c r="Q16" i="4"/>
  <c r="V15" i="4"/>
  <c r="U15" i="4"/>
  <c r="T15" i="4"/>
  <c r="S15" i="4"/>
  <c r="R15" i="4"/>
  <c r="Q15" i="4"/>
  <c r="V14" i="4"/>
  <c r="U14" i="4"/>
  <c r="T14" i="4"/>
  <c r="S14" i="4"/>
  <c r="R14" i="4"/>
  <c r="Q14" i="4"/>
  <c r="V13" i="4"/>
  <c r="U13" i="4"/>
  <c r="T13" i="4"/>
  <c r="S13" i="4"/>
  <c r="R13" i="4"/>
  <c r="Q13" i="4"/>
  <c r="V12" i="4"/>
  <c r="U12" i="4"/>
  <c r="T12" i="4"/>
  <c r="S12" i="4"/>
  <c r="R12" i="4"/>
  <c r="Q12" i="4"/>
  <c r="V11" i="4"/>
  <c r="U11" i="4"/>
  <c r="T11" i="4"/>
  <c r="S11" i="4"/>
  <c r="R11" i="4"/>
  <c r="Q11" i="4"/>
  <c r="V10" i="4"/>
  <c r="U10" i="4"/>
  <c r="T10" i="4"/>
  <c r="S10" i="4"/>
  <c r="R10" i="4"/>
  <c r="Q10" i="4"/>
  <c r="V9" i="4"/>
  <c r="U9" i="4"/>
  <c r="T9" i="4"/>
  <c r="S9" i="4"/>
  <c r="R9" i="4"/>
  <c r="Q9" i="4"/>
  <c r="V8" i="4"/>
  <c r="U8" i="4"/>
  <c r="T8" i="4"/>
  <c r="S8" i="4"/>
  <c r="R8" i="4"/>
  <c r="Q8" i="4"/>
  <c r="Q7" i="4"/>
  <c r="R7" i="4"/>
  <c r="S7" i="4"/>
  <c r="T7" i="4"/>
  <c r="U7" i="4"/>
  <c r="B27" i="4"/>
  <c r="C27" i="4"/>
  <c r="D27" i="4"/>
  <c r="E27" i="4"/>
  <c r="F27" i="4"/>
  <c r="G27" i="4"/>
  <c r="H27" i="4"/>
  <c r="I27" i="4"/>
  <c r="Q27" i="4"/>
  <c r="J27" i="4"/>
  <c r="R27" i="4"/>
  <c r="K27" i="4"/>
  <c r="S27" i="4"/>
  <c r="L27" i="4"/>
  <c r="T27" i="4"/>
  <c r="M27" i="4"/>
  <c r="U27" i="4"/>
  <c r="N27" i="4"/>
  <c r="V27" i="4"/>
  <c r="P27" i="4"/>
</calcChain>
</file>

<file path=xl/sharedStrings.xml><?xml version="1.0" encoding="utf-8"?>
<sst xmlns="http://schemas.openxmlformats.org/spreadsheetml/2006/main" count="30" uniqueCount="30">
  <si>
    <t>Porcentaje de Crecimiento por Años (Crecimiento %)</t>
  </si>
  <si>
    <t>Concepto</t>
  </si>
  <si>
    <r>
      <t xml:space="preserve">FUENTE: IIEG; </t>
    </r>
    <r>
      <rPr>
        <sz val="8"/>
        <rFont val="Calibri"/>
        <family val="2"/>
      </rPr>
      <t>Instituto de información Estadística y Geográfica, con base a datos proporcionados por el INEGI.</t>
    </r>
  </si>
  <si>
    <t>Producto Interno Bruto del Estado de Jalisco</t>
  </si>
  <si>
    <t xml:space="preserve">22 Generación, transmisión y distribución de energía eléctrica, suministro de  agua y de gas por ductos al consumidor final </t>
  </si>
  <si>
    <t xml:space="preserve">Total de la actividad económica Jalisco </t>
  </si>
  <si>
    <t xml:space="preserve">11 Agricultura, cría y explotación de animales, aprovechamiento forestal, pesca y caza </t>
  </si>
  <si>
    <t xml:space="preserve">52 Servicios financieros y de seguros </t>
  </si>
  <si>
    <t xml:space="preserve">53 Servicios inmobiliarios y de alquiler de bienes muebles e intangibles </t>
  </si>
  <si>
    <t xml:space="preserve">54 Servicios profesionales, científicos y técnicos </t>
  </si>
  <si>
    <t xml:space="preserve">61 Servicios educativos </t>
  </si>
  <si>
    <t xml:space="preserve">93 Actividades legislativas, gubernamentales, de impartición de justicia y de organismos internacionales y extraterritoriales </t>
  </si>
  <si>
    <t xml:space="preserve">23 Construcción </t>
  </si>
  <si>
    <t xml:space="preserve">31-33 Industrias manufactureras </t>
  </si>
  <si>
    <t xml:space="preserve">46 Comercio al por menor </t>
  </si>
  <si>
    <t xml:space="preserve">48-49 Transportes, correos y almacenamiento </t>
  </si>
  <si>
    <t xml:space="preserve">72 Servicios de alojamiento temporal y de preparación de alimentos y bebidas </t>
  </si>
  <si>
    <t>(Millones de pesos a precios de 2013)</t>
  </si>
  <si>
    <r>
      <t>Nota:</t>
    </r>
    <r>
      <rPr>
        <sz val="10"/>
        <rFont val="Calibri"/>
        <family val="2"/>
      </rPr>
      <t xml:space="preserve"> Cambio de año base de 2008 a 2013.</t>
    </r>
  </si>
  <si>
    <t xml:space="preserve">21 Minería Total minería </t>
  </si>
  <si>
    <t xml:space="preserve">43 Comercio al por mayor </t>
  </si>
  <si>
    <t xml:space="preserve">51 Información en medios masivos </t>
  </si>
  <si>
    <t xml:space="preserve">55 Corporativos </t>
  </si>
  <si>
    <t xml:space="preserve">56 Servicios de apoyo a negocios y manejo de desechos y servicios de remediación </t>
  </si>
  <si>
    <t xml:space="preserve">62 Servicios de salud y de asistencia social </t>
  </si>
  <si>
    <t xml:space="preserve">71 Servicios de esparcimiento culturales y deportivos, y otros servicios recreativos </t>
  </si>
  <si>
    <t xml:space="preserve">81 Otros servicios excepto actividades gubernamentales </t>
  </si>
  <si>
    <t>2003 - 2017</t>
  </si>
  <si>
    <t>2016 r/</t>
  </si>
  <si>
    <t>Cifras revisadas: r/ A partir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</si>
</sst>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99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8" fillId="3" borderId="0" xfId="0" applyFont="1" applyFill="1"/>
    <xf numFmtId="3" fontId="8" fillId="3" borderId="0" xfId="0" applyNumberFormat="1" applyFont="1" applyFill="1"/>
    <xf numFmtId="164" fontId="8" fillId="3" borderId="0" xfId="5" applyNumberFormat="1" applyFont="1" applyFill="1"/>
    <xf numFmtId="0" fontId="9" fillId="2" borderId="0" xfId="3" applyFont="1" applyFill="1"/>
    <xf numFmtId="0" fontId="10" fillId="2" borderId="0" xfId="3" applyFont="1" applyFill="1"/>
    <xf numFmtId="0" fontId="10" fillId="3" borderId="0" xfId="3" applyFont="1" applyFill="1"/>
    <xf numFmtId="0" fontId="10" fillId="0" borderId="0" xfId="3" applyFont="1"/>
    <xf numFmtId="0" fontId="8" fillId="0" borderId="1" xfId="3" applyFont="1" applyFill="1" applyBorder="1" applyAlignment="1">
      <alignment vertical="center" wrapText="1"/>
    </xf>
    <xf numFmtId="3" fontId="8" fillId="0" borderId="1" xfId="3" applyNumberFormat="1" applyFont="1" applyFill="1" applyBorder="1" applyAlignment="1">
      <alignment horizontal="right" vertical="center" wrapText="1"/>
    </xf>
    <xf numFmtId="3" fontId="8" fillId="0" borderId="1" xfId="3" applyNumberFormat="1" applyFont="1" applyFill="1" applyBorder="1" applyAlignment="1">
      <alignment horizontal="right" vertical="center"/>
    </xf>
    <xf numFmtId="164" fontId="8" fillId="0" borderId="1" xfId="6" applyNumberFormat="1" applyFont="1" applyFill="1" applyBorder="1" applyAlignment="1">
      <alignment horizontal="center" vertical="center"/>
    </xf>
    <xf numFmtId="164" fontId="10" fillId="0" borderId="1" xfId="7" applyNumberFormat="1" applyFont="1" applyFill="1" applyBorder="1" applyAlignment="1">
      <alignment horizontal="center" vertical="center"/>
    </xf>
    <xf numFmtId="0" fontId="8" fillId="0" borderId="1" xfId="2" applyFont="1" applyBorder="1"/>
    <xf numFmtId="3" fontId="8" fillId="0" borderId="0" xfId="2" applyNumberFormat="1" applyFont="1" applyAlignment="1">
      <alignment vertical="center"/>
    </xf>
    <xf numFmtId="3" fontId="8" fillId="0" borderId="1" xfId="3" applyNumberFormat="1" applyFont="1" applyFill="1" applyBorder="1" applyAlignment="1">
      <alignment vertical="center" wrapText="1"/>
    </xf>
    <xf numFmtId="0" fontId="8" fillId="0" borderId="2" xfId="2" applyFont="1" applyBorder="1"/>
    <xf numFmtId="3" fontId="8" fillId="0" borderId="2" xfId="2" applyNumberFormat="1" applyFont="1" applyBorder="1" applyAlignment="1">
      <alignment vertical="center"/>
    </xf>
    <xf numFmtId="0" fontId="8" fillId="0" borderId="2" xfId="2" applyFont="1" applyBorder="1" applyAlignment="1">
      <alignment wrapText="1"/>
    </xf>
    <xf numFmtId="3" fontId="8" fillId="0" borderId="2" xfId="2" applyNumberFormat="1" applyFont="1" applyBorder="1" applyAlignment="1">
      <alignment vertical="center" wrapText="1"/>
    </xf>
    <xf numFmtId="3" fontId="8" fillId="0" borderId="1" xfId="2" applyNumberFormat="1" applyFont="1" applyBorder="1" applyAlignment="1">
      <alignment wrapText="1"/>
    </xf>
    <xf numFmtId="3" fontId="8" fillId="0" borderId="0" xfId="2" applyNumberFormat="1" applyFont="1" applyAlignment="1">
      <alignment vertical="center" wrapText="1"/>
    </xf>
    <xf numFmtId="3" fontId="8" fillId="0" borderId="1" xfId="2" applyNumberFormat="1" applyFont="1" applyBorder="1" applyAlignment="1">
      <alignment vertical="center"/>
    </xf>
    <xf numFmtId="0" fontId="11" fillId="4" borderId="0" xfId="0" applyFont="1" applyFill="1" applyAlignment="1">
      <alignment horizontal="left"/>
    </xf>
    <xf numFmtId="0" fontId="7" fillId="2" borderId="0" xfId="3" applyFont="1" applyFill="1"/>
    <xf numFmtId="0" fontId="6" fillId="2" borderId="0" xfId="3" applyFont="1" applyFill="1"/>
    <xf numFmtId="4" fontId="10" fillId="3" borderId="0" xfId="3" applyNumberFormat="1" applyFont="1" applyFill="1"/>
    <xf numFmtId="3" fontId="11" fillId="3" borderId="0" xfId="3" applyNumberFormat="1" applyFont="1" applyFill="1" applyBorder="1" applyAlignment="1">
      <alignment horizontal="right"/>
    </xf>
    <xf numFmtId="3" fontId="10" fillId="3" borderId="0" xfId="3" applyNumberFormat="1" applyFont="1" applyFill="1" applyBorder="1"/>
    <xf numFmtId="164" fontId="10" fillId="3" borderId="0" xfId="6" applyNumberFormat="1" applyFont="1" applyFill="1" applyBorder="1"/>
    <xf numFmtId="0" fontId="12" fillId="4" borderId="0" xfId="0" applyFont="1" applyFill="1"/>
    <xf numFmtId="3" fontId="8" fillId="0" borderId="3" xfId="3" applyNumberFormat="1" applyFont="1" applyFill="1" applyBorder="1" applyAlignment="1">
      <alignment horizontal="right" vertical="center"/>
    </xf>
    <xf numFmtId="3" fontId="4" fillId="0" borderId="1" xfId="1" applyNumberFormat="1" applyFont="1" applyBorder="1" applyAlignment="1">
      <alignment horizontal="right" vertical="center"/>
    </xf>
    <xf numFmtId="0" fontId="8" fillId="0" borderId="1" xfId="2" applyFont="1" applyBorder="1" applyAlignment="1">
      <alignment vertical="center" wrapText="1"/>
    </xf>
    <xf numFmtId="0" fontId="5" fillId="4" borderId="0" xfId="0" applyFont="1" applyFill="1" applyAlignment="1">
      <alignment horizontal="left"/>
    </xf>
    <xf numFmtId="3" fontId="11" fillId="4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/>
    </xf>
    <xf numFmtId="0" fontId="11" fillId="5" borderId="1" xfId="3" applyFont="1" applyFill="1" applyBorder="1" applyAlignment="1">
      <alignment horizontal="center" vertical="center" wrapText="1"/>
    </xf>
    <xf numFmtId="3" fontId="11" fillId="5" borderId="1" xfId="3" applyNumberFormat="1" applyFont="1" applyFill="1" applyBorder="1" applyAlignment="1">
      <alignment vertical="center"/>
    </xf>
    <xf numFmtId="164" fontId="11" fillId="5" borderId="1" xfId="6" applyNumberFormat="1" applyFont="1" applyFill="1" applyBorder="1" applyAlignment="1">
      <alignment horizontal="center" vertical="center"/>
    </xf>
    <xf numFmtId="164" fontId="11" fillId="5" borderId="1" xfId="7" applyNumberFormat="1" applyFont="1" applyFill="1" applyBorder="1" applyAlignment="1">
      <alignment horizontal="center" vertical="center"/>
    </xf>
    <xf numFmtId="0" fontId="11" fillId="5" borderId="3" xfId="3" applyFont="1" applyFill="1" applyBorder="1" applyAlignment="1">
      <alignment horizontal="center" vertical="center" wrapText="1"/>
    </xf>
    <xf numFmtId="0" fontId="11" fillId="6" borderId="3" xfId="3" applyFont="1" applyFill="1" applyBorder="1" applyAlignment="1">
      <alignment horizontal="center" vertical="center" wrapText="1"/>
    </xf>
    <xf numFmtId="0" fontId="11" fillId="6" borderId="9" xfId="3" applyFont="1" applyFill="1" applyBorder="1" applyAlignment="1">
      <alignment horizontal="center" vertical="center" wrapText="1"/>
    </xf>
    <xf numFmtId="0" fontId="11" fillId="6" borderId="4" xfId="3" applyFont="1" applyFill="1" applyBorder="1" applyAlignment="1">
      <alignment horizontal="center" vertical="center" wrapText="1"/>
    </xf>
    <xf numFmtId="0" fontId="11" fillId="6" borderId="8" xfId="3" applyFont="1" applyFill="1" applyBorder="1" applyAlignment="1">
      <alignment horizontal="center" vertical="center" wrapText="1"/>
    </xf>
    <xf numFmtId="0" fontId="11" fillId="6" borderId="1" xfId="3" applyFont="1" applyFill="1" applyBorder="1" applyAlignment="1">
      <alignment horizontal="center" vertical="center" wrapText="1"/>
    </xf>
    <xf numFmtId="0" fontId="11" fillId="6" borderId="5" xfId="3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center" vertical="center" wrapText="1"/>
    </xf>
    <xf numFmtId="0" fontId="11" fillId="6" borderId="7" xfId="3" applyFont="1" applyFill="1" applyBorder="1" applyAlignment="1">
      <alignment horizontal="center" vertical="center" wrapText="1"/>
    </xf>
  </cellXfs>
  <cellStyles count="9">
    <cellStyle name="Normal" xfId="0" builtinId="0"/>
    <cellStyle name="Normal 2" xfId="1"/>
    <cellStyle name="Normal 2 2" xfId="2"/>
    <cellStyle name="Normal 2 2 2" xfId="3"/>
    <cellStyle name="Normal 3" xfId="4"/>
    <cellStyle name="Porcentaje 2" xfId="5"/>
    <cellStyle name="Porcentaje 2 2" xfId="6"/>
    <cellStyle name="Porcentaje 2 2 2" xfId="7"/>
    <cellStyle name="Porcentual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133350</xdr:colOff>
      <xdr:row>0</xdr:row>
      <xdr:rowOff>28575</xdr:rowOff>
    </xdr:from>
    <xdr:to>
      <xdr:col>23</xdr:col>
      <xdr:colOff>266700</xdr:colOff>
      <xdr:row>2</xdr:row>
      <xdr:rowOff>171450</xdr:rowOff>
    </xdr:to>
    <xdr:pic>
      <xdr:nvPicPr>
        <xdr:cNvPr id="207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8575"/>
          <a:ext cx="1457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8"/>
  <sheetViews>
    <sheetView tabSelected="1" zoomScale="90" zoomScaleNormal="90" workbookViewId="0">
      <selection activeCell="AB6" sqref="AB6"/>
    </sheetView>
  </sheetViews>
  <sheetFormatPr baseColWidth="10" defaultRowHeight="12.75" x14ac:dyDescent="0.2"/>
  <cols>
    <col min="1" max="1" width="40.85546875" style="7" customWidth="1"/>
    <col min="2" max="16" width="9.28515625" style="7" customWidth="1"/>
    <col min="17" max="17" width="7" style="7" customWidth="1"/>
    <col min="18" max="21" width="6.5703125" style="7" customWidth="1"/>
    <col min="22" max="22" width="6.7109375" style="7" customWidth="1"/>
    <col min="23" max="24" width="6.5703125" style="7" customWidth="1"/>
    <col min="25" max="47" width="11.42578125" style="6"/>
    <col min="48" max="16384" width="11.42578125" style="7"/>
  </cols>
  <sheetData>
    <row r="1" spans="1:24" ht="15" x14ac:dyDescent="0.25">
      <c r="A1" s="24" t="s">
        <v>3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</row>
    <row r="2" spans="1:24" ht="15" x14ac:dyDescent="0.25">
      <c r="A2" s="24" t="s">
        <v>17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W2" s="6"/>
      <c r="X2" s="6"/>
    </row>
    <row r="3" spans="1:24" ht="15" x14ac:dyDescent="0.25">
      <c r="A3" s="24" t="s">
        <v>27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</row>
    <row r="4" spans="1:24" ht="8.25" customHeight="1" x14ac:dyDescent="0.25">
      <c r="A4" s="2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  <c r="V4" s="6"/>
      <c r="W4" s="6"/>
      <c r="X4" s="6"/>
    </row>
    <row r="5" spans="1:24" ht="30" customHeight="1" x14ac:dyDescent="0.2">
      <c r="A5" s="44" t="s">
        <v>1</v>
      </c>
      <c r="B5" s="46">
        <v>2003</v>
      </c>
      <c r="C5" s="46">
        <v>2004</v>
      </c>
      <c r="D5" s="46">
        <v>2005</v>
      </c>
      <c r="E5" s="46">
        <v>2006</v>
      </c>
      <c r="F5" s="46">
        <v>2007</v>
      </c>
      <c r="G5" s="46">
        <v>2008</v>
      </c>
      <c r="H5" s="46">
        <v>2009</v>
      </c>
      <c r="I5" s="46">
        <v>2010</v>
      </c>
      <c r="J5" s="46">
        <v>2011</v>
      </c>
      <c r="K5" s="42">
        <v>2012</v>
      </c>
      <c r="L5" s="42">
        <v>2013</v>
      </c>
      <c r="M5" s="47">
        <v>2014</v>
      </c>
      <c r="N5" s="47">
        <v>2015</v>
      </c>
      <c r="O5" s="47" t="s">
        <v>28</v>
      </c>
      <c r="P5" s="47">
        <v>2017</v>
      </c>
      <c r="Q5" s="48" t="s">
        <v>0</v>
      </c>
      <c r="R5" s="49"/>
      <c r="S5" s="49"/>
      <c r="T5" s="49"/>
      <c r="U5" s="49"/>
      <c r="V5" s="49"/>
      <c r="W5" s="49"/>
      <c r="X5" s="49"/>
    </row>
    <row r="6" spans="1:24" ht="27" customHeight="1" x14ac:dyDescent="0.2">
      <c r="A6" s="45"/>
      <c r="B6" s="46"/>
      <c r="C6" s="46"/>
      <c r="D6" s="46"/>
      <c r="E6" s="46"/>
      <c r="F6" s="46"/>
      <c r="G6" s="46"/>
      <c r="H6" s="46"/>
      <c r="I6" s="46"/>
      <c r="J6" s="46"/>
      <c r="K6" s="43"/>
      <c r="L6" s="43"/>
      <c r="M6" s="43"/>
      <c r="N6" s="43"/>
      <c r="O6" s="43"/>
      <c r="P6" s="43"/>
      <c r="Q6" s="41">
        <v>2010</v>
      </c>
      <c r="R6" s="41">
        <v>2011</v>
      </c>
      <c r="S6" s="41">
        <v>2012</v>
      </c>
      <c r="T6" s="41">
        <v>2013</v>
      </c>
      <c r="U6" s="41">
        <v>2014</v>
      </c>
      <c r="V6" s="41">
        <v>2015</v>
      </c>
      <c r="W6" s="41">
        <v>2016</v>
      </c>
      <c r="X6" s="41">
        <v>2016</v>
      </c>
    </row>
    <row r="7" spans="1:24" ht="25.5" x14ac:dyDescent="0.2">
      <c r="A7" s="8" t="s">
        <v>6</v>
      </c>
      <c r="B7" s="9">
        <v>45266.923000000003</v>
      </c>
      <c r="C7" s="10">
        <v>48731.224999999999</v>
      </c>
      <c r="D7" s="10">
        <v>46693.767</v>
      </c>
      <c r="E7" s="10">
        <v>50078.720000000001</v>
      </c>
      <c r="F7" s="10">
        <v>53074.536999999997</v>
      </c>
      <c r="G7" s="10">
        <v>53142.478000000003</v>
      </c>
      <c r="H7" s="10">
        <v>50839.069000000003</v>
      </c>
      <c r="I7" s="10">
        <v>55802.036999999997</v>
      </c>
      <c r="J7" s="10">
        <v>52703.563000000002</v>
      </c>
      <c r="K7" s="10">
        <v>57514.461000000003</v>
      </c>
      <c r="L7" s="10">
        <v>57476.853000000003</v>
      </c>
      <c r="M7" s="10">
        <v>61028.815999999999</v>
      </c>
      <c r="N7" s="10">
        <v>62317.326999999997</v>
      </c>
      <c r="O7" s="10">
        <v>63570.982000000004</v>
      </c>
      <c r="P7" s="10">
        <v>67880.881999999998</v>
      </c>
      <c r="Q7" s="11">
        <f t="shared" ref="Q7:X7" si="0">I7/H7-1</f>
        <v>9.7621142511480574E-2</v>
      </c>
      <c r="R7" s="12">
        <f t="shared" si="0"/>
        <v>-5.5526180881174558E-2</v>
      </c>
      <c r="S7" s="12">
        <f t="shared" si="0"/>
        <v>9.1282215587587423E-2</v>
      </c>
      <c r="T7" s="12">
        <f t="shared" si="0"/>
        <v>-6.5388772399344042E-4</v>
      </c>
      <c r="U7" s="12">
        <f t="shared" si="0"/>
        <v>6.1798146812247934E-2</v>
      </c>
      <c r="V7" s="12">
        <f t="shared" si="0"/>
        <v>2.1113157430417751E-2</v>
      </c>
      <c r="W7" s="12">
        <f t="shared" si="0"/>
        <v>2.0117278136785322E-2</v>
      </c>
      <c r="X7" s="12">
        <f t="shared" si="0"/>
        <v>6.7796656027745428E-2</v>
      </c>
    </row>
    <row r="8" spans="1:24" ht="15" customHeight="1" x14ac:dyDescent="0.2">
      <c r="A8" s="13" t="s">
        <v>19</v>
      </c>
      <c r="B8" s="14">
        <v>2087.4369999999999</v>
      </c>
      <c r="C8" s="10">
        <v>1918.6859999999999</v>
      </c>
      <c r="D8" s="10">
        <v>2143.549</v>
      </c>
      <c r="E8" s="10">
        <v>2097.3560000000002</v>
      </c>
      <c r="F8" s="10">
        <v>1709.0920000000001</v>
      </c>
      <c r="G8" s="10">
        <v>1543.1969999999999</v>
      </c>
      <c r="H8" s="10">
        <v>1573.037</v>
      </c>
      <c r="I8" s="10">
        <v>2149.8829999999998</v>
      </c>
      <c r="J8" s="10">
        <v>2934.77</v>
      </c>
      <c r="K8" s="10">
        <v>3096.5749999999998</v>
      </c>
      <c r="L8" s="10">
        <v>2943.1750000000002</v>
      </c>
      <c r="M8" s="10">
        <v>3103.3789999999999</v>
      </c>
      <c r="N8" s="10">
        <v>2879.404</v>
      </c>
      <c r="O8" s="10">
        <v>2793.4830000000002</v>
      </c>
      <c r="P8" s="10">
        <v>2979.0410000000002</v>
      </c>
      <c r="Q8" s="11">
        <f t="shared" ref="Q8:Q26" si="1">I8/H8-1</f>
        <v>0.36670847538869067</v>
      </c>
      <c r="R8" s="12">
        <f t="shared" ref="R8:R26" si="2">J8/I8-1</f>
        <v>0.36508358826968745</v>
      </c>
      <c r="S8" s="12">
        <f t="shared" ref="S8:S26" si="3">K8/J8-1</f>
        <v>5.5133792426663719E-2</v>
      </c>
      <c r="T8" s="12">
        <f t="shared" ref="T8:T26" si="4">L8/K8-1</f>
        <v>-4.9538603134107739E-2</v>
      </c>
      <c r="U8" s="12">
        <f t="shared" ref="U8:U26" si="5">M8/L8-1</f>
        <v>5.443237320240879E-2</v>
      </c>
      <c r="V8" s="12">
        <f t="shared" ref="V8:V26" si="6">N8/M8-1</f>
        <v>-7.2171333246760949E-2</v>
      </c>
      <c r="W8" s="12">
        <f t="shared" ref="W8:W26" si="7">O8/N8-1</f>
        <v>-2.9839855747925581E-2</v>
      </c>
      <c r="X8" s="12">
        <f t="shared" ref="X8:X26" si="8">P8/O8-1</f>
        <v>6.6425319216189882E-2</v>
      </c>
    </row>
    <row r="9" spans="1:24" ht="38.25" x14ac:dyDescent="0.2">
      <c r="A9" s="8" t="s">
        <v>4</v>
      </c>
      <c r="B9" s="15">
        <v>10323.727000000001</v>
      </c>
      <c r="C9" s="10">
        <v>10613.328</v>
      </c>
      <c r="D9" s="10">
        <v>10541.641</v>
      </c>
      <c r="E9" s="10">
        <v>12636.392</v>
      </c>
      <c r="F9" s="10">
        <v>13991.992</v>
      </c>
      <c r="G9" s="10">
        <v>13429.142</v>
      </c>
      <c r="H9" s="10">
        <v>13232.865</v>
      </c>
      <c r="I9" s="10">
        <v>13774.414000000001</v>
      </c>
      <c r="J9" s="10">
        <v>12780.239</v>
      </c>
      <c r="K9" s="10">
        <v>13248.06</v>
      </c>
      <c r="L9" s="10">
        <v>13162.755999999999</v>
      </c>
      <c r="M9" s="10">
        <v>14273.688</v>
      </c>
      <c r="N9" s="10">
        <v>14750.48</v>
      </c>
      <c r="O9" s="10">
        <v>14948.52</v>
      </c>
      <c r="P9" s="10">
        <v>15127.856</v>
      </c>
      <c r="Q9" s="11">
        <f t="shared" si="1"/>
        <v>4.0924546574003573E-2</v>
      </c>
      <c r="R9" s="12">
        <f t="shared" si="2"/>
        <v>-7.2175484198456763E-2</v>
      </c>
      <c r="S9" s="12">
        <f t="shared" si="3"/>
        <v>3.6605027495964615E-2</v>
      </c>
      <c r="T9" s="12">
        <f t="shared" si="4"/>
        <v>-6.4389804997864175E-3</v>
      </c>
      <c r="U9" s="12">
        <f t="shared" si="5"/>
        <v>8.4399650042893848E-2</v>
      </c>
      <c r="V9" s="12">
        <f t="shared" si="6"/>
        <v>3.3403560453332037E-2</v>
      </c>
      <c r="W9" s="12">
        <f t="shared" si="7"/>
        <v>1.3426003763945316E-2</v>
      </c>
      <c r="X9" s="12">
        <f t="shared" si="8"/>
        <v>1.1996906717186784E-2</v>
      </c>
    </row>
    <row r="10" spans="1:24" ht="15" customHeight="1" x14ac:dyDescent="0.2">
      <c r="A10" s="16" t="s">
        <v>12</v>
      </c>
      <c r="B10" s="17">
        <v>57668.885999999999</v>
      </c>
      <c r="C10" s="10">
        <v>64374.019</v>
      </c>
      <c r="D10" s="10">
        <v>67769.179000000004</v>
      </c>
      <c r="E10" s="10">
        <v>69604.058999999994</v>
      </c>
      <c r="F10" s="10">
        <v>77213.266000000003</v>
      </c>
      <c r="G10" s="10">
        <v>85835.129000000001</v>
      </c>
      <c r="H10" s="10">
        <v>72298.925000000003</v>
      </c>
      <c r="I10" s="10">
        <v>75457.266000000003</v>
      </c>
      <c r="J10" s="10">
        <v>82857.649000000005</v>
      </c>
      <c r="K10" s="10">
        <v>83805.357999999993</v>
      </c>
      <c r="L10" s="10">
        <v>82954.494000000006</v>
      </c>
      <c r="M10" s="10">
        <v>80399.120999999999</v>
      </c>
      <c r="N10" s="10">
        <v>88885.885999999999</v>
      </c>
      <c r="O10" s="10">
        <v>90686.720000000001</v>
      </c>
      <c r="P10" s="10">
        <v>92673.991999999998</v>
      </c>
      <c r="Q10" s="11">
        <f t="shared" si="1"/>
        <v>4.3684480785848523E-2</v>
      </c>
      <c r="R10" s="12">
        <f t="shared" si="2"/>
        <v>9.8073828966981136E-2</v>
      </c>
      <c r="S10" s="12">
        <f t="shared" si="3"/>
        <v>1.143779737221351E-2</v>
      </c>
      <c r="T10" s="12">
        <f t="shared" si="4"/>
        <v>-1.0152859200243336E-2</v>
      </c>
      <c r="U10" s="12">
        <f t="shared" si="5"/>
        <v>-3.080451554559549E-2</v>
      </c>
      <c r="V10" s="12">
        <f t="shared" si="6"/>
        <v>0.10555793265451241</v>
      </c>
      <c r="W10" s="12">
        <f t="shared" si="7"/>
        <v>2.0260066935711363E-2</v>
      </c>
      <c r="X10" s="12">
        <f t="shared" si="8"/>
        <v>2.1913594405002179E-2</v>
      </c>
    </row>
    <row r="11" spans="1:24" ht="15" customHeight="1" x14ac:dyDescent="0.2">
      <c r="A11" s="18" t="s">
        <v>13</v>
      </c>
      <c r="B11" s="17">
        <v>186199.641</v>
      </c>
      <c r="C11" s="10">
        <v>180710.34</v>
      </c>
      <c r="D11" s="10">
        <v>189985.296</v>
      </c>
      <c r="E11" s="10">
        <v>204967.701</v>
      </c>
      <c r="F11" s="10">
        <v>204646.035</v>
      </c>
      <c r="G11" s="10">
        <v>186508.13699999999</v>
      </c>
      <c r="H11" s="10">
        <v>177014.891</v>
      </c>
      <c r="I11" s="10">
        <v>191863.576</v>
      </c>
      <c r="J11" s="10">
        <v>190922.894</v>
      </c>
      <c r="K11" s="10">
        <v>201183.253</v>
      </c>
      <c r="L11" s="10">
        <v>211593.08199999999</v>
      </c>
      <c r="M11" s="10">
        <v>235672.245</v>
      </c>
      <c r="N11" s="10">
        <v>248521.83</v>
      </c>
      <c r="O11" s="10">
        <v>254894.269</v>
      </c>
      <c r="P11" s="10">
        <v>262017.016</v>
      </c>
      <c r="Q11" s="11">
        <f t="shared" si="1"/>
        <v>8.3883818565297918E-2</v>
      </c>
      <c r="R11" s="12">
        <f t="shared" si="2"/>
        <v>-4.9028691094551435E-3</v>
      </c>
      <c r="S11" s="12">
        <f t="shared" si="3"/>
        <v>5.3740852053080657E-2</v>
      </c>
      <c r="T11" s="12">
        <f t="shared" si="4"/>
        <v>5.1743019584239436E-2</v>
      </c>
      <c r="U11" s="12">
        <f t="shared" si="5"/>
        <v>0.11379938688165625</v>
      </c>
      <c r="V11" s="12">
        <f t="shared" si="6"/>
        <v>5.4523115354546681E-2</v>
      </c>
      <c r="W11" s="12">
        <f t="shared" si="7"/>
        <v>2.5641365187114573E-2</v>
      </c>
      <c r="X11" s="12">
        <f t="shared" si="8"/>
        <v>2.7943927605527996E-2</v>
      </c>
    </row>
    <row r="12" spans="1:24" s="6" customFormat="1" ht="15" customHeight="1" x14ac:dyDescent="0.2">
      <c r="A12" s="16" t="s">
        <v>20</v>
      </c>
      <c r="B12" s="17">
        <v>66257.399999999994</v>
      </c>
      <c r="C12" s="10">
        <v>70059.44</v>
      </c>
      <c r="D12" s="10">
        <v>73149.616999999998</v>
      </c>
      <c r="E12" s="10">
        <v>79181.342999999993</v>
      </c>
      <c r="F12" s="10">
        <v>82911.792000000001</v>
      </c>
      <c r="G12" s="10">
        <v>84942.854000000007</v>
      </c>
      <c r="H12" s="10">
        <v>77721.385999999999</v>
      </c>
      <c r="I12" s="10">
        <v>88338.567999999999</v>
      </c>
      <c r="J12" s="10">
        <v>97049.099000000002</v>
      </c>
      <c r="K12" s="10">
        <v>105219.942</v>
      </c>
      <c r="L12" s="10">
        <v>105394.189</v>
      </c>
      <c r="M12" s="10">
        <v>114453.136</v>
      </c>
      <c r="N12" s="10">
        <v>126214.231</v>
      </c>
      <c r="O12" s="10">
        <v>133445.61199999999</v>
      </c>
      <c r="P12" s="10">
        <v>134906.739</v>
      </c>
      <c r="Q12" s="11">
        <f t="shared" si="1"/>
        <v>0.13660566989888734</v>
      </c>
      <c r="R12" s="12">
        <f t="shared" si="2"/>
        <v>9.8603941598872202E-2</v>
      </c>
      <c r="S12" s="12">
        <f t="shared" si="3"/>
        <v>8.4192878493390078E-2</v>
      </c>
      <c r="T12" s="12">
        <f t="shared" si="4"/>
        <v>1.6560263832876565E-3</v>
      </c>
      <c r="U12" s="12">
        <f t="shared" si="5"/>
        <v>8.5953002589165495E-2</v>
      </c>
      <c r="V12" s="12">
        <f t="shared" si="6"/>
        <v>0.10275904541401126</v>
      </c>
      <c r="W12" s="12">
        <f t="shared" si="7"/>
        <v>5.7294497955622692E-2</v>
      </c>
      <c r="X12" s="12">
        <f t="shared" si="8"/>
        <v>1.0949232261005415E-2</v>
      </c>
    </row>
    <row r="13" spans="1:24" s="6" customFormat="1" ht="15" customHeight="1" x14ac:dyDescent="0.2">
      <c r="A13" s="16" t="s">
        <v>14</v>
      </c>
      <c r="B13" s="17">
        <v>99170.535000000003</v>
      </c>
      <c r="C13" s="10">
        <v>105072.276</v>
      </c>
      <c r="D13" s="10">
        <v>108332.44500000001</v>
      </c>
      <c r="E13" s="10">
        <v>110153.477</v>
      </c>
      <c r="F13" s="10">
        <v>108379.181</v>
      </c>
      <c r="G13" s="10">
        <v>110230.92200000001</v>
      </c>
      <c r="H13" s="10">
        <v>100832.629</v>
      </c>
      <c r="I13" s="10">
        <v>107044.86900000001</v>
      </c>
      <c r="J13" s="10">
        <v>113365.628</v>
      </c>
      <c r="K13" s="10">
        <v>113136.501</v>
      </c>
      <c r="L13" s="10">
        <v>116810.72</v>
      </c>
      <c r="M13" s="10">
        <v>112709.63800000001</v>
      </c>
      <c r="N13" s="10">
        <v>110879.27</v>
      </c>
      <c r="O13" s="10">
        <v>124014.84299999999</v>
      </c>
      <c r="P13" s="10">
        <v>121890.863</v>
      </c>
      <c r="Q13" s="11">
        <f t="shared" si="1"/>
        <v>6.1609422084988097E-2</v>
      </c>
      <c r="R13" s="12">
        <f t="shared" si="2"/>
        <v>5.9047753143590676E-2</v>
      </c>
      <c r="S13" s="12">
        <f t="shared" si="3"/>
        <v>-2.02113289576622E-3</v>
      </c>
      <c r="T13" s="12">
        <f t="shared" si="4"/>
        <v>3.2475982264998704E-2</v>
      </c>
      <c r="U13" s="12">
        <f t="shared" si="5"/>
        <v>-3.5108781111870546E-2</v>
      </c>
      <c r="V13" s="12">
        <f t="shared" si="6"/>
        <v>-1.6239675971632561E-2</v>
      </c>
      <c r="W13" s="12">
        <f t="shared" si="7"/>
        <v>0.11846734741309173</v>
      </c>
      <c r="X13" s="12">
        <f t="shared" si="8"/>
        <v>-1.7126820859661107E-2</v>
      </c>
    </row>
    <row r="14" spans="1:24" s="6" customFormat="1" ht="15" customHeight="1" x14ac:dyDescent="0.2">
      <c r="A14" s="16" t="s">
        <v>15</v>
      </c>
      <c r="B14" s="17">
        <v>42529.326000000001</v>
      </c>
      <c r="C14" s="10">
        <v>43624.256000000001</v>
      </c>
      <c r="D14" s="10">
        <v>43586.38</v>
      </c>
      <c r="E14" s="10">
        <v>45197.142</v>
      </c>
      <c r="F14" s="10">
        <v>46246.12</v>
      </c>
      <c r="G14" s="10">
        <v>44842.546000000002</v>
      </c>
      <c r="H14" s="10">
        <v>41643.311000000002</v>
      </c>
      <c r="I14" s="10">
        <v>45115.212</v>
      </c>
      <c r="J14" s="10">
        <v>46218.87</v>
      </c>
      <c r="K14" s="10">
        <v>48007.686000000002</v>
      </c>
      <c r="L14" s="10">
        <v>49776.156000000003</v>
      </c>
      <c r="M14" s="10">
        <v>52012.122000000003</v>
      </c>
      <c r="N14" s="10">
        <v>55160.510999999999</v>
      </c>
      <c r="O14" s="10">
        <v>57696.824999999997</v>
      </c>
      <c r="P14" s="10">
        <v>59650.235999999997</v>
      </c>
      <c r="Q14" s="11">
        <f t="shared" si="1"/>
        <v>8.3372357207619707E-2</v>
      </c>
      <c r="R14" s="12">
        <f t="shared" si="2"/>
        <v>2.4463101270586929E-2</v>
      </c>
      <c r="S14" s="12">
        <f t="shared" si="3"/>
        <v>3.8703153062807472E-2</v>
      </c>
      <c r="T14" s="12">
        <f t="shared" si="4"/>
        <v>3.6837226439116355E-2</v>
      </c>
      <c r="U14" s="12">
        <f t="shared" si="5"/>
        <v>4.4920423344864124E-2</v>
      </c>
      <c r="V14" s="12">
        <f t="shared" si="6"/>
        <v>6.0531831406532399E-2</v>
      </c>
      <c r="W14" s="12">
        <f t="shared" si="7"/>
        <v>4.598061102080786E-2</v>
      </c>
      <c r="X14" s="12">
        <f t="shared" si="8"/>
        <v>3.3856473038161194E-2</v>
      </c>
    </row>
    <row r="15" spans="1:24" s="6" customFormat="1" ht="15" customHeight="1" x14ac:dyDescent="0.2">
      <c r="A15" s="13" t="s">
        <v>21</v>
      </c>
      <c r="B15" s="14">
        <v>5554.5919999999996</v>
      </c>
      <c r="C15" s="10">
        <v>6522.473</v>
      </c>
      <c r="D15" s="10">
        <v>7572.0829999999996</v>
      </c>
      <c r="E15" s="10">
        <v>8654.0689999999995</v>
      </c>
      <c r="F15" s="10">
        <v>10299.540000000001</v>
      </c>
      <c r="G15" s="10">
        <v>10919.683000000001</v>
      </c>
      <c r="H15" s="10">
        <v>11727.921</v>
      </c>
      <c r="I15" s="10">
        <v>11745.883</v>
      </c>
      <c r="J15" s="10">
        <v>12140.513999999999</v>
      </c>
      <c r="K15" s="10">
        <v>14153.187</v>
      </c>
      <c r="L15" s="10">
        <v>14697.764999999999</v>
      </c>
      <c r="M15" s="10">
        <v>15452.545</v>
      </c>
      <c r="N15" s="10">
        <v>17849.794000000002</v>
      </c>
      <c r="O15" s="10">
        <v>22018.707999999999</v>
      </c>
      <c r="P15" s="10">
        <v>23680.116999999998</v>
      </c>
      <c r="Q15" s="11">
        <f t="shared" si="1"/>
        <v>1.5315587477098269E-3</v>
      </c>
      <c r="R15" s="12">
        <f t="shared" si="2"/>
        <v>3.3597388974502707E-2</v>
      </c>
      <c r="S15" s="12">
        <f t="shared" si="3"/>
        <v>0.16578153116087191</v>
      </c>
      <c r="T15" s="12">
        <f t="shared" si="4"/>
        <v>3.8477411483364143E-2</v>
      </c>
      <c r="U15" s="12">
        <f t="shared" si="5"/>
        <v>5.1353386042027438E-2</v>
      </c>
      <c r="V15" s="12">
        <f t="shared" si="6"/>
        <v>0.15513619277601198</v>
      </c>
      <c r="W15" s="12">
        <f t="shared" si="7"/>
        <v>0.2335553004141111</v>
      </c>
      <c r="X15" s="12">
        <f t="shared" si="8"/>
        <v>7.5454427207990671E-2</v>
      </c>
    </row>
    <row r="16" spans="1:24" s="6" customFormat="1" ht="15" customHeight="1" x14ac:dyDescent="0.2">
      <c r="A16" s="8" t="s">
        <v>7</v>
      </c>
      <c r="B16" s="15">
        <v>10913.273999999999</v>
      </c>
      <c r="C16" s="10">
        <v>13658.766</v>
      </c>
      <c r="D16" s="10">
        <v>12825.374</v>
      </c>
      <c r="E16" s="10">
        <v>14311.44</v>
      </c>
      <c r="F16" s="10">
        <v>15646.742</v>
      </c>
      <c r="G16" s="10">
        <v>19432.600999999999</v>
      </c>
      <c r="H16" s="10">
        <v>20777.955999999998</v>
      </c>
      <c r="I16" s="10">
        <v>24325.141</v>
      </c>
      <c r="J16" s="10">
        <v>24014.034</v>
      </c>
      <c r="K16" s="10">
        <v>27329.234</v>
      </c>
      <c r="L16" s="10">
        <v>31430.076000000001</v>
      </c>
      <c r="M16" s="10">
        <v>33456.635999999999</v>
      </c>
      <c r="N16" s="10">
        <v>38385.784</v>
      </c>
      <c r="O16" s="10">
        <v>42235.548000000003</v>
      </c>
      <c r="P16" s="10">
        <v>46248.574999999997</v>
      </c>
      <c r="Q16" s="11">
        <f t="shared" si="1"/>
        <v>0.17071866934360624</v>
      </c>
      <c r="R16" s="12">
        <f t="shared" si="2"/>
        <v>-1.2789525043246375E-2</v>
      </c>
      <c r="S16" s="12">
        <f t="shared" si="3"/>
        <v>0.13805260707134837</v>
      </c>
      <c r="T16" s="12">
        <f t="shared" si="4"/>
        <v>0.15005330921459414</v>
      </c>
      <c r="U16" s="12">
        <f t="shared" si="5"/>
        <v>6.4478367790138158E-2</v>
      </c>
      <c r="V16" s="12">
        <f t="shared" si="6"/>
        <v>0.14732945655385077</v>
      </c>
      <c r="W16" s="12">
        <f t="shared" si="7"/>
        <v>0.10029139954520661</v>
      </c>
      <c r="X16" s="12">
        <f t="shared" si="8"/>
        <v>9.5015388459029682E-2</v>
      </c>
    </row>
    <row r="17" spans="1:33" s="6" customFormat="1" ht="25.5" x14ac:dyDescent="0.2">
      <c r="A17" s="8" t="s">
        <v>8</v>
      </c>
      <c r="B17" s="15">
        <v>103439.75199999999</v>
      </c>
      <c r="C17" s="10">
        <v>107142.064</v>
      </c>
      <c r="D17" s="10">
        <v>109775.22500000001</v>
      </c>
      <c r="E17" s="10">
        <v>114411.212</v>
      </c>
      <c r="F17" s="10">
        <v>118391.663</v>
      </c>
      <c r="G17" s="10">
        <v>122393.39</v>
      </c>
      <c r="H17" s="10">
        <v>123772.61900000001</v>
      </c>
      <c r="I17" s="10">
        <v>127833.348</v>
      </c>
      <c r="J17" s="10">
        <v>131797.54999999999</v>
      </c>
      <c r="K17" s="10">
        <v>135384.29699999999</v>
      </c>
      <c r="L17" s="10">
        <v>136796.80499999999</v>
      </c>
      <c r="M17" s="10">
        <v>139492.74799999999</v>
      </c>
      <c r="N17" s="10">
        <v>143101.69200000001</v>
      </c>
      <c r="O17" s="10">
        <v>147233.13</v>
      </c>
      <c r="P17" s="10">
        <v>150756.853</v>
      </c>
      <c r="Q17" s="11">
        <f t="shared" si="1"/>
        <v>3.2807975082113972E-2</v>
      </c>
      <c r="R17" s="12">
        <f t="shared" si="2"/>
        <v>3.1010703091340464E-2</v>
      </c>
      <c r="S17" s="12">
        <f t="shared" si="3"/>
        <v>2.7214064297856888E-2</v>
      </c>
      <c r="T17" s="12">
        <f t="shared" si="4"/>
        <v>1.0433322263364131E-2</v>
      </c>
      <c r="U17" s="12">
        <f t="shared" si="5"/>
        <v>1.9707645949772035E-2</v>
      </c>
      <c r="V17" s="12">
        <f t="shared" si="6"/>
        <v>2.5871911276706738E-2</v>
      </c>
      <c r="W17" s="12">
        <f t="shared" si="7"/>
        <v>2.8870643961358633E-2</v>
      </c>
      <c r="X17" s="12">
        <f t="shared" si="8"/>
        <v>2.3932949058408148E-2</v>
      </c>
    </row>
    <row r="18" spans="1:33" s="6" customFormat="1" ht="25.5" customHeight="1" x14ac:dyDescent="0.2">
      <c r="A18" s="8" t="s">
        <v>9</v>
      </c>
      <c r="B18" s="15">
        <v>15439.453</v>
      </c>
      <c r="C18" s="10">
        <v>14710.79</v>
      </c>
      <c r="D18" s="10">
        <v>15484.116</v>
      </c>
      <c r="E18" s="10">
        <v>16059.103999999999</v>
      </c>
      <c r="F18" s="10">
        <v>17037.156999999999</v>
      </c>
      <c r="G18" s="10">
        <v>19401.985000000001</v>
      </c>
      <c r="H18" s="10">
        <v>16158.947</v>
      </c>
      <c r="I18" s="10">
        <v>16645.916000000001</v>
      </c>
      <c r="J18" s="10">
        <v>17749.131000000001</v>
      </c>
      <c r="K18" s="10">
        <v>17643.181</v>
      </c>
      <c r="L18" s="10">
        <v>17959.223999999998</v>
      </c>
      <c r="M18" s="10">
        <v>19964.105</v>
      </c>
      <c r="N18" s="10">
        <v>20766.190999999999</v>
      </c>
      <c r="O18" s="10">
        <v>21643.438999999998</v>
      </c>
      <c r="P18" s="10">
        <v>23452.706999999999</v>
      </c>
      <c r="Q18" s="11">
        <f t="shared" si="1"/>
        <v>3.013618399763307E-2</v>
      </c>
      <c r="R18" s="12">
        <f t="shared" si="2"/>
        <v>6.6275415543368021E-2</v>
      </c>
      <c r="S18" s="12">
        <f t="shared" si="3"/>
        <v>-5.9693063282929559E-3</v>
      </c>
      <c r="T18" s="12">
        <f t="shared" si="4"/>
        <v>1.7913039604366077E-2</v>
      </c>
      <c r="U18" s="12">
        <f t="shared" si="5"/>
        <v>0.11163516864648493</v>
      </c>
      <c r="V18" s="12">
        <f t="shared" si="6"/>
        <v>4.0176406605755721E-2</v>
      </c>
      <c r="W18" s="12">
        <f t="shared" si="7"/>
        <v>4.2244049474455814E-2</v>
      </c>
      <c r="X18" s="12">
        <f t="shared" si="8"/>
        <v>8.3594293864297731E-2</v>
      </c>
    </row>
    <row r="19" spans="1:33" s="6" customFormat="1" ht="14.25" customHeight="1" x14ac:dyDescent="0.2">
      <c r="A19" s="13" t="s">
        <v>22</v>
      </c>
      <c r="B19" s="14">
        <v>900.49800000000005</v>
      </c>
      <c r="C19" s="31">
        <v>911.17</v>
      </c>
      <c r="D19" s="31">
        <v>939.71100000000001</v>
      </c>
      <c r="E19" s="31">
        <v>983.70899999999995</v>
      </c>
      <c r="F19" s="31">
        <v>997.69</v>
      </c>
      <c r="G19" s="31">
        <v>1023.283</v>
      </c>
      <c r="H19" s="31">
        <v>982.25400000000002</v>
      </c>
      <c r="I19" s="31">
        <v>999.74199999999996</v>
      </c>
      <c r="J19" s="31">
        <v>1048.24</v>
      </c>
      <c r="K19" s="31">
        <v>1102.4349999999999</v>
      </c>
      <c r="L19" s="31">
        <v>1073.001</v>
      </c>
      <c r="M19" s="31">
        <v>1079.8019999999999</v>
      </c>
      <c r="N19" s="31">
        <v>1135.933</v>
      </c>
      <c r="O19" s="31">
        <v>1258.8869999999999</v>
      </c>
      <c r="P19" s="31">
        <v>1310.7360000000001</v>
      </c>
      <c r="Q19" s="11">
        <f t="shared" si="1"/>
        <v>1.7803948876766951E-2</v>
      </c>
      <c r="R19" s="12">
        <f t="shared" si="2"/>
        <v>4.8510515713054092E-2</v>
      </c>
      <c r="S19" s="12">
        <f t="shared" si="3"/>
        <v>5.1700946348164578E-2</v>
      </c>
      <c r="T19" s="12">
        <f t="shared" si="4"/>
        <v>-2.6699079764339828E-2</v>
      </c>
      <c r="U19" s="12">
        <f t="shared" si="5"/>
        <v>6.3382979139814388E-3</v>
      </c>
      <c r="V19" s="12">
        <f t="shared" si="6"/>
        <v>5.1982678305837693E-2</v>
      </c>
      <c r="W19" s="12">
        <f t="shared" si="7"/>
        <v>0.10824053883459661</v>
      </c>
      <c r="X19" s="12">
        <f t="shared" si="8"/>
        <v>4.1186381303484954E-2</v>
      </c>
    </row>
    <row r="20" spans="1:33" s="6" customFormat="1" ht="25.5" x14ac:dyDescent="0.2">
      <c r="A20" s="8" t="s">
        <v>23</v>
      </c>
      <c r="B20" s="32">
        <v>21041.472000000002</v>
      </c>
      <c r="C20" s="32">
        <v>22299.637999999999</v>
      </c>
      <c r="D20" s="32">
        <v>22919.262999999999</v>
      </c>
      <c r="E20" s="32">
        <v>25496.089</v>
      </c>
      <c r="F20" s="32">
        <v>27300.633999999998</v>
      </c>
      <c r="G20" s="32">
        <v>29466.661</v>
      </c>
      <c r="H20" s="32">
        <v>25938.672999999999</v>
      </c>
      <c r="I20" s="32">
        <v>25869.55</v>
      </c>
      <c r="J20" s="32">
        <v>27207.163</v>
      </c>
      <c r="K20" s="32">
        <v>27197.522000000001</v>
      </c>
      <c r="L20" s="32">
        <v>27736.471000000001</v>
      </c>
      <c r="M20" s="32">
        <v>26262.388999999999</v>
      </c>
      <c r="N20" s="32">
        <v>26463.733</v>
      </c>
      <c r="O20" s="32">
        <v>28265.94</v>
      </c>
      <c r="P20" s="32">
        <v>29739.647000000001</v>
      </c>
      <c r="Q20" s="11">
        <f t="shared" si="1"/>
        <v>-2.6648626165263201E-3</v>
      </c>
      <c r="R20" s="12">
        <f t="shared" si="2"/>
        <v>5.1706079154836493E-2</v>
      </c>
      <c r="S20" s="12">
        <f t="shared" si="3"/>
        <v>-3.5435521153015515E-4</v>
      </c>
      <c r="T20" s="12">
        <f t="shared" si="4"/>
        <v>1.9816106776198161E-2</v>
      </c>
      <c r="U20" s="12">
        <f t="shared" si="5"/>
        <v>-5.3145982414273374E-2</v>
      </c>
      <c r="V20" s="12">
        <f t="shared" si="6"/>
        <v>7.6666292620979348E-3</v>
      </c>
      <c r="W20" s="12">
        <f t="shared" si="7"/>
        <v>6.810101205298591E-2</v>
      </c>
      <c r="X20" s="12">
        <f t="shared" si="8"/>
        <v>5.2137201168614977E-2</v>
      </c>
    </row>
    <row r="21" spans="1:33" s="6" customFormat="1" ht="15" customHeight="1" x14ac:dyDescent="0.2">
      <c r="A21" s="8" t="s">
        <v>24</v>
      </c>
      <c r="B21" s="15">
        <v>19659.222000000002</v>
      </c>
      <c r="C21" s="10">
        <v>19732.650000000001</v>
      </c>
      <c r="D21" s="10">
        <v>18856.317999999999</v>
      </c>
      <c r="E21" s="10">
        <v>19979.179</v>
      </c>
      <c r="F21" s="10">
        <v>20541.095000000001</v>
      </c>
      <c r="G21" s="10">
        <v>20433.056</v>
      </c>
      <c r="H21" s="10">
        <v>20861.448</v>
      </c>
      <c r="I21" s="10">
        <v>20762.199000000001</v>
      </c>
      <c r="J21" s="10">
        <v>21718.767</v>
      </c>
      <c r="K21" s="10">
        <v>22802.162</v>
      </c>
      <c r="L21" s="10">
        <v>22867.165000000001</v>
      </c>
      <c r="M21" s="10">
        <v>22659.99</v>
      </c>
      <c r="N21" s="10">
        <v>21655.502</v>
      </c>
      <c r="O21" s="10">
        <v>39121.841999999997</v>
      </c>
      <c r="P21" s="10">
        <v>38951.762000000002</v>
      </c>
      <c r="Q21" s="11">
        <f t="shared" si="1"/>
        <v>-4.7575316919515886E-3</v>
      </c>
      <c r="R21" s="12">
        <f t="shared" si="2"/>
        <v>4.6072576416399835E-2</v>
      </c>
      <c r="S21" s="12">
        <f t="shared" si="3"/>
        <v>4.9882896206769001E-2</v>
      </c>
      <c r="T21" s="12">
        <f t="shared" si="4"/>
        <v>2.8507384519065315E-3</v>
      </c>
      <c r="U21" s="12">
        <f t="shared" si="5"/>
        <v>-9.059933752172622E-3</v>
      </c>
      <c r="V21" s="12">
        <f t="shared" si="6"/>
        <v>-4.4328704469860813E-2</v>
      </c>
      <c r="W21" s="12">
        <f t="shared" si="7"/>
        <v>0.80655438049877559</v>
      </c>
      <c r="X21" s="12">
        <f t="shared" si="8"/>
        <v>-4.3474435585112436E-3</v>
      </c>
    </row>
    <row r="22" spans="1:33" s="6" customFormat="1" ht="13.5" customHeight="1" x14ac:dyDescent="0.2">
      <c r="A22" s="16" t="s">
        <v>10</v>
      </c>
      <c r="B22" s="17">
        <v>35429.745999999999</v>
      </c>
      <c r="C22" s="10">
        <v>36125.805999999997</v>
      </c>
      <c r="D22" s="10">
        <v>36242.822999999997</v>
      </c>
      <c r="E22" s="10">
        <v>35992.165999999997</v>
      </c>
      <c r="F22" s="10">
        <v>36926.54</v>
      </c>
      <c r="G22" s="10">
        <v>36633.470999999998</v>
      </c>
      <c r="H22" s="10">
        <v>37074.106</v>
      </c>
      <c r="I22" s="10">
        <v>37869.074000000001</v>
      </c>
      <c r="J22" s="10">
        <v>37994.336000000003</v>
      </c>
      <c r="K22" s="10">
        <v>38736.542000000001</v>
      </c>
      <c r="L22" s="10">
        <v>39474.334000000003</v>
      </c>
      <c r="M22" s="10">
        <v>38725.82</v>
      </c>
      <c r="N22" s="10">
        <v>38258.358</v>
      </c>
      <c r="O22" s="10">
        <v>23332.019</v>
      </c>
      <c r="P22" s="10">
        <v>23128.639999999999</v>
      </c>
      <c r="Q22" s="11">
        <f t="shared" si="1"/>
        <v>2.1442674841572806E-2</v>
      </c>
      <c r="R22" s="12">
        <f t="shared" si="2"/>
        <v>3.307765064442858E-3</v>
      </c>
      <c r="S22" s="12">
        <f t="shared" si="3"/>
        <v>1.9534648532876009E-2</v>
      </c>
      <c r="T22" s="12">
        <f t="shared" si="4"/>
        <v>1.904640842747396E-2</v>
      </c>
      <c r="U22" s="12">
        <f t="shared" si="5"/>
        <v>-1.8962042526164069E-2</v>
      </c>
      <c r="V22" s="12">
        <f t="shared" si="6"/>
        <v>-1.2071067830196958E-2</v>
      </c>
      <c r="W22" s="12">
        <f t="shared" si="7"/>
        <v>-0.39014583427757143</v>
      </c>
      <c r="X22" s="12">
        <f t="shared" si="8"/>
        <v>-8.7167338583086229E-3</v>
      </c>
    </row>
    <row r="23" spans="1:33" s="6" customFormat="1" ht="25.5" x14ac:dyDescent="0.2">
      <c r="A23" s="18" t="s">
        <v>25</v>
      </c>
      <c r="B23" s="19">
        <v>3906.81</v>
      </c>
      <c r="C23" s="10">
        <v>3952.9879999999998</v>
      </c>
      <c r="D23" s="10">
        <v>3948.0770000000002</v>
      </c>
      <c r="E23" s="10">
        <v>4211.2439999999997</v>
      </c>
      <c r="F23" s="10">
        <v>4482.4589999999998</v>
      </c>
      <c r="G23" s="10">
        <v>4478.0159999999996</v>
      </c>
      <c r="H23" s="10">
        <v>4308.3010000000004</v>
      </c>
      <c r="I23" s="10">
        <v>4454.2809999999999</v>
      </c>
      <c r="J23" s="10">
        <v>4442.857</v>
      </c>
      <c r="K23" s="10">
        <v>4554.1260000000002</v>
      </c>
      <c r="L23" s="10">
        <v>4722.6009999999997</v>
      </c>
      <c r="M23" s="10">
        <v>4678.576</v>
      </c>
      <c r="N23" s="10">
        <v>4859.143</v>
      </c>
      <c r="O23" s="10">
        <v>5051.4759999999997</v>
      </c>
      <c r="P23" s="10">
        <v>5188.9210000000003</v>
      </c>
      <c r="Q23" s="11">
        <f t="shared" si="1"/>
        <v>3.3883426436546404E-2</v>
      </c>
      <c r="R23" s="12">
        <f t="shared" si="2"/>
        <v>-2.564723689412518E-3</v>
      </c>
      <c r="S23" s="12">
        <f t="shared" si="3"/>
        <v>2.5044470258664742E-2</v>
      </c>
      <c r="T23" s="12">
        <f t="shared" si="4"/>
        <v>3.69939259475911E-2</v>
      </c>
      <c r="U23" s="12">
        <f t="shared" si="5"/>
        <v>-9.3221934268847839E-3</v>
      </c>
      <c r="V23" s="12">
        <f t="shared" si="6"/>
        <v>3.8594435571849273E-2</v>
      </c>
      <c r="W23" s="12">
        <f t="shared" si="7"/>
        <v>3.9581671088914083E-2</v>
      </c>
      <c r="X23" s="12">
        <f t="shared" si="8"/>
        <v>2.7208879147401888E-2</v>
      </c>
    </row>
    <row r="24" spans="1:33" s="6" customFormat="1" ht="25.5" x14ac:dyDescent="0.2">
      <c r="A24" s="20" t="s">
        <v>16</v>
      </c>
      <c r="B24" s="21">
        <v>23282.562000000002</v>
      </c>
      <c r="C24" s="10">
        <v>22163.198</v>
      </c>
      <c r="D24" s="10">
        <v>23969.114000000001</v>
      </c>
      <c r="E24" s="10">
        <v>24658.655999999999</v>
      </c>
      <c r="F24" s="10">
        <v>24726.775000000001</v>
      </c>
      <c r="G24" s="10">
        <v>24842.627</v>
      </c>
      <c r="H24" s="10">
        <v>23067.044999999998</v>
      </c>
      <c r="I24" s="10">
        <v>22724.65</v>
      </c>
      <c r="J24" s="10">
        <v>23275.942999999999</v>
      </c>
      <c r="K24" s="10">
        <v>23997.35</v>
      </c>
      <c r="L24" s="10">
        <v>25212.585999999999</v>
      </c>
      <c r="M24" s="10">
        <v>30266.082999999999</v>
      </c>
      <c r="N24" s="10">
        <v>29070.944</v>
      </c>
      <c r="O24" s="10">
        <v>31774.008999999998</v>
      </c>
      <c r="P24" s="10">
        <v>33997.125999999997</v>
      </c>
      <c r="Q24" s="11">
        <f t="shared" si="1"/>
        <v>-1.4843470414177329E-2</v>
      </c>
      <c r="R24" s="12">
        <f t="shared" si="2"/>
        <v>2.4259691568406794E-2</v>
      </c>
      <c r="S24" s="12">
        <f t="shared" si="3"/>
        <v>3.0993674456068154E-2</v>
      </c>
      <c r="T24" s="12">
        <f t="shared" si="4"/>
        <v>5.0640424880247226E-2</v>
      </c>
      <c r="U24" s="12">
        <f t="shared" si="5"/>
        <v>0.20043548884672124</v>
      </c>
      <c r="V24" s="12">
        <f t="shared" si="6"/>
        <v>-3.9487732852645618E-2</v>
      </c>
      <c r="W24" s="12">
        <f t="shared" si="7"/>
        <v>9.2981672696971884E-2</v>
      </c>
      <c r="X24" s="12">
        <f t="shared" si="8"/>
        <v>6.9966525155827686E-2</v>
      </c>
    </row>
    <row r="25" spans="1:33" s="6" customFormat="1" ht="25.5" x14ac:dyDescent="0.2">
      <c r="A25" s="8" t="s">
        <v>26</v>
      </c>
      <c r="B25" s="15">
        <v>18180.937000000002</v>
      </c>
      <c r="C25" s="10">
        <v>19317.145</v>
      </c>
      <c r="D25" s="10">
        <v>19810.473000000002</v>
      </c>
      <c r="E25" s="10">
        <v>19774.929</v>
      </c>
      <c r="F25" s="10">
        <v>20709.59</v>
      </c>
      <c r="G25" s="10">
        <v>21184.985000000001</v>
      </c>
      <c r="H25" s="10">
        <v>20890.375</v>
      </c>
      <c r="I25" s="10">
        <v>20814.163</v>
      </c>
      <c r="J25" s="10">
        <v>20608.956999999999</v>
      </c>
      <c r="K25" s="10">
        <v>21729.406999999999</v>
      </c>
      <c r="L25" s="10">
        <v>21578.544999999998</v>
      </c>
      <c r="M25" s="10">
        <v>21850.036</v>
      </c>
      <c r="N25" s="10">
        <v>21944.416000000001</v>
      </c>
      <c r="O25" s="10">
        <v>23147.75</v>
      </c>
      <c r="P25" s="10">
        <v>23519.733</v>
      </c>
      <c r="Q25" s="11">
        <f t="shared" si="1"/>
        <v>-3.6481872632730949E-3</v>
      </c>
      <c r="R25" s="12">
        <f t="shared" si="2"/>
        <v>-9.8589599783571735E-3</v>
      </c>
      <c r="S25" s="12">
        <f t="shared" si="3"/>
        <v>5.4367137550920264E-2</v>
      </c>
      <c r="T25" s="12">
        <f t="shared" si="4"/>
        <v>-6.9427573426187328E-3</v>
      </c>
      <c r="U25" s="12">
        <f t="shared" si="5"/>
        <v>1.2581524843310987E-2</v>
      </c>
      <c r="V25" s="12">
        <f t="shared" si="6"/>
        <v>4.3194436842117767E-3</v>
      </c>
      <c r="W25" s="12">
        <f t="shared" si="7"/>
        <v>5.4835544495693167E-2</v>
      </c>
      <c r="X25" s="12">
        <f t="shared" si="8"/>
        <v>1.606994200300238E-2</v>
      </c>
    </row>
    <row r="26" spans="1:33" s="6" customFormat="1" ht="38.25" x14ac:dyDescent="0.2">
      <c r="A26" s="33" t="s">
        <v>11</v>
      </c>
      <c r="B26" s="22">
        <v>27705.129000000001</v>
      </c>
      <c r="C26" s="10">
        <v>27598.052</v>
      </c>
      <c r="D26" s="10">
        <v>27584.362000000001</v>
      </c>
      <c r="E26" s="10">
        <v>27561.739000000001</v>
      </c>
      <c r="F26" s="10">
        <v>27907.934000000001</v>
      </c>
      <c r="G26" s="10">
        <v>27889.293000000001</v>
      </c>
      <c r="H26" s="10">
        <v>29603.342000000001</v>
      </c>
      <c r="I26" s="10">
        <v>31782.064999999999</v>
      </c>
      <c r="J26" s="10">
        <v>32317.851999999999</v>
      </c>
      <c r="K26" s="10">
        <v>35444.720000000001</v>
      </c>
      <c r="L26" s="10">
        <v>34918.608999999997</v>
      </c>
      <c r="M26" s="10">
        <v>34542.900999999998</v>
      </c>
      <c r="N26" s="10">
        <v>34581.557999999997</v>
      </c>
      <c r="O26" s="10">
        <v>34840.792000000001</v>
      </c>
      <c r="P26" s="10">
        <v>35394.313000000002</v>
      </c>
      <c r="Q26" s="11">
        <f t="shared" si="1"/>
        <v>7.3597197235366174E-2</v>
      </c>
      <c r="R26" s="12">
        <f t="shared" si="2"/>
        <v>1.6858155692526688E-2</v>
      </c>
      <c r="S26" s="12">
        <f t="shared" si="3"/>
        <v>9.6753583746840732E-2</v>
      </c>
      <c r="T26" s="12">
        <f t="shared" si="4"/>
        <v>-1.4843141658334558E-2</v>
      </c>
      <c r="U26" s="12">
        <f t="shared" si="5"/>
        <v>-1.0759535123521013E-2</v>
      </c>
      <c r="V26" s="12">
        <f t="shared" si="6"/>
        <v>1.1191011432420961E-3</v>
      </c>
      <c r="W26" s="12">
        <f t="shared" si="7"/>
        <v>7.4963077140712819E-3</v>
      </c>
      <c r="X26" s="12">
        <f t="shared" si="8"/>
        <v>1.588715319674705E-2</v>
      </c>
    </row>
    <row r="27" spans="1:33" s="6" customFormat="1" ht="18" customHeight="1" x14ac:dyDescent="0.2">
      <c r="A27" s="37" t="s">
        <v>5</v>
      </c>
      <c r="B27" s="38">
        <f t="shared" ref="B27:P27" si="9">SUM(B7:B26)</f>
        <v>794957.32200000004</v>
      </c>
      <c r="C27" s="38">
        <f t="shared" si="9"/>
        <v>819238.31000000017</v>
      </c>
      <c r="D27" s="38">
        <f t="shared" si="9"/>
        <v>842128.81299999985</v>
      </c>
      <c r="E27" s="38">
        <f t="shared" si="9"/>
        <v>886009.72599999979</v>
      </c>
      <c r="F27" s="38">
        <f t="shared" si="9"/>
        <v>913139.83399999992</v>
      </c>
      <c r="G27" s="38">
        <f t="shared" si="9"/>
        <v>918573.45599999977</v>
      </c>
      <c r="H27" s="38">
        <f t="shared" si="9"/>
        <v>870319.09999999986</v>
      </c>
      <c r="I27" s="38">
        <f t="shared" si="9"/>
        <v>925371.83699999982</v>
      </c>
      <c r="J27" s="38">
        <f t="shared" si="9"/>
        <v>953148.05599999975</v>
      </c>
      <c r="K27" s="38">
        <f t="shared" si="9"/>
        <v>995285.99900000019</v>
      </c>
      <c r="L27" s="38">
        <f t="shared" si="9"/>
        <v>1018578.6070000003</v>
      </c>
      <c r="M27" s="38">
        <f t="shared" si="9"/>
        <v>1062083.7760000001</v>
      </c>
      <c r="N27" s="38">
        <f t="shared" si="9"/>
        <v>1107681.987</v>
      </c>
      <c r="O27" s="38">
        <f>SUM(O7:O26)</f>
        <v>1161974.7939999998</v>
      </c>
      <c r="P27" s="38">
        <f t="shared" si="9"/>
        <v>1192495.7550000001</v>
      </c>
      <c r="Q27" s="39">
        <f t="shared" ref="Q27:X27" si="10">I27/H27-1</f>
        <v>6.3255806979302109E-2</v>
      </c>
      <c r="R27" s="40">
        <f t="shared" si="10"/>
        <v>3.0016278742660552E-2</v>
      </c>
      <c r="S27" s="40">
        <f t="shared" si="10"/>
        <v>4.4209231435499596E-2</v>
      </c>
      <c r="T27" s="40">
        <f t="shared" si="10"/>
        <v>2.3402929432749131E-2</v>
      </c>
      <c r="U27" s="40">
        <f t="shared" si="10"/>
        <v>4.2711646112551627E-2</v>
      </c>
      <c r="V27" s="40">
        <f t="shared" si="10"/>
        <v>4.2932781792158536E-2</v>
      </c>
      <c r="W27" s="40">
        <f t="shared" si="10"/>
        <v>4.9014796337931044E-2</v>
      </c>
      <c r="X27" s="40">
        <f t="shared" si="10"/>
        <v>2.6266457032974477E-2</v>
      </c>
      <c r="Y27" s="26"/>
    </row>
    <row r="28" spans="1:33" s="1" customFormat="1" ht="12.75" customHeight="1" x14ac:dyDescent="0.2">
      <c r="A28" s="23" t="s">
        <v>18</v>
      </c>
      <c r="B28" s="35"/>
      <c r="C28" s="35"/>
      <c r="D28" s="35"/>
      <c r="E28" s="35"/>
      <c r="F28" s="35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33" s="6" customFormat="1" x14ac:dyDescent="0.2">
      <c r="A29" s="34" t="s">
        <v>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33" s="1" customFormat="1" x14ac:dyDescent="0.2">
      <c r="A30" s="30" t="s">
        <v>2</v>
      </c>
      <c r="B30" s="2"/>
      <c r="C30" s="3"/>
      <c r="E30" s="2"/>
      <c r="F30" s="3"/>
      <c r="H30" s="2"/>
      <c r="I30" s="3"/>
      <c r="L30" s="2"/>
      <c r="M30" s="2"/>
      <c r="N30" s="2"/>
      <c r="O30" s="2"/>
      <c r="P30" s="2"/>
      <c r="Q30" s="3"/>
      <c r="S30" s="2"/>
      <c r="T30" s="3"/>
      <c r="V30" s="2"/>
      <c r="W30" s="2"/>
      <c r="X30" s="2"/>
      <c r="Z30" s="2"/>
      <c r="AA30" s="3"/>
      <c r="AC30" s="2"/>
      <c r="AD30" s="3"/>
      <c r="AF30" s="2"/>
      <c r="AG30" s="3"/>
    </row>
    <row r="31" spans="1:33" s="6" customFormat="1" x14ac:dyDescent="0.2">
      <c r="C31" s="27"/>
      <c r="D31" s="28"/>
      <c r="E31" s="29"/>
    </row>
    <row r="32" spans="1:33" s="6" customFormat="1" x14ac:dyDescent="0.2">
      <c r="C32" s="27"/>
      <c r="D32" s="28"/>
      <c r="E32" s="29"/>
    </row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  <row r="215" s="6" customFormat="1" x14ac:dyDescent="0.2"/>
    <row r="216" s="6" customFormat="1" x14ac:dyDescent="0.2"/>
    <row r="217" s="6" customFormat="1" x14ac:dyDescent="0.2"/>
    <row r="218" s="6" customFormat="1" x14ac:dyDescent="0.2"/>
    <row r="219" s="6" customFormat="1" x14ac:dyDescent="0.2"/>
    <row r="220" s="6" customFormat="1" x14ac:dyDescent="0.2"/>
    <row r="221" s="6" customFormat="1" x14ac:dyDescent="0.2"/>
    <row r="222" s="6" customFormat="1" x14ac:dyDescent="0.2"/>
    <row r="223" s="6" customFormat="1" x14ac:dyDescent="0.2"/>
    <row r="224" s="6" customFormat="1" x14ac:dyDescent="0.2"/>
    <row r="225" s="6" customFormat="1" x14ac:dyDescent="0.2"/>
    <row r="226" s="6" customFormat="1" x14ac:dyDescent="0.2"/>
    <row r="227" s="6" customFormat="1" x14ac:dyDescent="0.2"/>
    <row r="228" s="6" customFormat="1" x14ac:dyDescent="0.2"/>
    <row r="229" s="6" customFormat="1" x14ac:dyDescent="0.2"/>
    <row r="230" s="6" customFormat="1" x14ac:dyDescent="0.2"/>
    <row r="231" s="6" customFormat="1" x14ac:dyDescent="0.2"/>
    <row r="232" s="6" customFormat="1" x14ac:dyDescent="0.2"/>
    <row r="233" s="6" customFormat="1" x14ac:dyDescent="0.2"/>
    <row r="234" s="6" customFormat="1" x14ac:dyDescent="0.2"/>
    <row r="235" s="6" customFormat="1" x14ac:dyDescent="0.2"/>
    <row r="236" s="6" customFormat="1" x14ac:dyDescent="0.2"/>
    <row r="237" s="6" customFormat="1" x14ac:dyDescent="0.2"/>
    <row r="238" s="6" customFormat="1" x14ac:dyDescent="0.2"/>
    <row r="239" s="6" customFormat="1" x14ac:dyDescent="0.2"/>
    <row r="240" s="6" customFormat="1" x14ac:dyDescent="0.2"/>
    <row r="241" s="6" customFormat="1" x14ac:dyDescent="0.2"/>
    <row r="242" s="6" customFormat="1" x14ac:dyDescent="0.2"/>
    <row r="243" s="6" customFormat="1" x14ac:dyDescent="0.2"/>
    <row r="244" s="6" customFormat="1" x14ac:dyDescent="0.2"/>
    <row r="245" s="6" customFormat="1" x14ac:dyDescent="0.2"/>
    <row r="246" s="6" customFormat="1" x14ac:dyDescent="0.2"/>
    <row r="247" s="6" customFormat="1" x14ac:dyDescent="0.2"/>
    <row r="248" s="6" customFormat="1" x14ac:dyDescent="0.2"/>
    <row r="249" s="6" customFormat="1" x14ac:dyDescent="0.2"/>
    <row r="250" s="6" customFormat="1" x14ac:dyDescent="0.2"/>
    <row r="251" s="6" customFormat="1" x14ac:dyDescent="0.2"/>
    <row r="252" s="6" customFormat="1" x14ac:dyDescent="0.2"/>
    <row r="253" s="6" customFormat="1" x14ac:dyDescent="0.2"/>
    <row r="254" s="6" customFormat="1" x14ac:dyDescent="0.2"/>
    <row r="255" s="6" customFormat="1" x14ac:dyDescent="0.2"/>
    <row r="256" s="6" customFormat="1" x14ac:dyDescent="0.2"/>
    <row r="257" s="6" customFormat="1" x14ac:dyDescent="0.2"/>
    <row r="258" s="6" customFormat="1" x14ac:dyDescent="0.2"/>
    <row r="259" s="6" customFormat="1" x14ac:dyDescent="0.2"/>
    <row r="260" s="6" customFormat="1" x14ac:dyDescent="0.2"/>
    <row r="261" s="6" customFormat="1" x14ac:dyDescent="0.2"/>
    <row r="262" s="6" customFormat="1" x14ac:dyDescent="0.2"/>
    <row r="263" s="6" customFormat="1" x14ac:dyDescent="0.2"/>
    <row r="264" s="6" customFormat="1" x14ac:dyDescent="0.2"/>
    <row r="265" s="6" customFormat="1" x14ac:dyDescent="0.2"/>
    <row r="266" s="6" customFormat="1" x14ac:dyDescent="0.2"/>
    <row r="267" s="6" customFormat="1" x14ac:dyDescent="0.2"/>
    <row r="268" s="6" customFormat="1" x14ac:dyDescent="0.2"/>
    <row r="269" s="6" customFormat="1" x14ac:dyDescent="0.2"/>
    <row r="270" s="6" customFormat="1" x14ac:dyDescent="0.2"/>
    <row r="271" s="6" customFormat="1" x14ac:dyDescent="0.2"/>
    <row r="272" s="6" customFormat="1" x14ac:dyDescent="0.2"/>
    <row r="273" s="6" customFormat="1" x14ac:dyDescent="0.2"/>
    <row r="274" s="6" customFormat="1" x14ac:dyDescent="0.2"/>
    <row r="275" s="6" customFormat="1" x14ac:dyDescent="0.2"/>
    <row r="276" s="6" customFormat="1" x14ac:dyDescent="0.2"/>
    <row r="277" s="6" customFormat="1" x14ac:dyDescent="0.2"/>
    <row r="278" s="6" customFormat="1" x14ac:dyDescent="0.2"/>
    <row r="279" s="6" customFormat="1" x14ac:dyDescent="0.2"/>
    <row r="280" s="6" customFormat="1" x14ac:dyDescent="0.2"/>
    <row r="281" s="6" customFormat="1" x14ac:dyDescent="0.2"/>
    <row r="282" s="6" customFormat="1" x14ac:dyDescent="0.2"/>
    <row r="283" s="6" customFormat="1" x14ac:dyDescent="0.2"/>
    <row r="284" s="6" customFormat="1" x14ac:dyDescent="0.2"/>
    <row r="285" s="6" customFormat="1" x14ac:dyDescent="0.2"/>
    <row r="286" s="6" customFormat="1" x14ac:dyDescent="0.2"/>
    <row r="287" s="6" customFormat="1" x14ac:dyDescent="0.2"/>
    <row r="288" s="6" customFormat="1" x14ac:dyDescent="0.2"/>
    <row r="289" s="6" customFormat="1" x14ac:dyDescent="0.2"/>
    <row r="290" s="6" customFormat="1" x14ac:dyDescent="0.2"/>
    <row r="291" s="6" customFormat="1" x14ac:dyDescent="0.2"/>
    <row r="292" s="6" customFormat="1" x14ac:dyDescent="0.2"/>
    <row r="293" s="6" customFormat="1" x14ac:dyDescent="0.2"/>
    <row r="294" s="6" customFormat="1" x14ac:dyDescent="0.2"/>
    <row r="295" s="6" customFormat="1" x14ac:dyDescent="0.2"/>
    <row r="296" s="6" customFormat="1" x14ac:dyDescent="0.2"/>
    <row r="297" s="6" customFormat="1" x14ac:dyDescent="0.2"/>
    <row r="298" s="6" customFormat="1" x14ac:dyDescent="0.2"/>
    <row r="299" s="6" customFormat="1" x14ac:dyDescent="0.2"/>
    <row r="300" s="6" customFormat="1" x14ac:dyDescent="0.2"/>
    <row r="301" s="6" customFormat="1" x14ac:dyDescent="0.2"/>
    <row r="302" s="6" customFormat="1" x14ac:dyDescent="0.2"/>
    <row r="303" s="6" customFormat="1" x14ac:dyDescent="0.2"/>
    <row r="304" s="6" customFormat="1" x14ac:dyDescent="0.2"/>
    <row r="305" s="6" customFormat="1" x14ac:dyDescent="0.2"/>
    <row r="306" s="6" customFormat="1" x14ac:dyDescent="0.2"/>
    <row r="307" s="6" customFormat="1" x14ac:dyDescent="0.2"/>
    <row r="308" s="6" customFormat="1" x14ac:dyDescent="0.2"/>
    <row r="309" s="6" customFormat="1" x14ac:dyDescent="0.2"/>
    <row r="310" s="6" customFormat="1" x14ac:dyDescent="0.2"/>
    <row r="311" s="6" customFormat="1" x14ac:dyDescent="0.2"/>
    <row r="312" s="6" customFormat="1" x14ac:dyDescent="0.2"/>
    <row r="313" s="6" customFormat="1" x14ac:dyDescent="0.2"/>
    <row r="314" s="6" customFormat="1" x14ac:dyDescent="0.2"/>
    <row r="315" s="6" customFormat="1" x14ac:dyDescent="0.2"/>
    <row r="316" s="6" customFormat="1" x14ac:dyDescent="0.2"/>
    <row r="317" s="6" customFormat="1" x14ac:dyDescent="0.2"/>
    <row r="318" s="6" customFormat="1" x14ac:dyDescent="0.2"/>
    <row r="319" s="6" customFormat="1" x14ac:dyDescent="0.2"/>
    <row r="320" s="6" customFormat="1" x14ac:dyDescent="0.2"/>
    <row r="321" s="6" customFormat="1" x14ac:dyDescent="0.2"/>
    <row r="322" s="6" customFormat="1" x14ac:dyDescent="0.2"/>
    <row r="323" s="6" customFormat="1" x14ac:dyDescent="0.2"/>
    <row r="324" s="6" customFormat="1" x14ac:dyDescent="0.2"/>
    <row r="325" s="6" customFormat="1" x14ac:dyDescent="0.2"/>
    <row r="326" s="6" customFormat="1" x14ac:dyDescent="0.2"/>
    <row r="327" s="6" customFormat="1" x14ac:dyDescent="0.2"/>
    <row r="328" s="6" customFormat="1" x14ac:dyDescent="0.2"/>
    <row r="329" s="6" customFormat="1" x14ac:dyDescent="0.2"/>
    <row r="330" s="6" customFormat="1" x14ac:dyDescent="0.2"/>
    <row r="331" s="6" customFormat="1" x14ac:dyDescent="0.2"/>
    <row r="332" s="6" customFormat="1" x14ac:dyDescent="0.2"/>
    <row r="333" s="6" customFormat="1" x14ac:dyDescent="0.2"/>
    <row r="334" s="6" customFormat="1" x14ac:dyDescent="0.2"/>
    <row r="335" s="6" customFormat="1" x14ac:dyDescent="0.2"/>
    <row r="336" s="6" customFormat="1" x14ac:dyDescent="0.2"/>
    <row r="337" s="6" customFormat="1" x14ac:dyDescent="0.2"/>
    <row r="338" s="6" customFormat="1" x14ac:dyDescent="0.2"/>
  </sheetData>
  <mergeCells count="17">
    <mergeCell ref="O5:O6"/>
    <mergeCell ref="M5:M6"/>
    <mergeCell ref="P5:P6"/>
    <mergeCell ref="Q5:X5"/>
    <mergeCell ref="N5:N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PIB 2017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Galindo Zamora</dc:creator>
  <cp:lastModifiedBy>susana.galindo</cp:lastModifiedBy>
  <cp:lastPrinted>2011-12-08T15:19:01Z</cp:lastPrinted>
  <dcterms:created xsi:type="dcterms:W3CDTF">2011-12-06T20:00:07Z</dcterms:created>
  <dcterms:modified xsi:type="dcterms:W3CDTF">2019-02-28T22:49:50Z</dcterms:modified>
</cp:coreProperties>
</file>