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9345" windowHeight="7215" tabRatio="946" activeTab="1"/>
  </bookViews>
  <sheets>
    <sheet name="Indice" sheetId="1" r:id="rId1"/>
    <sheet name="Resumen Pecuario" sheetId="2" r:id="rId2"/>
    <sheet name="Carne-Bovino" sheetId="3" r:id="rId3"/>
    <sheet name="Carne-Porcino" sheetId="4" r:id="rId4"/>
    <sheet name="Carne-ovino" sheetId="5" r:id="rId5"/>
    <sheet name="Carne-Caprino" sheetId="6" r:id="rId6"/>
    <sheet name="Carne-Ave" sheetId="7" r:id="rId7"/>
    <sheet name="Carne-Guajolote" sheetId="8" r:id="rId8"/>
    <sheet name="Ganado en pie-Bovino" sheetId="9" r:id="rId9"/>
    <sheet name="Ganado en pie-Porcino" sheetId="10" r:id="rId10"/>
    <sheet name="Ganado en pie-Ovino" sheetId="11" r:id="rId11"/>
    <sheet name="Ganado en pie-Caprino" sheetId="12" r:id="rId12"/>
    <sheet name="Ganado en pie-Ave" sheetId="13" r:id="rId13"/>
    <sheet name="Ganado en pie-Guajolote" sheetId="14" r:id="rId14"/>
    <sheet name="Leche-Bovino" sheetId="15" r:id="rId15"/>
    <sheet name="Leche-Caprino" sheetId="16" r:id="rId16"/>
    <sheet name="Huevo" sheetId="17" r:id="rId17"/>
    <sheet name="Miel" sheetId="18" r:id="rId18"/>
    <sheet name="Cera" sheetId="19" r:id="rId19"/>
  </sheets>
  <definedNames>
    <definedName name="_xlfn.RANK.EQ" hidden="1">#NAME?</definedName>
    <definedName name="_xlnm.Print_Area" localSheetId="1">'Resumen Pecuario'!$A$1:$G$4</definedName>
    <definedName name="Producción_de_carne_en_canal_de_ganado_bovino_2000__2010" localSheetId="0">'Indice'!$B$11</definedName>
  </definedNames>
  <calcPr fullCalcOnLoad="1"/>
</workbook>
</file>

<file path=xl/sharedStrings.xml><?xml version="1.0" encoding="utf-8"?>
<sst xmlns="http://schemas.openxmlformats.org/spreadsheetml/2006/main" count="1986" uniqueCount="125">
  <si>
    <t>TEMAS</t>
  </si>
  <si>
    <t>Producto</t>
  </si>
  <si>
    <t>Producción</t>
  </si>
  <si>
    <t>Valor en</t>
  </si>
  <si>
    <t>% de Participación Nacional</t>
  </si>
  <si>
    <t xml:space="preserve">Lugar a Nivel Nacional </t>
  </si>
  <si>
    <t>Año</t>
  </si>
  <si>
    <t>Estado</t>
  </si>
  <si>
    <t>Rank 2008</t>
  </si>
  <si>
    <t>Rank 2009</t>
  </si>
  <si>
    <t>Rank 2010</t>
  </si>
  <si>
    <t>Part. % 2010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</si>
  <si>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</si>
  <si>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</si>
  <si>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</si>
  <si>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</si>
  <si>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</si>
  <si>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</si>
  <si>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</si>
  <si>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</si>
  <si>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</si>
  <si>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</si>
  <si>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</si>
  <si>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 xml:space="preserve">Hidalgo 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</si>
  <si>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</si>
  <si>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</si>
  <si>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</si>
  <si>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</si>
  <si>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</si>
  <si>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</si>
  <si>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</si>
  <si>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</si>
  <si>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</si>
  <si>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</si>
  <si>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</si>
  <si>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</si>
  <si>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</si>
  <si>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</si>
  <si>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</si>
  <si>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</si>
  <si>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</si>
  <si>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</si>
  <si>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</si>
  <si>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</si>
  <si>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Aguascalientes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</si>
  <si>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</si>
  <si>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Pecuario                           Cuadro Resumen</t>
  </si>
  <si>
    <t xml:space="preserve">                                                                                                             Toneladas                                                                                                             </t>
  </si>
  <si>
    <t>Ganado en pie bovino.</t>
  </si>
  <si>
    <t>Ganado en pie porcino.</t>
  </si>
  <si>
    <t>Ganado en pie ovino</t>
  </si>
  <si>
    <t>Ganado en pie caprino.</t>
  </si>
  <si>
    <t>Ganado en pie ave.</t>
  </si>
  <si>
    <t>Ganado en pie guajolote.</t>
  </si>
  <si>
    <t>Leche de ganado bovino.</t>
  </si>
  <si>
    <t xml:space="preserve">                                                                                                             Miles de Litros                                                                                                             </t>
  </si>
  <si>
    <t>Leche de ganado caprino.</t>
  </si>
  <si>
    <t>-</t>
  </si>
  <si>
    <t>Cera</t>
  </si>
  <si>
    <t>Huevo</t>
  </si>
  <si>
    <t>Miel</t>
  </si>
  <si>
    <t>Rank 2011</t>
  </si>
  <si>
    <t>Part. % 2011</t>
  </si>
  <si>
    <t>Rank 2012</t>
  </si>
  <si>
    <t>Part. % 2012</t>
  </si>
  <si>
    <t>Resumen Producción Pecuaria Jalisco</t>
  </si>
  <si>
    <t>(Toneladas)</t>
  </si>
  <si>
    <t>Pecuario</t>
  </si>
  <si>
    <t>Carne en canal de ganado bovino</t>
  </si>
  <si>
    <t>Carne en canal de ganado porcino</t>
  </si>
  <si>
    <t>Carne en canal de ganado ovino</t>
  </si>
  <si>
    <t>Carne en canal de ganado caprino</t>
  </si>
  <si>
    <t>Carne en canal de ave</t>
  </si>
  <si>
    <t>Carne en canal de guajolote</t>
  </si>
  <si>
    <t>INSTITUTO DE INFORMACION ESTADISTICA Y GEOGRAFICA</t>
  </si>
  <si>
    <t>Producción de carne en canal de ganado bovino por entidad federativa</t>
  </si>
  <si>
    <t>Producción de carne en canal de ganado porcino por entidad federativa</t>
  </si>
  <si>
    <t>Producción de carne en canal de ganado ovino por entidad federativa</t>
  </si>
  <si>
    <t>Producción de carne en canal de ganado caprino por entidad federativa</t>
  </si>
  <si>
    <t>Producción de carne en canal de ave por entidad federativa</t>
  </si>
  <si>
    <t>Producción de carne en canal de guajolote  por entidad federativa</t>
  </si>
  <si>
    <t>Ganado en Pie bovino por entidad federativa</t>
  </si>
  <si>
    <t>Ganado en Pie Porcino  por entidad federativa</t>
  </si>
  <si>
    <t>Ganado en Pie Ovino por entidad federativa</t>
  </si>
  <si>
    <t>Ganado en Pie Caprino por entidad federativa</t>
  </si>
  <si>
    <t>Ganado en Pie Ave por entidad federativa</t>
  </si>
  <si>
    <t>Ganado en Pie Guajolote por entidad federativa</t>
  </si>
  <si>
    <t>Producción de Leche Bovino por entidad federativa</t>
  </si>
  <si>
    <t>Producción de Leche Caprino por entidad federativa</t>
  </si>
  <si>
    <t>Producción de Lana por entidad federativa</t>
  </si>
  <si>
    <t>Producción de Cera por entidad federativa</t>
  </si>
  <si>
    <t>Producción de Huevo por entidad federativa</t>
  </si>
  <si>
    <t>Producción de Miel por entidad federativa</t>
  </si>
  <si>
    <r>
      <t xml:space="preserve">FUENTE:  IIEG; </t>
    </r>
    <r>
      <rPr>
        <sz val="9"/>
        <rFont val="Calibri"/>
        <family val="2"/>
      </rPr>
      <t xml:space="preserve">Instituto de Información Estadística y Geográfica, con base en </t>
    </r>
    <r>
      <rPr>
        <sz val="9"/>
        <rFont val="Calibri"/>
        <family val="2"/>
      </rPr>
      <t>datos proporcionados por la Secretaría de Agricultura, Ganadería, Desarrollo Rural y Alimentación, SAGARPA.  Anuario Estadístico.</t>
    </r>
  </si>
  <si>
    <r>
      <t>FUENTE:  IIEG;</t>
    </r>
    <r>
      <rPr>
        <sz val="9"/>
        <rFont val="Calibri"/>
        <family val="2"/>
      </rPr>
      <t xml:space="preserve"> Instituto de Información Estadística y Geográfica, con base en </t>
    </r>
    <r>
      <rPr>
        <sz val="9"/>
        <rFont val="Calibri"/>
        <family val="2"/>
      </rPr>
      <t>datos proporcionados por la Secretaría de Agricultura, Ganadería, Desarrollo Rural y Alimentación, SAGARPA.  Anuario Estadístico.</t>
    </r>
  </si>
  <si>
    <t>Rank 2013</t>
  </si>
  <si>
    <t>Part. % 2013</t>
  </si>
  <si>
    <t>(Miles de Litros)</t>
  </si>
  <si>
    <t>Rank 2014</t>
  </si>
  <si>
    <t>Part. % 2014</t>
  </si>
  <si>
    <t>Rank 2015</t>
  </si>
  <si>
    <t>Part. % 2015</t>
  </si>
  <si>
    <t>Producción de Ganado en Pie de Ovino 2008-2015</t>
  </si>
  <si>
    <t>*</t>
  </si>
  <si>
    <t>% de Part 2015</t>
  </si>
  <si>
    <t>2008-2016</t>
  </si>
  <si>
    <t>Rank 2016</t>
  </si>
  <si>
    <t>% de Part 2016</t>
  </si>
  <si>
    <t>Producción de Carne en Canal de Bovino 2008-2016</t>
  </si>
  <si>
    <t>Part. % 2016</t>
  </si>
  <si>
    <t>Producción de Carne en Canal de Porcino 2008-2016</t>
  </si>
  <si>
    <t>Producción de Carne en Canal de Ovino 2008-2016</t>
  </si>
  <si>
    <t>Producción de Carne en Canal de Caprino 2008-2016</t>
  </si>
  <si>
    <t>Producción de Carne en Canal de Ave  2008-2016</t>
  </si>
  <si>
    <t>Producción de Carne en Canal de Guajolote 2008-2016</t>
  </si>
  <si>
    <t>Producción de Ganado en Pie de Bovino 2008-2016</t>
  </si>
  <si>
    <t>Producción de Ganado en Pie de Porcino 2008-2016</t>
  </si>
  <si>
    <t>Producción de Ganado en Pie de Caprino 2008-2016</t>
  </si>
  <si>
    <t>Producción de Ganado en Pie de Ave 2008-2016</t>
  </si>
  <si>
    <t>Producción de Ganado en Pie  de Guajolote 2008-2016</t>
  </si>
  <si>
    <t>Producción de Leche de Bovino 2008-2016</t>
  </si>
  <si>
    <t>Producción de Leche de Caprino 2008-2016</t>
  </si>
  <si>
    <t>Producción de Huevo para plato 2008-2016</t>
  </si>
  <si>
    <t>Producción de Miel 2008-2016</t>
  </si>
  <si>
    <t>Producción de Cera 2008-2016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</si>
</sst>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[$-80A]dddd\,\ dd&quot; de &quot;mmmm&quot; de &quot;yyyy"/>
    <numFmt numFmtId="171" formatCode="[$-80A]hh:mm:ss\ AM/PM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%"/>
    <numFmt numFmtId="179" formatCode="[$-80A]dddd\,\ d&quot; de &quot;mmmm&quot; de &quot;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rgb="FF80008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3" fontId="23" fillId="33" borderId="0" xfId="0" applyNumberFormat="1" applyFont="1" applyFill="1" applyAlignment="1">
      <alignment/>
    </xf>
    <xf numFmtId="0" fontId="23" fillId="33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1" fillId="33" borderId="0" xfId="0" applyFont="1" applyFill="1" applyAlignment="1">
      <alignment/>
    </xf>
    <xf numFmtId="0" fontId="23" fillId="0" borderId="0" xfId="0" applyFont="1" applyFill="1" applyAlignment="1">
      <alignment/>
    </xf>
    <xf numFmtId="3" fontId="23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3" fontId="24" fillId="33" borderId="11" xfId="0" applyNumberFormat="1" applyFont="1" applyFill="1" applyBorder="1" applyAlignment="1">
      <alignment horizontal="right"/>
    </xf>
    <xf numFmtId="3" fontId="24" fillId="33" borderId="12" xfId="0" applyNumberFormat="1" applyFont="1" applyFill="1" applyBorder="1" applyAlignment="1">
      <alignment horizontal="right"/>
    </xf>
    <xf numFmtId="3" fontId="24" fillId="33" borderId="0" xfId="0" applyNumberFormat="1" applyFont="1" applyFill="1" applyBorder="1" applyAlignment="1">
      <alignment horizontal="right"/>
    </xf>
    <xf numFmtId="9" fontId="24" fillId="33" borderId="12" xfId="58" applyFont="1" applyFill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51" fillId="0" borderId="11" xfId="0" applyNumberFormat="1" applyFont="1" applyBorder="1" applyAlignment="1">
      <alignment horizontal="right"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3" fontId="24" fillId="0" borderId="12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9" fontId="24" fillId="0" borderId="12" xfId="58" applyFont="1" applyFill="1" applyBorder="1" applyAlignment="1">
      <alignment horizontal="right"/>
    </xf>
    <xf numFmtId="0" fontId="51" fillId="0" borderId="11" xfId="0" applyFont="1" applyFill="1" applyBorder="1" applyAlignment="1">
      <alignment horizontal="right" vertical="center" wrapText="1"/>
    </xf>
    <xf numFmtId="3" fontId="51" fillId="0" borderId="11" xfId="0" applyNumberFormat="1" applyFont="1" applyFill="1" applyBorder="1" applyAlignment="1">
      <alignment horizontal="right" vertical="center" wrapText="1"/>
    </xf>
    <xf numFmtId="0" fontId="51" fillId="0" borderId="11" xfId="56" applyFont="1" applyBorder="1" applyAlignment="1">
      <alignment horizontal="right"/>
      <protection/>
    </xf>
    <xf numFmtId="0" fontId="24" fillId="0" borderId="11" xfId="0" applyFont="1" applyFill="1" applyBorder="1" applyAlignment="1">
      <alignment horizontal="right" wrapText="1"/>
    </xf>
    <xf numFmtId="9" fontId="24" fillId="33" borderId="12" xfId="0" applyNumberFormat="1" applyFont="1" applyFill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wrapText="1"/>
    </xf>
    <xf numFmtId="9" fontId="24" fillId="0" borderId="12" xfId="0" applyNumberFormat="1" applyFont="1" applyFill="1" applyBorder="1" applyAlignment="1">
      <alignment horizontal="right"/>
    </xf>
    <xf numFmtId="0" fontId="51" fillId="0" borderId="0" xfId="56" applyFont="1" applyBorder="1" applyAlignment="1">
      <alignment horizontal="right"/>
      <protection/>
    </xf>
    <xf numFmtId="0" fontId="51" fillId="0" borderId="12" xfId="56" applyFont="1" applyBorder="1" applyAlignment="1">
      <alignment horizontal="right"/>
      <protection/>
    </xf>
    <xf numFmtId="10" fontId="24" fillId="33" borderId="12" xfId="0" applyNumberFormat="1" applyFont="1" applyFill="1" applyBorder="1" applyAlignment="1">
      <alignment horizontal="right"/>
    </xf>
    <xf numFmtId="10" fontId="24" fillId="0" borderId="12" xfId="0" applyNumberFormat="1" applyFont="1" applyFill="1" applyBorder="1" applyAlignment="1">
      <alignment horizontal="right"/>
    </xf>
    <xf numFmtId="9" fontId="24" fillId="33" borderId="12" xfId="58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2" fontId="24" fillId="33" borderId="0" xfId="58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3" fontId="24" fillId="34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right" vertical="center" wrapText="1"/>
    </xf>
    <xf numFmtId="9" fontId="26" fillId="33" borderId="12" xfId="58" applyNumberFormat="1" applyFont="1" applyFill="1" applyBorder="1" applyAlignment="1">
      <alignment horizontal="right"/>
    </xf>
    <xf numFmtId="0" fontId="24" fillId="33" borderId="11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9" fontId="24" fillId="33" borderId="13" xfId="58" applyNumberFormat="1" applyFont="1" applyFill="1" applyBorder="1" applyAlignment="1">
      <alignment horizontal="right"/>
    </xf>
    <xf numFmtId="10" fontId="24" fillId="33" borderId="11" xfId="0" applyNumberFormat="1" applyFont="1" applyFill="1" applyBorder="1" applyAlignment="1">
      <alignment horizontal="right"/>
    </xf>
    <xf numFmtId="10" fontId="24" fillId="33" borderId="0" xfId="0" applyNumberFormat="1" applyFont="1" applyFill="1" applyBorder="1" applyAlignment="1">
      <alignment horizontal="right"/>
    </xf>
    <xf numFmtId="10" fontId="24" fillId="0" borderId="11" xfId="0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Border="1" applyAlignment="1">
      <alignment horizontal="right" vertical="center" wrapText="1"/>
    </xf>
    <xf numFmtId="3" fontId="24" fillId="0" borderId="12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right"/>
    </xf>
    <xf numFmtId="0" fontId="24" fillId="33" borderId="11" xfId="0" applyFont="1" applyFill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0" fontId="35" fillId="35" borderId="14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6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/>
    </xf>
    <xf numFmtId="3" fontId="26" fillId="36" borderId="11" xfId="0" applyNumberFormat="1" applyFont="1" applyFill="1" applyBorder="1" applyAlignment="1">
      <alignment horizontal="right"/>
    </xf>
    <xf numFmtId="3" fontId="26" fillId="36" borderId="12" xfId="0" applyNumberFormat="1" applyFont="1" applyFill="1" applyBorder="1" applyAlignment="1">
      <alignment horizontal="right"/>
    </xf>
    <xf numFmtId="3" fontId="26" fillId="36" borderId="0" xfId="0" applyNumberFormat="1" applyFont="1" applyFill="1" applyBorder="1" applyAlignment="1">
      <alignment horizontal="right"/>
    </xf>
    <xf numFmtId="9" fontId="26" fillId="36" borderId="12" xfId="58" applyFont="1" applyFill="1" applyBorder="1" applyAlignment="1">
      <alignment horizontal="right"/>
    </xf>
    <xf numFmtId="3" fontId="52" fillId="37" borderId="11" xfId="0" applyNumberFormat="1" applyFont="1" applyFill="1" applyBorder="1" applyAlignment="1">
      <alignment horizontal="right" vertical="center" wrapText="1"/>
    </xf>
    <xf numFmtId="3" fontId="26" fillId="36" borderId="11" xfId="0" applyNumberFormat="1" applyFont="1" applyFill="1" applyBorder="1" applyAlignment="1">
      <alignment horizontal="right" wrapText="1"/>
    </xf>
    <xf numFmtId="9" fontId="26" fillId="36" borderId="12" xfId="0" applyNumberFormat="1" applyFont="1" applyFill="1" applyBorder="1" applyAlignment="1">
      <alignment horizontal="right"/>
    </xf>
    <xf numFmtId="10" fontId="26" fillId="36" borderId="12" xfId="0" applyNumberFormat="1" applyFont="1" applyFill="1" applyBorder="1" applyAlignment="1">
      <alignment horizontal="right"/>
    </xf>
    <xf numFmtId="0" fontId="26" fillId="36" borderId="11" xfId="0" applyFont="1" applyFill="1" applyBorder="1" applyAlignment="1">
      <alignment horizontal="right" wrapText="1"/>
    </xf>
    <xf numFmtId="9" fontId="26" fillId="36" borderId="12" xfId="58" applyNumberFormat="1" applyFont="1" applyFill="1" applyBorder="1" applyAlignment="1">
      <alignment horizontal="right"/>
    </xf>
    <xf numFmtId="0" fontId="52" fillId="37" borderId="0" xfId="0" applyFont="1" applyFill="1" applyBorder="1" applyAlignment="1">
      <alignment horizontal="right" vertical="center" wrapText="1"/>
    </xf>
    <xf numFmtId="3" fontId="26" fillId="37" borderId="11" xfId="0" applyNumberFormat="1" applyFont="1" applyFill="1" applyBorder="1" applyAlignment="1">
      <alignment horizontal="right" vertical="center" wrapText="1"/>
    </xf>
    <xf numFmtId="0" fontId="52" fillId="37" borderId="11" xfId="0" applyFont="1" applyFill="1" applyBorder="1" applyAlignment="1">
      <alignment horizontal="right" vertical="center" wrapText="1"/>
    </xf>
    <xf numFmtId="10" fontId="26" fillId="36" borderId="12" xfId="58" applyNumberFormat="1" applyFont="1" applyFill="1" applyBorder="1" applyAlignment="1">
      <alignment horizontal="right"/>
    </xf>
    <xf numFmtId="0" fontId="26" fillId="36" borderId="11" xfId="0" applyFont="1" applyFill="1" applyBorder="1" applyAlignment="1">
      <alignment horizontal="right"/>
    </xf>
    <xf numFmtId="0" fontId="26" fillId="36" borderId="0" xfId="0" applyFont="1" applyFill="1" applyBorder="1" applyAlignment="1">
      <alignment horizontal="right"/>
    </xf>
    <xf numFmtId="0" fontId="26" fillId="36" borderId="12" xfId="0" applyFont="1" applyFill="1" applyBorder="1" applyAlignment="1">
      <alignment horizontal="right"/>
    </xf>
    <xf numFmtId="0" fontId="35" fillId="38" borderId="14" xfId="0" applyFont="1" applyFill="1" applyBorder="1" applyAlignment="1">
      <alignment/>
    </xf>
    <xf numFmtId="3" fontId="53" fillId="38" borderId="16" xfId="0" applyNumberFormat="1" applyFont="1" applyFill="1" applyBorder="1" applyAlignment="1">
      <alignment horizontal="right"/>
    </xf>
    <xf numFmtId="3" fontId="53" fillId="38" borderId="15" xfId="0" applyNumberFormat="1" applyFont="1" applyFill="1" applyBorder="1" applyAlignment="1">
      <alignment horizontal="right"/>
    </xf>
    <xf numFmtId="3" fontId="53" fillId="38" borderId="17" xfId="0" applyNumberFormat="1" applyFont="1" applyFill="1" applyBorder="1" applyAlignment="1">
      <alignment horizontal="right"/>
    </xf>
    <xf numFmtId="9" fontId="53" fillId="38" borderId="15" xfId="0" applyNumberFormat="1" applyFont="1" applyFill="1" applyBorder="1" applyAlignment="1">
      <alignment horizontal="right"/>
    </xf>
    <xf numFmtId="9" fontId="53" fillId="38" borderId="13" xfId="58" applyNumberFormat="1" applyFont="1" applyFill="1" applyBorder="1" applyAlignment="1">
      <alignment horizontal="right"/>
    </xf>
    <xf numFmtId="9" fontId="53" fillId="38" borderId="15" xfId="58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left"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center" vertical="top" wrapText="1"/>
    </xf>
    <xf numFmtId="0" fontId="54" fillId="35" borderId="14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 shrinkToFit="1"/>
    </xf>
    <xf numFmtId="168" fontId="23" fillId="33" borderId="0" xfId="48" applyNumberFormat="1" applyFont="1" applyFill="1" applyBorder="1" applyAlignment="1">
      <alignment horizontal="right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30" fillId="33" borderId="0" xfId="45" applyFont="1" applyFill="1" applyAlignment="1">
      <alignment/>
    </xf>
    <xf numFmtId="0" fontId="30" fillId="33" borderId="0" xfId="45" applyFont="1" applyFill="1" applyAlignment="1">
      <alignment/>
    </xf>
    <xf numFmtId="168" fontId="23" fillId="33" borderId="0" xfId="48" applyNumberFormat="1" applyFont="1" applyFill="1" applyAlignment="1">
      <alignment horizontal="right" vertical="center"/>
    </xf>
    <xf numFmtId="0" fontId="23" fillId="33" borderId="0" xfId="48" applyNumberFormat="1" applyFont="1" applyFill="1" applyAlignment="1">
      <alignment horizontal="right"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30" fillId="33" borderId="0" xfId="45" applyFont="1" applyFill="1" applyAlignment="1">
      <alignment vertical="center"/>
    </xf>
    <xf numFmtId="168" fontId="23" fillId="33" borderId="0" xfId="48" applyNumberFormat="1" applyFont="1" applyFill="1" applyBorder="1" applyAlignment="1">
      <alignment horizontal="right" vertical="center"/>
    </xf>
    <xf numFmtId="0" fontId="54" fillId="35" borderId="17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/>
    </xf>
    <xf numFmtId="3" fontId="31" fillId="39" borderId="0" xfId="0" applyNumberFormat="1" applyFont="1" applyFill="1" applyBorder="1" applyAlignment="1">
      <alignment horizontal="right" vertical="center" wrapText="1"/>
    </xf>
    <xf numFmtId="1" fontId="23" fillId="34" borderId="10" xfId="48" applyNumberFormat="1" applyFont="1" applyFill="1" applyBorder="1" applyAlignment="1">
      <alignment horizontal="center"/>
    </xf>
    <xf numFmtId="0" fontId="23" fillId="34" borderId="10" xfId="48" applyNumberFormat="1" applyFont="1" applyFill="1" applyBorder="1" applyAlignment="1">
      <alignment horizontal="center"/>
    </xf>
    <xf numFmtId="3" fontId="23" fillId="34" borderId="10" xfId="0" applyNumberFormat="1" applyFont="1" applyFill="1" applyBorder="1" applyAlignment="1">
      <alignment horizontal="center"/>
    </xf>
    <xf numFmtId="0" fontId="31" fillId="39" borderId="0" xfId="0" applyFont="1" applyFill="1" applyBorder="1" applyAlignment="1">
      <alignment horizontal="right" vertical="center" wrapText="1"/>
    </xf>
    <xf numFmtId="0" fontId="23" fillId="34" borderId="18" xfId="0" applyFont="1" applyFill="1" applyBorder="1" applyAlignment="1">
      <alignment/>
    </xf>
    <xf numFmtId="0" fontId="23" fillId="34" borderId="18" xfId="48" applyNumberFormat="1" applyFont="1" applyFill="1" applyBorder="1" applyAlignment="1">
      <alignment horizontal="center"/>
    </xf>
    <xf numFmtId="0" fontId="23" fillId="33" borderId="19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35" fillId="38" borderId="17" xfId="0" applyFont="1" applyFill="1" applyBorder="1" applyAlignment="1">
      <alignment/>
    </xf>
    <xf numFmtId="0" fontId="6" fillId="38" borderId="17" xfId="0" applyFont="1" applyFill="1" applyBorder="1" applyAlignment="1">
      <alignment/>
    </xf>
    <xf numFmtId="3" fontId="23" fillId="33" borderId="21" xfId="0" applyNumberFormat="1" applyFont="1" applyFill="1" applyBorder="1" applyAlignment="1">
      <alignment/>
    </xf>
    <xf numFmtId="3" fontId="23" fillId="33" borderId="11" xfId="0" applyNumberFormat="1" applyFont="1" applyFill="1" applyBorder="1" applyAlignment="1">
      <alignment/>
    </xf>
    <xf numFmtId="3" fontId="23" fillId="33" borderId="22" xfId="0" applyNumberFormat="1" applyFont="1" applyFill="1" applyBorder="1" applyAlignment="1">
      <alignment/>
    </xf>
    <xf numFmtId="3" fontId="35" fillId="38" borderId="16" xfId="0" applyNumberFormat="1" applyFont="1" applyFill="1" applyBorder="1" applyAlignment="1">
      <alignment/>
    </xf>
    <xf numFmtId="3" fontId="6" fillId="38" borderId="16" xfId="0" applyNumberFormat="1" applyFont="1" applyFill="1" applyBorder="1" applyAlignment="1">
      <alignment/>
    </xf>
    <xf numFmtId="9" fontId="23" fillId="33" borderId="23" xfId="58" applyFont="1" applyFill="1" applyBorder="1" applyAlignment="1">
      <alignment/>
    </xf>
    <xf numFmtId="9" fontId="23" fillId="33" borderId="12" xfId="58" applyFont="1" applyFill="1" applyBorder="1" applyAlignment="1">
      <alignment/>
    </xf>
    <xf numFmtId="9" fontId="23" fillId="33" borderId="13" xfId="58" applyFont="1" applyFill="1" applyBorder="1" applyAlignment="1">
      <alignment/>
    </xf>
    <xf numFmtId="9" fontId="35" fillId="38" borderId="15" xfId="58" applyFont="1" applyFill="1" applyBorder="1" applyAlignment="1">
      <alignment/>
    </xf>
    <xf numFmtId="9" fontId="6" fillId="38" borderId="15" xfId="58" applyFont="1" applyFill="1" applyBorder="1" applyAlignment="1">
      <alignment/>
    </xf>
    <xf numFmtId="3" fontId="21" fillId="36" borderId="11" xfId="0" applyNumberFormat="1" applyFont="1" applyFill="1" applyBorder="1" applyAlignment="1">
      <alignment/>
    </xf>
    <xf numFmtId="0" fontId="21" fillId="36" borderId="0" xfId="0" applyFont="1" applyFill="1" applyBorder="1" applyAlignment="1">
      <alignment/>
    </xf>
    <xf numFmtId="9" fontId="21" fillId="36" borderId="12" xfId="58" applyFont="1" applyFill="1" applyBorder="1" applyAlignment="1">
      <alignment/>
    </xf>
    <xf numFmtId="9" fontId="23" fillId="33" borderId="0" xfId="58" applyFont="1" applyFill="1" applyBorder="1" applyAlignment="1">
      <alignment/>
    </xf>
    <xf numFmtId="9" fontId="21" fillId="36" borderId="0" xfId="58" applyFont="1" applyFill="1" applyBorder="1" applyAlignment="1">
      <alignment/>
    </xf>
    <xf numFmtId="0" fontId="31" fillId="39" borderId="20" xfId="0" applyFont="1" applyFill="1" applyBorder="1" applyAlignment="1">
      <alignment horizontal="right" vertical="center" wrapText="1"/>
    </xf>
    <xf numFmtId="3" fontId="23" fillId="34" borderId="18" xfId="0" applyNumberFormat="1" applyFont="1" applyFill="1" applyBorder="1" applyAlignment="1">
      <alignment horizontal="center"/>
    </xf>
    <xf numFmtId="0" fontId="35" fillId="38" borderId="20" xfId="0" applyFont="1" applyFill="1" applyBorder="1" applyAlignment="1">
      <alignment/>
    </xf>
    <xf numFmtId="9" fontId="35" fillId="38" borderId="13" xfId="58" applyFont="1" applyFill="1" applyBorder="1" applyAlignment="1">
      <alignment/>
    </xf>
    <xf numFmtId="0" fontId="6" fillId="38" borderId="20" xfId="0" applyFont="1" applyFill="1" applyBorder="1" applyAlignment="1">
      <alignment/>
    </xf>
    <xf numFmtId="9" fontId="6" fillId="38" borderId="13" xfId="58" applyFont="1" applyFill="1" applyBorder="1" applyAlignment="1">
      <alignment/>
    </xf>
    <xf numFmtId="9" fontId="23" fillId="33" borderId="20" xfId="58" applyFont="1" applyFill="1" applyBorder="1" applyAlignment="1">
      <alignment/>
    </xf>
    <xf numFmtId="3" fontId="35" fillId="38" borderId="22" xfId="0" applyNumberFormat="1" applyFont="1" applyFill="1" applyBorder="1" applyAlignment="1">
      <alignment/>
    </xf>
    <xf numFmtId="3" fontId="6" fillId="38" borderId="22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 horizontal="right"/>
    </xf>
    <xf numFmtId="3" fontId="24" fillId="0" borderId="23" xfId="0" applyNumberFormat="1" applyFont="1" applyFill="1" applyBorder="1" applyAlignment="1">
      <alignment horizontal="right"/>
    </xf>
    <xf numFmtId="3" fontId="24" fillId="0" borderId="20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 horizontal="right"/>
    </xf>
    <xf numFmtId="3" fontId="26" fillId="37" borderId="0" xfId="0" applyNumberFormat="1" applyFont="1" applyFill="1" applyBorder="1" applyAlignment="1">
      <alignment horizontal="right"/>
    </xf>
    <xf numFmtId="3" fontId="26" fillId="37" borderId="12" xfId="0" applyNumberFormat="1" applyFont="1" applyFill="1" applyBorder="1" applyAlignment="1">
      <alignment horizontal="right"/>
    </xf>
    <xf numFmtId="3" fontId="23" fillId="33" borderId="12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/>
    </xf>
    <xf numFmtId="3" fontId="21" fillId="36" borderId="12" xfId="0" applyNumberFormat="1" applyFont="1" applyFill="1" applyBorder="1" applyAlignment="1">
      <alignment/>
    </xf>
    <xf numFmtId="3" fontId="35" fillId="38" borderId="15" xfId="0" applyNumberFormat="1" applyFont="1" applyFill="1" applyBorder="1" applyAlignment="1">
      <alignment/>
    </xf>
    <xf numFmtId="9" fontId="6" fillId="38" borderId="17" xfId="58" applyFont="1" applyFill="1" applyBorder="1" applyAlignment="1">
      <alignment/>
    </xf>
    <xf numFmtId="0" fontId="23" fillId="38" borderId="17" xfId="0" applyFont="1" applyFill="1" applyBorder="1" applyAlignment="1">
      <alignment/>
    </xf>
    <xf numFmtId="3" fontId="23" fillId="0" borderId="0" xfId="0" applyNumberFormat="1" applyFont="1" applyAlignment="1">
      <alignment/>
    </xf>
    <xf numFmtId="0" fontId="23" fillId="34" borderId="24" xfId="48" applyNumberFormat="1" applyFont="1" applyFill="1" applyBorder="1" applyAlignment="1">
      <alignment horizontal="center"/>
    </xf>
    <xf numFmtId="169" fontId="23" fillId="34" borderId="0" xfId="48" applyNumberFormat="1" applyFont="1" applyFill="1" applyBorder="1" applyAlignment="1">
      <alignment horizontal="center"/>
    </xf>
    <xf numFmtId="169" fontId="23" fillId="34" borderId="0" xfId="58" applyNumberFormat="1" applyFont="1" applyFill="1" applyBorder="1" applyAlignment="1">
      <alignment horizontal="center"/>
    </xf>
    <xf numFmtId="169" fontId="31" fillId="39" borderId="0" xfId="0" applyNumberFormat="1" applyFont="1" applyFill="1" applyBorder="1" applyAlignment="1">
      <alignment horizontal="center" vertical="center" wrapText="1"/>
    </xf>
    <xf numFmtId="169" fontId="23" fillId="34" borderId="20" xfId="58" applyNumberFormat="1" applyFont="1" applyFill="1" applyBorder="1" applyAlignment="1">
      <alignment horizontal="center"/>
    </xf>
    <xf numFmtId="3" fontId="23" fillId="0" borderId="21" xfId="0" applyNumberFormat="1" applyFont="1" applyBorder="1" applyAlignment="1">
      <alignment/>
    </xf>
    <xf numFmtId="0" fontId="23" fillId="0" borderId="23" xfId="0" applyFont="1" applyBorder="1" applyAlignment="1">
      <alignment/>
    </xf>
    <xf numFmtId="3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22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9" xfId="0" applyFont="1" applyBorder="1" applyAlignment="1">
      <alignment/>
    </xf>
    <xf numFmtId="169" fontId="23" fillId="0" borderId="23" xfId="58" applyNumberFormat="1" applyFont="1" applyBorder="1" applyAlignment="1">
      <alignment/>
    </xf>
    <xf numFmtId="0" fontId="23" fillId="0" borderId="0" xfId="0" applyFont="1" applyBorder="1" applyAlignment="1">
      <alignment/>
    </xf>
    <xf numFmtId="169" fontId="23" fillId="0" borderId="12" xfId="58" applyNumberFormat="1" applyFont="1" applyBorder="1" applyAlignment="1">
      <alignment/>
    </xf>
    <xf numFmtId="0" fontId="23" fillId="0" borderId="20" xfId="0" applyFont="1" applyBorder="1" applyAlignment="1">
      <alignment/>
    </xf>
    <xf numFmtId="169" fontId="23" fillId="0" borderId="13" xfId="58" applyNumberFormat="1" applyFont="1" applyBorder="1" applyAlignment="1">
      <alignment/>
    </xf>
    <xf numFmtId="0" fontId="35" fillId="35" borderId="16" xfId="0" applyNumberFormat="1" applyFont="1" applyFill="1" applyBorder="1" applyAlignment="1">
      <alignment horizontal="center" vertical="center" wrapText="1"/>
    </xf>
    <xf numFmtId="0" fontId="35" fillId="35" borderId="19" xfId="0" applyFont="1" applyFill="1" applyBorder="1" applyAlignment="1">
      <alignment horizontal="center" vertical="center" wrapText="1"/>
    </xf>
    <xf numFmtId="0" fontId="35" fillId="35" borderId="23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9" fontId="23" fillId="33" borderId="19" xfId="58" applyFont="1" applyFill="1" applyBorder="1" applyAlignment="1">
      <alignment/>
    </xf>
    <xf numFmtId="0" fontId="23" fillId="38" borderId="20" xfId="0" applyFont="1" applyFill="1" applyBorder="1" applyAlignment="1">
      <alignment/>
    </xf>
    <xf numFmtId="9" fontId="24" fillId="0" borderId="23" xfId="58" applyFont="1" applyFill="1" applyBorder="1" applyAlignment="1">
      <alignment horizontal="right"/>
    </xf>
    <xf numFmtId="9" fontId="24" fillId="0" borderId="13" xfId="58" applyFont="1" applyFill="1" applyBorder="1" applyAlignment="1">
      <alignment horizontal="right"/>
    </xf>
    <xf numFmtId="3" fontId="24" fillId="37" borderId="0" xfId="0" applyNumberFormat="1" applyFont="1" applyFill="1" applyBorder="1" applyAlignment="1">
      <alignment horizontal="right"/>
    </xf>
    <xf numFmtId="9" fontId="24" fillId="37" borderId="12" xfId="58" applyFont="1" applyFill="1" applyBorder="1" applyAlignment="1">
      <alignment horizontal="right"/>
    </xf>
    <xf numFmtId="9" fontId="26" fillId="37" borderId="12" xfId="58" applyFont="1" applyFill="1" applyBorder="1" applyAlignment="1">
      <alignment horizontal="right"/>
    </xf>
    <xf numFmtId="0" fontId="23" fillId="33" borderId="11" xfId="0" applyFont="1" applyFill="1" applyBorder="1" applyAlignment="1">
      <alignment/>
    </xf>
    <xf numFmtId="168" fontId="23" fillId="34" borderId="11" xfId="48" applyNumberFormat="1" applyFont="1" applyFill="1" applyBorder="1" applyAlignment="1">
      <alignment horizontal="center"/>
    </xf>
    <xf numFmtId="168" fontId="23" fillId="34" borderId="22" xfId="48" applyNumberFormat="1" applyFont="1" applyFill="1" applyBorder="1" applyAlignment="1">
      <alignment horizontal="center"/>
    </xf>
    <xf numFmtId="0" fontId="54" fillId="35" borderId="24" xfId="0" applyFont="1" applyFill="1" applyBorder="1" applyAlignment="1">
      <alignment horizontal="center" vertical="center" wrapText="1"/>
    </xf>
    <xf numFmtId="169" fontId="23" fillId="34" borderId="10" xfId="48" applyNumberFormat="1" applyFont="1" applyFill="1" applyBorder="1" applyAlignment="1">
      <alignment horizontal="center"/>
    </xf>
    <xf numFmtId="169" fontId="23" fillId="34" borderId="10" xfId="58" applyNumberFormat="1" applyFont="1" applyFill="1" applyBorder="1" applyAlignment="1">
      <alignment horizontal="center"/>
    </xf>
    <xf numFmtId="169" fontId="31" fillId="39" borderId="10" xfId="0" applyNumberFormat="1" applyFont="1" applyFill="1" applyBorder="1" applyAlignment="1">
      <alignment horizontal="center" vertical="center" wrapText="1"/>
    </xf>
    <xf numFmtId="169" fontId="23" fillId="34" borderId="18" xfId="58" applyNumberFormat="1" applyFont="1" applyFill="1" applyBorder="1" applyAlignment="1">
      <alignment horizontal="center"/>
    </xf>
    <xf numFmtId="0" fontId="23" fillId="33" borderId="24" xfId="0" applyFont="1" applyFill="1" applyBorder="1" applyAlignment="1">
      <alignment/>
    </xf>
    <xf numFmtId="0" fontId="23" fillId="33" borderId="18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28575</xdr:rowOff>
    </xdr:from>
    <xdr:to>
      <xdr:col>1</xdr:col>
      <xdr:colOff>2028825</xdr:colOff>
      <xdr:row>6</xdr:row>
      <xdr:rowOff>133350</xdr:rowOff>
    </xdr:to>
    <xdr:grpSp>
      <xdr:nvGrpSpPr>
        <xdr:cNvPr id="1" name="5 Grupo"/>
        <xdr:cNvGrpSpPr>
          <a:grpSpLocks/>
        </xdr:cNvGrpSpPr>
      </xdr:nvGrpSpPr>
      <xdr:grpSpPr>
        <a:xfrm>
          <a:off x="571500" y="600075"/>
          <a:ext cx="1933575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247650</xdr:colOff>
      <xdr:row>0</xdr:row>
      <xdr:rowOff>0</xdr:rowOff>
    </xdr:from>
    <xdr:to>
      <xdr:col>25</xdr:col>
      <xdr:colOff>400050</xdr:colOff>
      <xdr:row>3</xdr:row>
      <xdr:rowOff>47625</xdr:rowOff>
    </xdr:to>
    <xdr:grpSp>
      <xdr:nvGrpSpPr>
        <xdr:cNvPr id="1" name="5 Grupo"/>
        <xdr:cNvGrpSpPr>
          <a:grpSpLocks/>
        </xdr:cNvGrpSpPr>
      </xdr:nvGrpSpPr>
      <xdr:grpSpPr>
        <a:xfrm>
          <a:off x="13220700" y="0"/>
          <a:ext cx="1990725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57150</xdr:colOff>
      <xdr:row>0</xdr:row>
      <xdr:rowOff>0</xdr:rowOff>
    </xdr:from>
    <xdr:to>
      <xdr:col>25</xdr:col>
      <xdr:colOff>209550</xdr:colOff>
      <xdr:row>3</xdr:row>
      <xdr:rowOff>47625</xdr:rowOff>
    </xdr:to>
    <xdr:grpSp>
      <xdr:nvGrpSpPr>
        <xdr:cNvPr id="1" name="5 Grupo"/>
        <xdr:cNvGrpSpPr>
          <a:grpSpLocks/>
        </xdr:cNvGrpSpPr>
      </xdr:nvGrpSpPr>
      <xdr:grpSpPr>
        <a:xfrm>
          <a:off x="12696825" y="0"/>
          <a:ext cx="1924050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276225</xdr:colOff>
      <xdr:row>0</xdr:row>
      <xdr:rowOff>0</xdr:rowOff>
    </xdr:from>
    <xdr:to>
      <xdr:col>25</xdr:col>
      <xdr:colOff>419100</xdr:colOff>
      <xdr:row>3</xdr:row>
      <xdr:rowOff>47625</xdr:rowOff>
    </xdr:to>
    <xdr:grpSp>
      <xdr:nvGrpSpPr>
        <xdr:cNvPr id="1" name="5 Grupo"/>
        <xdr:cNvGrpSpPr>
          <a:grpSpLocks/>
        </xdr:cNvGrpSpPr>
      </xdr:nvGrpSpPr>
      <xdr:grpSpPr>
        <a:xfrm>
          <a:off x="12839700" y="0"/>
          <a:ext cx="1914525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304800</xdr:colOff>
      <xdr:row>0</xdr:row>
      <xdr:rowOff>9525</xdr:rowOff>
    </xdr:from>
    <xdr:to>
      <xdr:col>25</xdr:col>
      <xdr:colOff>447675</xdr:colOff>
      <xdr:row>3</xdr:row>
      <xdr:rowOff>57150</xdr:rowOff>
    </xdr:to>
    <xdr:grpSp>
      <xdr:nvGrpSpPr>
        <xdr:cNvPr id="1" name="5 Grupo"/>
        <xdr:cNvGrpSpPr>
          <a:grpSpLocks/>
        </xdr:cNvGrpSpPr>
      </xdr:nvGrpSpPr>
      <xdr:grpSpPr>
        <a:xfrm>
          <a:off x="13249275" y="9525"/>
          <a:ext cx="1981200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390525</xdr:colOff>
      <xdr:row>0</xdr:row>
      <xdr:rowOff>57150</xdr:rowOff>
    </xdr:from>
    <xdr:to>
      <xdr:col>25</xdr:col>
      <xdr:colOff>542925</xdr:colOff>
      <xdr:row>3</xdr:row>
      <xdr:rowOff>104775</xdr:rowOff>
    </xdr:to>
    <xdr:grpSp>
      <xdr:nvGrpSpPr>
        <xdr:cNvPr id="1" name="5 Grupo"/>
        <xdr:cNvGrpSpPr>
          <a:grpSpLocks/>
        </xdr:cNvGrpSpPr>
      </xdr:nvGrpSpPr>
      <xdr:grpSpPr>
        <a:xfrm>
          <a:off x="12954000" y="57150"/>
          <a:ext cx="1924050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304800</xdr:colOff>
      <xdr:row>0</xdr:row>
      <xdr:rowOff>0</xdr:rowOff>
    </xdr:from>
    <xdr:to>
      <xdr:col>25</xdr:col>
      <xdr:colOff>457200</xdr:colOff>
      <xdr:row>3</xdr:row>
      <xdr:rowOff>47625</xdr:rowOff>
    </xdr:to>
    <xdr:grpSp>
      <xdr:nvGrpSpPr>
        <xdr:cNvPr id="1" name="5 Grupo"/>
        <xdr:cNvGrpSpPr>
          <a:grpSpLocks/>
        </xdr:cNvGrpSpPr>
      </xdr:nvGrpSpPr>
      <xdr:grpSpPr>
        <a:xfrm>
          <a:off x="13554075" y="0"/>
          <a:ext cx="2066925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342900</xdr:colOff>
      <xdr:row>0</xdr:row>
      <xdr:rowOff>0</xdr:rowOff>
    </xdr:from>
    <xdr:to>
      <xdr:col>25</xdr:col>
      <xdr:colOff>485775</xdr:colOff>
      <xdr:row>3</xdr:row>
      <xdr:rowOff>47625</xdr:rowOff>
    </xdr:to>
    <xdr:grpSp>
      <xdr:nvGrpSpPr>
        <xdr:cNvPr id="1" name="5 Grupo"/>
        <xdr:cNvGrpSpPr>
          <a:grpSpLocks/>
        </xdr:cNvGrpSpPr>
      </xdr:nvGrpSpPr>
      <xdr:grpSpPr>
        <a:xfrm>
          <a:off x="12982575" y="0"/>
          <a:ext cx="1914525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409575</xdr:colOff>
      <xdr:row>0</xdr:row>
      <xdr:rowOff>0</xdr:rowOff>
    </xdr:from>
    <xdr:to>
      <xdr:col>25</xdr:col>
      <xdr:colOff>485775</xdr:colOff>
      <xdr:row>3</xdr:row>
      <xdr:rowOff>47625</xdr:rowOff>
    </xdr:to>
    <xdr:grpSp>
      <xdr:nvGrpSpPr>
        <xdr:cNvPr id="1" name="5 Grupo"/>
        <xdr:cNvGrpSpPr>
          <a:grpSpLocks/>
        </xdr:cNvGrpSpPr>
      </xdr:nvGrpSpPr>
      <xdr:grpSpPr>
        <a:xfrm>
          <a:off x="13515975" y="0"/>
          <a:ext cx="1914525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400050</xdr:colOff>
      <xdr:row>0</xdr:row>
      <xdr:rowOff>0</xdr:rowOff>
    </xdr:from>
    <xdr:to>
      <xdr:col>25</xdr:col>
      <xdr:colOff>542925</xdr:colOff>
      <xdr:row>3</xdr:row>
      <xdr:rowOff>47625</xdr:rowOff>
    </xdr:to>
    <xdr:grpSp>
      <xdr:nvGrpSpPr>
        <xdr:cNvPr id="1" name="5 Grupo"/>
        <xdr:cNvGrpSpPr>
          <a:grpSpLocks/>
        </xdr:cNvGrpSpPr>
      </xdr:nvGrpSpPr>
      <xdr:grpSpPr>
        <a:xfrm>
          <a:off x="13020675" y="0"/>
          <a:ext cx="1914525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428625</xdr:colOff>
      <xdr:row>0</xdr:row>
      <xdr:rowOff>0</xdr:rowOff>
    </xdr:from>
    <xdr:to>
      <xdr:col>25</xdr:col>
      <xdr:colOff>552450</xdr:colOff>
      <xdr:row>3</xdr:row>
      <xdr:rowOff>47625</xdr:rowOff>
    </xdr:to>
    <xdr:grpSp>
      <xdr:nvGrpSpPr>
        <xdr:cNvPr id="1" name="5 Grupo"/>
        <xdr:cNvGrpSpPr>
          <a:grpSpLocks/>
        </xdr:cNvGrpSpPr>
      </xdr:nvGrpSpPr>
      <xdr:grpSpPr>
        <a:xfrm>
          <a:off x="13182600" y="0"/>
          <a:ext cx="1933575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0</xdr:rowOff>
    </xdr:from>
    <xdr:to>
      <xdr:col>5</xdr:col>
      <xdr:colOff>628650</xdr:colOff>
      <xdr:row>3</xdr:row>
      <xdr:rowOff>47625</xdr:rowOff>
    </xdr:to>
    <xdr:grpSp>
      <xdr:nvGrpSpPr>
        <xdr:cNvPr id="1" name="5 Grupo"/>
        <xdr:cNvGrpSpPr>
          <a:grpSpLocks/>
        </xdr:cNvGrpSpPr>
      </xdr:nvGrpSpPr>
      <xdr:grpSpPr>
        <a:xfrm>
          <a:off x="5381625" y="0"/>
          <a:ext cx="1924050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361950</xdr:colOff>
      <xdr:row>0</xdr:row>
      <xdr:rowOff>38100</xdr:rowOff>
    </xdr:from>
    <xdr:to>
      <xdr:col>25</xdr:col>
      <xdr:colOff>447675</xdr:colOff>
      <xdr:row>3</xdr:row>
      <xdr:rowOff>85725</xdr:rowOff>
    </xdr:to>
    <xdr:grpSp>
      <xdr:nvGrpSpPr>
        <xdr:cNvPr id="1" name="5 Grupo"/>
        <xdr:cNvGrpSpPr>
          <a:grpSpLocks/>
        </xdr:cNvGrpSpPr>
      </xdr:nvGrpSpPr>
      <xdr:grpSpPr>
        <a:xfrm>
          <a:off x="13306425" y="38100"/>
          <a:ext cx="1924050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295275</xdr:colOff>
      <xdr:row>0</xdr:row>
      <xdr:rowOff>19050</xdr:rowOff>
    </xdr:from>
    <xdr:to>
      <xdr:col>25</xdr:col>
      <xdr:colOff>447675</xdr:colOff>
      <xdr:row>3</xdr:row>
      <xdr:rowOff>66675</xdr:rowOff>
    </xdr:to>
    <xdr:grpSp>
      <xdr:nvGrpSpPr>
        <xdr:cNvPr id="1" name="5 Grupo"/>
        <xdr:cNvGrpSpPr>
          <a:grpSpLocks/>
        </xdr:cNvGrpSpPr>
      </xdr:nvGrpSpPr>
      <xdr:grpSpPr>
        <a:xfrm>
          <a:off x="13239750" y="19050"/>
          <a:ext cx="1990725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333375</xdr:colOff>
      <xdr:row>0</xdr:row>
      <xdr:rowOff>0</xdr:rowOff>
    </xdr:from>
    <xdr:to>
      <xdr:col>25</xdr:col>
      <xdr:colOff>485775</xdr:colOff>
      <xdr:row>3</xdr:row>
      <xdr:rowOff>47625</xdr:rowOff>
    </xdr:to>
    <xdr:grpSp>
      <xdr:nvGrpSpPr>
        <xdr:cNvPr id="1" name="5 Grupo"/>
        <xdr:cNvGrpSpPr>
          <a:grpSpLocks/>
        </xdr:cNvGrpSpPr>
      </xdr:nvGrpSpPr>
      <xdr:grpSpPr>
        <a:xfrm>
          <a:off x="12954000" y="0"/>
          <a:ext cx="1924050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342900</xdr:colOff>
      <xdr:row>0</xdr:row>
      <xdr:rowOff>0</xdr:rowOff>
    </xdr:from>
    <xdr:to>
      <xdr:col>25</xdr:col>
      <xdr:colOff>466725</xdr:colOff>
      <xdr:row>3</xdr:row>
      <xdr:rowOff>47625</xdr:rowOff>
    </xdr:to>
    <xdr:grpSp>
      <xdr:nvGrpSpPr>
        <xdr:cNvPr id="1" name="5 Grupo"/>
        <xdr:cNvGrpSpPr>
          <a:grpSpLocks/>
        </xdr:cNvGrpSpPr>
      </xdr:nvGrpSpPr>
      <xdr:grpSpPr>
        <a:xfrm>
          <a:off x="12906375" y="0"/>
          <a:ext cx="1933575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323850</xdr:colOff>
      <xdr:row>0</xdr:row>
      <xdr:rowOff>0</xdr:rowOff>
    </xdr:from>
    <xdr:to>
      <xdr:col>25</xdr:col>
      <xdr:colOff>466725</xdr:colOff>
      <xdr:row>3</xdr:row>
      <xdr:rowOff>47625</xdr:rowOff>
    </xdr:to>
    <xdr:grpSp>
      <xdr:nvGrpSpPr>
        <xdr:cNvPr id="1" name="5 Grupo"/>
        <xdr:cNvGrpSpPr>
          <a:grpSpLocks/>
        </xdr:cNvGrpSpPr>
      </xdr:nvGrpSpPr>
      <xdr:grpSpPr>
        <a:xfrm>
          <a:off x="13268325" y="0"/>
          <a:ext cx="1981200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285750</xdr:colOff>
      <xdr:row>0</xdr:row>
      <xdr:rowOff>47625</xdr:rowOff>
    </xdr:from>
    <xdr:to>
      <xdr:col>25</xdr:col>
      <xdr:colOff>400050</xdr:colOff>
      <xdr:row>3</xdr:row>
      <xdr:rowOff>95250</xdr:rowOff>
    </xdr:to>
    <xdr:grpSp>
      <xdr:nvGrpSpPr>
        <xdr:cNvPr id="1" name="5 Grupo"/>
        <xdr:cNvGrpSpPr>
          <a:grpSpLocks/>
        </xdr:cNvGrpSpPr>
      </xdr:nvGrpSpPr>
      <xdr:grpSpPr>
        <a:xfrm>
          <a:off x="12849225" y="47625"/>
          <a:ext cx="1924050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0</xdr:row>
      <xdr:rowOff>0</xdr:rowOff>
    </xdr:from>
    <xdr:to>
      <xdr:col>25</xdr:col>
      <xdr:colOff>409575</xdr:colOff>
      <xdr:row>3</xdr:row>
      <xdr:rowOff>47625</xdr:rowOff>
    </xdr:to>
    <xdr:grpSp>
      <xdr:nvGrpSpPr>
        <xdr:cNvPr id="1" name="5 Grupo"/>
        <xdr:cNvGrpSpPr>
          <a:grpSpLocks/>
        </xdr:cNvGrpSpPr>
      </xdr:nvGrpSpPr>
      <xdr:grpSpPr>
        <a:xfrm>
          <a:off x="13211175" y="0"/>
          <a:ext cx="1981200" cy="619125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39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1" width="7.140625" style="6" customWidth="1"/>
    <col min="2" max="2" width="65.7109375" style="5" customWidth="1"/>
    <col min="3" max="68" width="11.421875" style="5" customWidth="1"/>
    <col min="69" max="16384" width="11.421875" style="6" customWidth="1"/>
  </cols>
  <sheetData>
    <row r="1" s="5" customFormat="1" ht="15">
      <c r="B1" s="10" t="s">
        <v>74</v>
      </c>
    </row>
    <row r="2" s="5" customFormat="1" ht="15">
      <c r="B2" s="10" t="s">
        <v>67</v>
      </c>
    </row>
    <row r="3" ht="15">
      <c r="B3" s="10" t="s">
        <v>105</v>
      </c>
    </row>
    <row r="4" ht="15"/>
    <row r="5" spans="2:6" ht="12.75" customHeight="1">
      <c r="B5" s="95"/>
      <c r="C5" s="95" t="s">
        <v>45</v>
      </c>
      <c r="D5" s="95"/>
      <c r="E5" s="95"/>
      <c r="F5" s="95"/>
    </row>
    <row r="6" spans="2:6" ht="12.75" customHeight="1">
      <c r="B6" s="95"/>
      <c r="C6" s="95"/>
      <c r="D6" s="95"/>
      <c r="E6" s="95"/>
      <c r="F6" s="95"/>
    </row>
    <row r="7" spans="2:6" ht="12.75" customHeight="1">
      <c r="B7" s="99"/>
      <c r="C7" s="100"/>
      <c r="D7" s="100"/>
      <c r="E7" s="100"/>
      <c r="F7" s="100"/>
    </row>
    <row r="8" s="5" customFormat="1" ht="15">
      <c r="B8" s="4" t="s">
        <v>0</v>
      </c>
    </row>
    <row r="9" s="5" customFormat="1" ht="15">
      <c r="B9" s="101"/>
    </row>
    <row r="10" s="5" customFormat="1" ht="15">
      <c r="B10" s="102" t="s">
        <v>46</v>
      </c>
    </row>
    <row r="11" spans="2:68" s="107" customFormat="1" ht="15" customHeight="1">
      <c r="B11" s="103" t="s">
        <v>75</v>
      </c>
      <c r="C11" s="104"/>
      <c r="D11" s="104"/>
      <c r="E11" s="105"/>
      <c r="F11" s="104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</row>
    <row r="12" spans="2:68" s="107" customFormat="1" ht="15" customHeight="1">
      <c r="B12" s="108" t="s">
        <v>76</v>
      </c>
      <c r="C12" s="104"/>
      <c r="D12" s="104"/>
      <c r="E12" s="105"/>
      <c r="F12" s="10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</row>
    <row r="13" spans="2:68" s="107" customFormat="1" ht="15" customHeight="1">
      <c r="B13" s="108" t="s">
        <v>77</v>
      </c>
      <c r="C13" s="104"/>
      <c r="D13" s="104"/>
      <c r="E13" s="105"/>
      <c r="F13" s="104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</row>
    <row r="14" spans="2:68" s="107" customFormat="1" ht="15" customHeight="1">
      <c r="B14" s="108" t="s">
        <v>78</v>
      </c>
      <c r="C14" s="104"/>
      <c r="D14" s="104"/>
      <c r="E14" s="105"/>
      <c r="F14" s="10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</row>
    <row r="15" spans="2:68" s="107" customFormat="1" ht="15" customHeight="1">
      <c r="B15" s="108" t="s">
        <v>79</v>
      </c>
      <c r="C15" s="104"/>
      <c r="D15" s="104"/>
      <c r="E15" s="105"/>
      <c r="F15" s="10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</row>
    <row r="16" spans="2:68" s="107" customFormat="1" ht="15" customHeight="1">
      <c r="B16" s="108" t="s">
        <v>80</v>
      </c>
      <c r="C16" s="104"/>
      <c r="D16" s="104"/>
      <c r="E16" s="105"/>
      <c r="F16" s="10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</row>
    <row r="17" spans="2:68" s="107" customFormat="1" ht="15" customHeight="1">
      <c r="B17" s="108" t="s">
        <v>81</v>
      </c>
      <c r="C17" s="104"/>
      <c r="D17" s="104"/>
      <c r="E17" s="105"/>
      <c r="F17" s="104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</row>
    <row r="18" spans="2:68" s="107" customFormat="1" ht="15" customHeight="1">
      <c r="B18" s="108" t="s">
        <v>82</v>
      </c>
      <c r="C18" s="104"/>
      <c r="D18" s="104"/>
      <c r="E18" s="105"/>
      <c r="F18" s="104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</row>
    <row r="19" spans="2:68" s="107" customFormat="1" ht="15" customHeight="1">
      <c r="B19" s="108" t="s">
        <v>83</v>
      </c>
      <c r="C19" s="104"/>
      <c r="D19" s="104"/>
      <c r="E19" s="105"/>
      <c r="F19" s="104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</row>
    <row r="20" spans="2:68" s="107" customFormat="1" ht="15" customHeight="1">
      <c r="B20" s="103" t="s">
        <v>84</v>
      </c>
      <c r="C20" s="104"/>
      <c r="D20" s="104"/>
      <c r="E20" s="105"/>
      <c r="F20" s="104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</row>
    <row r="21" spans="2:68" s="107" customFormat="1" ht="15" customHeight="1">
      <c r="B21" s="103" t="s">
        <v>85</v>
      </c>
      <c r="C21" s="104"/>
      <c r="D21" s="104"/>
      <c r="E21" s="105"/>
      <c r="F21" s="104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</row>
    <row r="22" spans="2:6" s="106" customFormat="1" ht="15" customHeight="1">
      <c r="B22" s="103" t="s">
        <v>86</v>
      </c>
      <c r="C22" s="104"/>
      <c r="D22" s="104"/>
      <c r="E22" s="105"/>
      <c r="F22" s="104"/>
    </row>
    <row r="23" spans="2:6" s="106" customFormat="1" ht="15" customHeight="1">
      <c r="B23" s="103" t="s">
        <v>87</v>
      </c>
      <c r="C23" s="104"/>
      <c r="D23" s="109"/>
      <c r="E23" s="109"/>
      <c r="F23" s="109"/>
    </row>
    <row r="24" spans="2:6" s="106" customFormat="1" ht="15" customHeight="1">
      <c r="B24" s="103" t="s">
        <v>88</v>
      </c>
      <c r="C24" s="104"/>
      <c r="D24" s="104"/>
      <c r="E24" s="105"/>
      <c r="F24" s="104"/>
    </row>
    <row r="25" spans="2:6" s="106" customFormat="1" ht="15" customHeight="1">
      <c r="B25" s="103" t="s">
        <v>89</v>
      </c>
      <c r="C25" s="104"/>
      <c r="D25" s="109"/>
      <c r="E25" s="109"/>
      <c r="F25" s="109"/>
    </row>
    <row r="26" spans="2:6" s="106" customFormat="1" ht="15" customHeight="1">
      <c r="B26" s="103" t="s">
        <v>90</v>
      </c>
      <c r="C26" s="104"/>
      <c r="D26" s="104"/>
      <c r="E26" s="105"/>
      <c r="F26" s="104"/>
    </row>
    <row r="27" spans="2:6" s="106" customFormat="1" ht="15" customHeight="1">
      <c r="B27" s="103" t="s">
        <v>91</v>
      </c>
      <c r="C27" s="104"/>
      <c r="D27" s="109"/>
      <c r="E27" s="109"/>
      <c r="F27" s="109"/>
    </row>
    <row r="28" spans="2:6" s="106" customFormat="1" ht="15" customHeight="1">
      <c r="B28" s="103" t="s">
        <v>92</v>
      </c>
      <c r="C28" s="104"/>
      <c r="D28" s="104"/>
      <c r="E28" s="105"/>
      <c r="F28" s="104"/>
    </row>
    <row r="29" spans="3:6" ht="15">
      <c r="C29" s="98"/>
      <c r="D29" s="98"/>
      <c r="E29" s="98"/>
      <c r="F29" s="98"/>
    </row>
    <row r="30" spans="3:6" ht="15">
      <c r="C30" s="98"/>
      <c r="D30" s="98"/>
      <c r="E30" s="98"/>
      <c r="F30" s="98"/>
    </row>
    <row r="31" spans="3:6" ht="15">
      <c r="C31" s="98"/>
      <c r="D31" s="98"/>
      <c r="E31" s="98"/>
      <c r="F31" s="98"/>
    </row>
    <row r="32" spans="3:6" ht="15">
      <c r="C32" s="98"/>
      <c r="D32" s="98"/>
      <c r="E32" s="98"/>
      <c r="F32" s="98"/>
    </row>
    <row r="33" spans="3:6" ht="15">
      <c r="C33" s="98"/>
      <c r="D33" s="98"/>
      <c r="E33" s="98"/>
      <c r="F33" s="98"/>
    </row>
    <row r="39" ht="15">
      <c r="E39" s="13"/>
    </row>
    <row r="45" ht="23.25" customHeight="1"/>
  </sheetData>
  <sheetProtection/>
  <hyperlinks>
    <hyperlink ref="B10" location="'Resumen Pecuario'!A1" display="'Resumen Pecuario'!A1"/>
    <hyperlink ref="B11" location="'Carne-Bovino'!A1" display="'Carne-Bovino'!A1"/>
    <hyperlink ref="B12" location="'Carne-Porcino'!A1" display="'Carne-Porcino'!A1"/>
    <hyperlink ref="B13" location="'Carne-ovino'!A1" display="'Carne-ovino'!A1"/>
    <hyperlink ref="B14" location="'Carne-Caprino'!A1" display="'Carne-Caprino'!A1"/>
    <hyperlink ref="B15" location="'Carne-Ave'!A1" display="'Carne-Ave'!A1"/>
    <hyperlink ref="B16" location="'Carne-Guajolote'!A1" display="'Carne-Guajolote'!A1"/>
    <hyperlink ref="B17" location="'Ganado en pie-Bovino'!A1" display="'Ganado en pie-Bovino'!A1"/>
    <hyperlink ref="B18" location="'Ganado en pie-Porcino'!A1" display="'Ganado en pie-Porcino'!A1"/>
    <hyperlink ref="B19" location="'Ganado en pie-Ovino'!A1" display="'Ganado en pie-Ovino'!A1"/>
    <hyperlink ref="B20" location="'Ganado en pie-Caprino'!A1" display="'Ganado en pie-Caprino'!A1"/>
    <hyperlink ref="B21" location="'Ganado en pie-Ave'!A1" display="'Ganado en pie-Ave'!A1"/>
    <hyperlink ref="B22" location="'Ganado en pie-Guajolote'!A1" display="'Ganado en pie-Guajolote'!A1"/>
    <hyperlink ref="B23" location="'Leche-Bovino'!A1" display="'Leche-Bovino'!A1"/>
    <hyperlink ref="B24" location="'Leche-Caprino'!A1" display="'Leche-Caprino'!A1"/>
    <hyperlink ref="B25" location="Lana!A1" display="Lana!A1"/>
    <hyperlink ref="B26" location="Cera!A1" display="Cera!A1"/>
    <hyperlink ref="B27" location="Huevo!A1" display="Huevo!A1"/>
    <hyperlink ref="B28" location="Miel!A1" display="Miel!A1"/>
  </hyperlinks>
  <printOptions/>
  <pageMargins left="0.79" right="0.79" top="0.98" bottom="0.98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9.8515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8.28125" style="6" customWidth="1"/>
    <col min="15" max="15" width="9.8515625" style="6" customWidth="1"/>
    <col min="16" max="17" width="8.8515625" style="6" customWidth="1"/>
    <col min="18" max="18" width="9.8515625" style="6" customWidth="1"/>
    <col min="19" max="20" width="8.8515625" style="6" customWidth="1"/>
    <col min="21" max="21" width="9.8515625" style="6" customWidth="1"/>
    <col min="22" max="23" width="8.8515625" style="6" customWidth="1"/>
    <col min="24" max="24" width="9.8515625" style="6" bestFit="1" customWidth="1"/>
    <col min="25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8" s="5" customFormat="1" ht="15">
      <c r="A2" s="2" t="s">
        <v>116</v>
      </c>
      <c r="H2" s="7"/>
    </row>
    <row r="3" s="5" customFormat="1" ht="15">
      <c r="A3" s="2" t="s">
        <v>66</v>
      </c>
    </row>
    <row r="4" s="5" customFormat="1" ht="18" customHeight="1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182">
        <v>2015</v>
      </c>
      <c r="V5" s="180" t="s">
        <v>100</v>
      </c>
      <c r="W5" s="181" t="s">
        <v>101</v>
      </c>
      <c r="X5" s="182">
        <v>2016</v>
      </c>
      <c r="Y5" s="180" t="s">
        <v>106</v>
      </c>
      <c r="Z5" s="181" t="s">
        <v>109</v>
      </c>
    </row>
    <row r="6" spans="1:26" s="5" customFormat="1" ht="13.5" customHeight="1">
      <c r="A6" s="8" t="s">
        <v>44</v>
      </c>
      <c r="B6" s="16">
        <v>14205</v>
      </c>
      <c r="C6" s="17">
        <v>19</v>
      </c>
      <c r="D6" s="16">
        <v>14655</v>
      </c>
      <c r="E6" s="17">
        <v>19</v>
      </c>
      <c r="F6" s="35">
        <v>15983</v>
      </c>
      <c r="G6" s="18">
        <v>19</v>
      </c>
      <c r="H6" s="39">
        <v>0.0103</v>
      </c>
      <c r="I6" s="20">
        <v>16797</v>
      </c>
      <c r="J6" s="18">
        <f>_xlfn.RANK.EQ(I6,$I$6:$I$37)</f>
        <v>17</v>
      </c>
      <c r="K6" s="19">
        <f>I6/$I$38</f>
        <v>0.011002413758093622</v>
      </c>
      <c r="L6" s="21">
        <v>17171</v>
      </c>
      <c r="M6" s="18">
        <f>_xlfn.RANK.EQ(L6,$L$6:$L$37)</f>
        <v>17</v>
      </c>
      <c r="N6" s="19">
        <f>L6/$L$38</f>
        <v>0.01073578685233432</v>
      </c>
      <c r="O6" s="125">
        <v>18502</v>
      </c>
      <c r="P6" s="120">
        <v>16</v>
      </c>
      <c r="Q6" s="137">
        <v>0.01112447239625296</v>
      </c>
      <c r="R6" s="124">
        <v>17869</v>
      </c>
      <c r="S6" s="119">
        <f>_xlfn.RANK.EQ(R6,$R$6:$R$37)</f>
        <v>16</v>
      </c>
      <c r="T6" s="183">
        <f>R6/$R$38</f>
        <v>0.010783621496032104</v>
      </c>
      <c r="U6" s="124">
        <v>19166</v>
      </c>
      <c r="V6" s="119">
        <f>_xlfn.RANK.EQ(U6,$U$6:$U$37)</f>
        <v>15</v>
      </c>
      <c r="W6" s="129">
        <f>U6/$U$38</f>
        <v>0.011344097381908278</v>
      </c>
      <c r="X6" s="124">
        <v>20018</v>
      </c>
      <c r="Y6" s="119">
        <f>_xlfn.RANK.EQ(X6,$X$6:$X$37)</f>
        <v>15</v>
      </c>
      <c r="Z6" s="129">
        <f>X6/$X$38</f>
        <v>0.0114112744622997</v>
      </c>
    </row>
    <row r="7" spans="1:26" s="5" customFormat="1" ht="13.5" customHeight="1">
      <c r="A7" s="8" t="s">
        <v>12</v>
      </c>
      <c r="B7" s="16">
        <v>1724</v>
      </c>
      <c r="C7" s="17">
        <v>31</v>
      </c>
      <c r="D7" s="16">
        <v>1548</v>
      </c>
      <c r="E7" s="17">
        <v>31</v>
      </c>
      <c r="F7" s="35">
        <v>1250</v>
      </c>
      <c r="G7" s="18">
        <v>31</v>
      </c>
      <c r="H7" s="39">
        <v>0.0008</v>
      </c>
      <c r="I7" s="16">
        <v>1188</v>
      </c>
      <c r="J7" s="18">
        <f aca="true" t="shared" si="0" ref="J7:J37">_xlfn.RANK.EQ(I7,$I$6:$I$37)</f>
        <v>32</v>
      </c>
      <c r="K7" s="19">
        <f aca="true" t="shared" si="1" ref="K7:K37">I7/$I$38</f>
        <v>0.0007781667883916904</v>
      </c>
      <c r="L7" s="21">
        <v>1175</v>
      </c>
      <c r="M7" s="18">
        <f aca="true" t="shared" si="2" ref="M7:M37">_xlfn.RANK.EQ(L7,$L$6:$L$37)</f>
        <v>32</v>
      </c>
      <c r="N7" s="19">
        <f aca="true" t="shared" si="3" ref="N7:N37">L7/$L$38</f>
        <v>0.000734642685428503</v>
      </c>
      <c r="O7" s="125">
        <v>1114</v>
      </c>
      <c r="P7" s="120">
        <v>32</v>
      </c>
      <c r="Q7" s="137">
        <v>0.0006698012241609447</v>
      </c>
      <c r="R7" s="125">
        <v>1124</v>
      </c>
      <c r="S7" s="120">
        <f aca="true" t="shared" si="4" ref="S7:S37">_xlfn.RANK.EQ(R7,$R$6:$R$37)</f>
        <v>32</v>
      </c>
      <c r="T7" s="137">
        <f aca="true" t="shared" si="5" ref="T7:T37">R7/$R$38</f>
        <v>0.000678313871035877</v>
      </c>
      <c r="U7" s="125">
        <v>1118</v>
      </c>
      <c r="V7" s="120">
        <f aca="true" t="shared" si="6" ref="V7:V37">_xlfn.RANK.EQ(U7,$U$6:$U$37)</f>
        <v>32</v>
      </c>
      <c r="W7" s="130">
        <f aca="true" t="shared" si="7" ref="W7:W37">U7/$U$38</f>
        <v>0.0006617291491690209</v>
      </c>
      <c r="X7" s="125">
        <v>1066</v>
      </c>
      <c r="Y7" s="120">
        <f>_xlfn.RANK.EQ(X7,$X$6:$X$37)</f>
        <v>32</v>
      </c>
      <c r="Z7" s="130">
        <f>X7/$X$38</f>
        <v>0.0006076740222205754</v>
      </c>
    </row>
    <row r="8" spans="1:26" s="5" customFormat="1" ht="13.5" customHeight="1">
      <c r="A8" s="8" t="s">
        <v>13</v>
      </c>
      <c r="B8" s="16">
        <v>1302</v>
      </c>
      <c r="C8" s="17">
        <v>32</v>
      </c>
      <c r="D8" s="16">
        <v>1209</v>
      </c>
      <c r="E8" s="17">
        <v>32</v>
      </c>
      <c r="F8" s="35">
        <v>1227</v>
      </c>
      <c r="G8" s="18">
        <v>32</v>
      </c>
      <c r="H8" s="39">
        <v>0.0008</v>
      </c>
      <c r="I8" s="20">
        <v>1392</v>
      </c>
      <c r="J8" s="18">
        <f t="shared" si="0"/>
        <v>31</v>
      </c>
      <c r="K8" s="19">
        <f t="shared" si="1"/>
        <v>0.0009117913884185464</v>
      </c>
      <c r="L8" s="21">
        <v>1410</v>
      </c>
      <c r="M8" s="18">
        <f t="shared" si="2"/>
        <v>31</v>
      </c>
      <c r="N8" s="19">
        <f t="shared" si="3"/>
        <v>0.0008815712225142036</v>
      </c>
      <c r="O8" s="125">
        <v>1201</v>
      </c>
      <c r="P8" s="120">
        <v>31</v>
      </c>
      <c r="Q8" s="137">
        <v>0.0007221106554912878</v>
      </c>
      <c r="R8" s="125">
        <v>1328</v>
      </c>
      <c r="S8" s="120">
        <f t="shared" si="4"/>
        <v>31</v>
      </c>
      <c r="T8" s="137">
        <f t="shared" si="5"/>
        <v>0.0008014242177363386</v>
      </c>
      <c r="U8" s="125">
        <v>1326</v>
      </c>
      <c r="V8" s="120">
        <f t="shared" si="6"/>
        <v>31</v>
      </c>
      <c r="W8" s="130">
        <f t="shared" si="7"/>
        <v>0.0007848415490144202</v>
      </c>
      <c r="X8" s="125">
        <v>1784</v>
      </c>
      <c r="Y8" s="120">
        <f>_xlfn.RANK.EQ(X8,$X$6:$X$37)</f>
        <v>31</v>
      </c>
      <c r="Z8" s="130">
        <f>X8/$X$38</f>
        <v>0.0010169704086693307</v>
      </c>
    </row>
    <row r="9" spans="1:26" s="5" customFormat="1" ht="13.5" customHeight="1">
      <c r="A9" s="8" t="s">
        <v>14</v>
      </c>
      <c r="B9" s="16">
        <v>7308</v>
      </c>
      <c r="C9" s="17">
        <v>26</v>
      </c>
      <c r="D9" s="16">
        <v>7060</v>
      </c>
      <c r="E9" s="17">
        <v>25</v>
      </c>
      <c r="F9" s="35">
        <v>6485</v>
      </c>
      <c r="G9" s="18">
        <v>26</v>
      </c>
      <c r="H9" s="39">
        <v>0.0042</v>
      </c>
      <c r="I9" s="20">
        <v>6656</v>
      </c>
      <c r="J9" s="18">
        <f t="shared" si="0"/>
        <v>25</v>
      </c>
      <c r="K9" s="19">
        <f t="shared" si="1"/>
        <v>0.0043598300871507505</v>
      </c>
      <c r="L9" s="20">
        <v>6908</v>
      </c>
      <c r="M9" s="18">
        <f t="shared" si="2"/>
        <v>24</v>
      </c>
      <c r="N9" s="19">
        <f t="shared" si="3"/>
        <v>0.004319073762502212</v>
      </c>
      <c r="O9" s="125">
        <v>7881</v>
      </c>
      <c r="P9" s="120">
        <v>24</v>
      </c>
      <c r="Q9" s="137">
        <v>0.004738512969131423</v>
      </c>
      <c r="R9" s="125">
        <v>6319</v>
      </c>
      <c r="S9" s="120">
        <f t="shared" si="4"/>
        <v>26</v>
      </c>
      <c r="T9" s="137">
        <f t="shared" si="5"/>
        <v>0.003813403337255967</v>
      </c>
      <c r="U9" s="125">
        <v>6976</v>
      </c>
      <c r="V9" s="120">
        <f t="shared" si="6"/>
        <v>26</v>
      </c>
      <c r="W9" s="130">
        <f t="shared" si="7"/>
        <v>0.004129000487122621</v>
      </c>
      <c r="X9" s="125">
        <v>6957</v>
      </c>
      <c r="Y9" s="120">
        <f>_xlfn.RANK.EQ(X9,$X$6:$X$37)</f>
        <v>24</v>
      </c>
      <c r="Z9" s="130">
        <f>X9/$X$38</f>
        <v>0.003965842563403887</v>
      </c>
    </row>
    <row r="10" spans="1:26" s="5" customFormat="1" ht="13.5" customHeight="1">
      <c r="A10" s="8" t="s">
        <v>15</v>
      </c>
      <c r="B10" s="16">
        <v>30208</v>
      </c>
      <c r="C10" s="17">
        <v>10</v>
      </c>
      <c r="D10" s="16">
        <v>30475</v>
      </c>
      <c r="E10" s="17">
        <v>10</v>
      </c>
      <c r="F10" s="35">
        <v>31053</v>
      </c>
      <c r="G10" s="18">
        <v>10</v>
      </c>
      <c r="H10" s="39">
        <v>0.02</v>
      </c>
      <c r="I10" s="20">
        <v>10916</v>
      </c>
      <c r="J10" s="18">
        <f t="shared" si="0"/>
        <v>21</v>
      </c>
      <c r="K10" s="19">
        <f t="shared" si="1"/>
        <v>0.007150226146535095</v>
      </c>
      <c r="L10" s="20">
        <v>33012</v>
      </c>
      <c r="M10" s="18">
        <f t="shared" si="2"/>
        <v>9</v>
      </c>
      <c r="N10" s="19">
        <f t="shared" si="3"/>
        <v>0.020640020707545313</v>
      </c>
      <c r="O10" s="125">
        <v>33032</v>
      </c>
      <c r="P10" s="120">
        <v>9</v>
      </c>
      <c r="Q10" s="137">
        <v>0.01986074868625164</v>
      </c>
      <c r="R10" s="125">
        <v>33731</v>
      </c>
      <c r="S10" s="120">
        <f t="shared" si="4"/>
        <v>9</v>
      </c>
      <c r="T10" s="137">
        <f t="shared" si="5"/>
        <v>0.02035605443408467</v>
      </c>
      <c r="U10" s="125">
        <v>34602</v>
      </c>
      <c r="V10" s="120">
        <f t="shared" si="6"/>
        <v>9</v>
      </c>
      <c r="W10" s="130">
        <f t="shared" si="7"/>
        <v>0.020480457978127423</v>
      </c>
      <c r="X10" s="125">
        <v>34525</v>
      </c>
      <c r="Y10" s="120">
        <f>_xlfn.RANK.EQ(X10,$X$6:$X$37)</f>
        <v>9</v>
      </c>
      <c r="Z10" s="130">
        <f>X10/$X$38</f>
        <v>0.01968099964086807</v>
      </c>
    </row>
    <row r="11" spans="1:26" s="5" customFormat="1" ht="13.5" customHeight="1">
      <c r="A11" s="8" t="s">
        <v>16</v>
      </c>
      <c r="B11" s="16">
        <v>10132</v>
      </c>
      <c r="C11" s="17">
        <v>22</v>
      </c>
      <c r="D11" s="16">
        <v>10206</v>
      </c>
      <c r="E11" s="17">
        <v>22</v>
      </c>
      <c r="F11" s="35">
        <v>10193</v>
      </c>
      <c r="G11" s="18">
        <v>22</v>
      </c>
      <c r="H11" s="39">
        <v>0.0066</v>
      </c>
      <c r="I11" s="20">
        <v>10051</v>
      </c>
      <c r="J11" s="18">
        <f t="shared" si="0"/>
        <v>23</v>
      </c>
      <c r="K11" s="19">
        <f t="shared" si="1"/>
        <v>0.006583631641519259</v>
      </c>
      <c r="L11" s="20">
        <v>6397</v>
      </c>
      <c r="M11" s="18">
        <f t="shared" si="2"/>
        <v>25</v>
      </c>
      <c r="N11" s="19">
        <f t="shared" si="3"/>
        <v>0.003999582347817986</v>
      </c>
      <c r="O11" s="125">
        <v>7340</v>
      </c>
      <c r="P11" s="120">
        <v>25</v>
      </c>
      <c r="Q11" s="137">
        <v>0.004413232482353082</v>
      </c>
      <c r="R11" s="125">
        <v>8246</v>
      </c>
      <c r="S11" s="120">
        <f t="shared" si="4"/>
        <v>22</v>
      </c>
      <c r="T11" s="137">
        <f t="shared" si="5"/>
        <v>0.004976313327901994</v>
      </c>
      <c r="U11" s="125">
        <v>8707</v>
      </c>
      <c r="V11" s="120">
        <f t="shared" si="6"/>
        <v>22</v>
      </c>
      <c r="W11" s="130">
        <f t="shared" si="7"/>
        <v>0.005153556083912938</v>
      </c>
      <c r="X11" s="125">
        <v>8976</v>
      </c>
      <c r="Y11" s="120">
        <f>_xlfn.RANK.EQ(X11,$X$6:$X$37)</f>
        <v>21</v>
      </c>
      <c r="Z11" s="130">
        <f>X11/$X$38</f>
        <v>0.005116774881286946</v>
      </c>
    </row>
    <row r="12" spans="1:26" s="5" customFormat="1" ht="13.5" customHeight="1">
      <c r="A12" s="8" t="s">
        <v>17</v>
      </c>
      <c r="B12" s="16">
        <v>12253</v>
      </c>
      <c r="C12" s="17">
        <v>20</v>
      </c>
      <c r="D12" s="16">
        <v>12812</v>
      </c>
      <c r="E12" s="17">
        <v>20</v>
      </c>
      <c r="F12" s="35">
        <v>12540</v>
      </c>
      <c r="G12" s="18">
        <v>20</v>
      </c>
      <c r="H12" s="39">
        <v>0.0081</v>
      </c>
      <c r="I12" s="20">
        <v>10916</v>
      </c>
      <c r="J12" s="18">
        <f t="shared" si="0"/>
        <v>21</v>
      </c>
      <c r="K12" s="19">
        <f t="shared" si="1"/>
        <v>0.007150226146535095</v>
      </c>
      <c r="L12" s="21">
        <v>10626</v>
      </c>
      <c r="M12" s="18">
        <f t="shared" si="2"/>
        <v>22</v>
      </c>
      <c r="N12" s="19">
        <f t="shared" si="3"/>
        <v>0.006643670787543211</v>
      </c>
      <c r="O12" s="125">
        <v>10285</v>
      </c>
      <c r="P12" s="120">
        <v>21</v>
      </c>
      <c r="Q12" s="137">
        <v>0.006183936795776765</v>
      </c>
      <c r="R12" s="125">
        <v>10938</v>
      </c>
      <c r="S12" s="120">
        <f t="shared" si="4"/>
        <v>21</v>
      </c>
      <c r="T12" s="137">
        <f t="shared" si="5"/>
        <v>0.006600887118674753</v>
      </c>
      <c r="U12" s="125">
        <v>10329</v>
      </c>
      <c r="V12" s="120">
        <f t="shared" si="6"/>
        <v>21</v>
      </c>
      <c r="W12" s="130">
        <f t="shared" si="7"/>
        <v>0.006113596048091965</v>
      </c>
      <c r="X12" s="125">
        <v>5637</v>
      </c>
      <c r="Y12" s="120">
        <f>_xlfn.RANK.EQ(X12,$X$6:$X$37)</f>
        <v>26</v>
      </c>
      <c r="Z12" s="130">
        <f>X12/$X$38</f>
        <v>0.0032133756690969828</v>
      </c>
    </row>
    <row r="13" spans="1:26" s="5" customFormat="1" ht="13.5" customHeight="1">
      <c r="A13" s="8" t="s">
        <v>18</v>
      </c>
      <c r="B13" s="16">
        <v>9748</v>
      </c>
      <c r="C13" s="17">
        <v>23</v>
      </c>
      <c r="D13" s="16">
        <v>6993</v>
      </c>
      <c r="E13" s="17">
        <v>26</v>
      </c>
      <c r="F13" s="35">
        <v>8485</v>
      </c>
      <c r="G13" s="18">
        <v>24</v>
      </c>
      <c r="H13" s="39">
        <v>0.0055</v>
      </c>
      <c r="I13" s="20">
        <v>5891</v>
      </c>
      <c r="J13" s="18">
        <f t="shared" si="0"/>
        <v>26</v>
      </c>
      <c r="K13" s="19">
        <f t="shared" si="1"/>
        <v>0.0038587378370500405</v>
      </c>
      <c r="L13" s="21">
        <v>8110</v>
      </c>
      <c r="M13" s="18">
        <f t="shared" si="2"/>
        <v>23</v>
      </c>
      <c r="N13" s="19">
        <f t="shared" si="3"/>
        <v>0.0050705975990001356</v>
      </c>
      <c r="O13" s="125">
        <v>8082</v>
      </c>
      <c r="P13" s="120">
        <v>23</v>
      </c>
      <c r="Q13" s="137">
        <v>0.004859365793239457</v>
      </c>
      <c r="R13" s="125">
        <v>7970</v>
      </c>
      <c r="S13" s="120">
        <f t="shared" si="4"/>
        <v>23</v>
      </c>
      <c r="T13" s="137">
        <f t="shared" si="5"/>
        <v>0.00480975227060137</v>
      </c>
      <c r="U13" s="125">
        <v>8385</v>
      </c>
      <c r="V13" s="120">
        <f t="shared" si="6"/>
        <v>23</v>
      </c>
      <c r="W13" s="130">
        <f t="shared" si="7"/>
        <v>0.004962968618767657</v>
      </c>
      <c r="X13" s="125">
        <v>8804</v>
      </c>
      <c r="Y13" s="120">
        <f>_xlfn.RANK.EQ(X13,$X$6:$X$37)</f>
        <v>22</v>
      </c>
      <c r="Z13" s="130">
        <f>X13/$X$38</f>
        <v>0.005018726164756047</v>
      </c>
    </row>
    <row r="14" spans="1:26" s="5" customFormat="1" ht="13.5" customHeight="1">
      <c r="A14" s="9" t="s">
        <v>19</v>
      </c>
      <c r="B14" s="24">
        <v>2520</v>
      </c>
      <c r="C14" s="23">
        <v>30</v>
      </c>
      <c r="D14" s="24">
        <v>1949</v>
      </c>
      <c r="E14" s="23">
        <v>30</v>
      </c>
      <c r="F14" s="35">
        <v>2213</v>
      </c>
      <c r="G14" s="25">
        <v>30</v>
      </c>
      <c r="H14" s="40">
        <v>0.0014</v>
      </c>
      <c r="I14" s="24">
        <v>1942</v>
      </c>
      <c r="J14" s="25">
        <f t="shared" si="0"/>
        <v>30</v>
      </c>
      <c r="K14" s="26">
        <f t="shared" si="1"/>
        <v>0.0012720537904517364</v>
      </c>
      <c r="L14" s="28">
        <v>1687</v>
      </c>
      <c r="M14" s="25">
        <f t="shared" si="2"/>
        <v>30</v>
      </c>
      <c r="N14" s="26">
        <f t="shared" si="3"/>
        <v>0.0010547593279301144</v>
      </c>
      <c r="O14" s="125">
        <v>2118</v>
      </c>
      <c r="P14" s="120">
        <v>30</v>
      </c>
      <c r="Q14" s="137">
        <v>0.0012734640868697314</v>
      </c>
      <c r="R14" s="125">
        <v>2167</v>
      </c>
      <c r="S14" s="120">
        <f t="shared" si="4"/>
        <v>30</v>
      </c>
      <c r="T14" s="137">
        <f t="shared" si="5"/>
        <v>0.0013077456926465707</v>
      </c>
      <c r="U14" s="125">
        <v>2196</v>
      </c>
      <c r="V14" s="120">
        <f t="shared" si="6"/>
        <v>30</v>
      </c>
      <c r="W14" s="130">
        <f t="shared" si="7"/>
        <v>0.0012997828368293111</v>
      </c>
      <c r="X14" s="125">
        <v>2208</v>
      </c>
      <c r="Y14" s="120">
        <f>_xlfn.RANK.EQ(X14,$X$6:$X$37)</f>
        <v>30</v>
      </c>
      <c r="Z14" s="130">
        <f>X14/$X$38</f>
        <v>0.0012586718959315484</v>
      </c>
    </row>
    <row r="15" spans="1:26" s="5" customFormat="1" ht="13.5" customHeight="1">
      <c r="A15" s="8" t="s">
        <v>20</v>
      </c>
      <c r="B15" s="16">
        <v>5851</v>
      </c>
      <c r="C15" s="17">
        <v>27</v>
      </c>
      <c r="D15" s="16">
        <v>5705</v>
      </c>
      <c r="E15" s="17">
        <v>29</v>
      </c>
      <c r="F15" s="35">
        <v>6262</v>
      </c>
      <c r="G15" s="18">
        <v>28</v>
      </c>
      <c r="H15" s="39">
        <v>0.004</v>
      </c>
      <c r="I15" s="16">
        <v>4543</v>
      </c>
      <c r="J15" s="18">
        <f t="shared" si="0"/>
        <v>29</v>
      </c>
      <c r="K15" s="19">
        <f t="shared" si="1"/>
        <v>0.0029757674407941493</v>
      </c>
      <c r="L15" s="21">
        <v>5608</v>
      </c>
      <c r="M15" s="18">
        <f t="shared" si="2"/>
        <v>27</v>
      </c>
      <c r="N15" s="19">
        <f t="shared" si="3"/>
        <v>0.003506277599900464</v>
      </c>
      <c r="O15" s="125">
        <v>5408</v>
      </c>
      <c r="P15" s="120">
        <v>27</v>
      </c>
      <c r="Q15" s="137">
        <v>0.003251602352120636</v>
      </c>
      <c r="R15" s="125">
        <v>4907</v>
      </c>
      <c r="S15" s="120">
        <f t="shared" si="4"/>
        <v>28</v>
      </c>
      <c r="T15" s="137">
        <f t="shared" si="5"/>
        <v>0.002961286623819438</v>
      </c>
      <c r="U15" s="125">
        <v>4796</v>
      </c>
      <c r="V15" s="120">
        <f t="shared" si="6"/>
        <v>28</v>
      </c>
      <c r="W15" s="130">
        <f t="shared" si="7"/>
        <v>0.0028386878348968018</v>
      </c>
      <c r="X15" s="125">
        <v>5016</v>
      </c>
      <c r="Y15" s="120">
        <f>_xlfn.RANK.EQ(X15,$X$6:$X$37)</f>
        <v>28</v>
      </c>
      <c r="Z15" s="130">
        <f>X15/$X$38</f>
        <v>0.002859374198366235</v>
      </c>
    </row>
    <row r="16" spans="1:26" s="5" customFormat="1" ht="13.5" customHeight="1">
      <c r="A16" s="8" t="s">
        <v>21</v>
      </c>
      <c r="B16" s="16">
        <v>136029</v>
      </c>
      <c r="C16" s="17">
        <v>3</v>
      </c>
      <c r="D16" s="16">
        <v>143877</v>
      </c>
      <c r="E16" s="17">
        <v>4</v>
      </c>
      <c r="F16" s="35">
        <v>144655</v>
      </c>
      <c r="G16" s="18">
        <v>4</v>
      </c>
      <c r="H16" s="39">
        <v>0.0933</v>
      </c>
      <c r="I16" s="20">
        <v>152951</v>
      </c>
      <c r="J16" s="18">
        <f t="shared" si="0"/>
        <v>3</v>
      </c>
      <c r="K16" s="19">
        <f t="shared" si="1"/>
        <v>0.10018635391523353</v>
      </c>
      <c r="L16" s="21">
        <v>143080</v>
      </c>
      <c r="M16" s="18">
        <f t="shared" si="2"/>
        <v>4</v>
      </c>
      <c r="N16" s="19">
        <f t="shared" si="3"/>
        <v>0.08945759611158316</v>
      </c>
      <c r="O16" s="125">
        <v>141042</v>
      </c>
      <c r="P16" s="120">
        <v>5</v>
      </c>
      <c r="Q16" s="137">
        <v>0.08480260705395688</v>
      </c>
      <c r="R16" s="125">
        <v>137280</v>
      </c>
      <c r="S16" s="120">
        <f t="shared" si="4"/>
        <v>6</v>
      </c>
      <c r="T16" s="137">
        <f t="shared" si="5"/>
        <v>0.08284602154431067</v>
      </c>
      <c r="U16" s="125">
        <v>138654</v>
      </c>
      <c r="V16" s="120">
        <f t="shared" si="6"/>
        <v>6</v>
      </c>
      <c r="W16" s="130">
        <f t="shared" si="7"/>
        <v>0.08206743600078839</v>
      </c>
      <c r="X16" s="125">
        <v>141205</v>
      </c>
      <c r="Y16" s="120">
        <f>_xlfn.RANK.EQ(X16,$X$6:$X$37)</f>
        <v>6</v>
      </c>
      <c r="Z16" s="130">
        <f>X16/$X$38</f>
        <v>0.08049400591712604</v>
      </c>
    </row>
    <row r="17" spans="1:26" s="5" customFormat="1" ht="13.5" customHeight="1">
      <c r="A17" s="8" t="s">
        <v>22</v>
      </c>
      <c r="B17" s="16">
        <v>29298</v>
      </c>
      <c r="C17" s="17">
        <v>11</v>
      </c>
      <c r="D17" s="16">
        <v>29216</v>
      </c>
      <c r="E17" s="17">
        <v>11</v>
      </c>
      <c r="F17" s="35">
        <v>30014</v>
      </c>
      <c r="G17" s="18">
        <v>11</v>
      </c>
      <c r="H17" s="39">
        <v>0.0194</v>
      </c>
      <c r="I17" s="22">
        <v>29747</v>
      </c>
      <c r="J17" s="18">
        <f t="shared" si="0"/>
        <v>10</v>
      </c>
      <c r="K17" s="19">
        <f t="shared" si="1"/>
        <v>0.01948495576960237</v>
      </c>
      <c r="L17" s="21">
        <v>27469</v>
      </c>
      <c r="M17" s="18">
        <f t="shared" si="2"/>
        <v>12</v>
      </c>
      <c r="N17" s="19">
        <f t="shared" si="3"/>
        <v>0.017174382915774937</v>
      </c>
      <c r="O17" s="125">
        <v>26619</v>
      </c>
      <c r="P17" s="120">
        <v>13</v>
      </c>
      <c r="Q17" s="137">
        <v>0.01600488221359083</v>
      </c>
      <c r="R17" s="125">
        <v>29198</v>
      </c>
      <c r="S17" s="120">
        <f t="shared" si="4"/>
        <v>10</v>
      </c>
      <c r="T17" s="137">
        <f t="shared" si="5"/>
        <v>0.01762047011254941</v>
      </c>
      <c r="U17" s="125">
        <v>29327</v>
      </c>
      <c r="V17" s="120">
        <f t="shared" si="6"/>
        <v>10</v>
      </c>
      <c r="W17" s="130">
        <f t="shared" si="7"/>
        <v>0.017358256491663573</v>
      </c>
      <c r="X17" s="125">
        <v>28868</v>
      </c>
      <c r="Y17" s="120">
        <f>_xlfn.RANK.EQ(X17,$X$6:$X$37)</f>
        <v>10</v>
      </c>
      <c r="Z17" s="130">
        <f>X17/$X$38</f>
        <v>0.016456222958220985</v>
      </c>
    </row>
    <row r="18" spans="1:26" s="5" customFormat="1" ht="13.5" customHeight="1">
      <c r="A18" s="8" t="s">
        <v>23</v>
      </c>
      <c r="B18" s="16">
        <v>25825</v>
      </c>
      <c r="C18" s="17">
        <v>13</v>
      </c>
      <c r="D18" s="16">
        <v>21870</v>
      </c>
      <c r="E18" s="17">
        <v>14</v>
      </c>
      <c r="F18" s="35">
        <v>18881</v>
      </c>
      <c r="G18" s="18">
        <v>17</v>
      </c>
      <c r="H18" s="39">
        <v>0.0122</v>
      </c>
      <c r="I18" s="22">
        <v>18863</v>
      </c>
      <c r="J18" s="18">
        <f t="shared" si="0"/>
        <v>16</v>
      </c>
      <c r="K18" s="19">
        <f t="shared" si="1"/>
        <v>0.012355690344640114</v>
      </c>
      <c r="L18" s="21">
        <v>18168</v>
      </c>
      <c r="M18" s="18">
        <f t="shared" si="2"/>
        <v>16</v>
      </c>
      <c r="N18" s="19">
        <f t="shared" si="3"/>
        <v>0.011359138986268122</v>
      </c>
      <c r="O18" s="125">
        <v>15884</v>
      </c>
      <c r="P18" s="120">
        <v>18</v>
      </c>
      <c r="Q18" s="137">
        <v>0.009550379393691603</v>
      </c>
      <c r="R18" s="125">
        <v>16335</v>
      </c>
      <c r="S18" s="120">
        <f t="shared" si="4"/>
        <v>17</v>
      </c>
      <c r="T18" s="137">
        <f t="shared" si="5"/>
        <v>0.009857879967411966</v>
      </c>
      <c r="U18" s="125">
        <v>16370</v>
      </c>
      <c r="V18" s="120">
        <f t="shared" si="6"/>
        <v>16</v>
      </c>
      <c r="W18" s="130">
        <f t="shared" si="7"/>
        <v>0.009689182622448007</v>
      </c>
      <c r="X18" s="125">
        <v>16212</v>
      </c>
      <c r="Y18" s="120">
        <f>_xlfn.RANK.EQ(X18,$X$6:$X$37)</f>
        <v>16</v>
      </c>
      <c r="Z18" s="130">
        <f>X18/$X$38</f>
        <v>0.009241661583714792</v>
      </c>
    </row>
    <row r="19" spans="1:26" s="5" customFormat="1" ht="13.5" customHeight="1">
      <c r="A19" s="68" t="s">
        <v>24</v>
      </c>
      <c r="B19" s="69">
        <v>281096</v>
      </c>
      <c r="C19" s="70">
        <v>1</v>
      </c>
      <c r="D19" s="69">
        <v>274391</v>
      </c>
      <c r="E19" s="70">
        <v>2</v>
      </c>
      <c r="F19" s="74">
        <v>287325</v>
      </c>
      <c r="G19" s="71">
        <v>1</v>
      </c>
      <c r="H19" s="76">
        <v>0.1853</v>
      </c>
      <c r="I19" s="69">
        <v>291534</v>
      </c>
      <c r="J19" s="71">
        <f t="shared" si="0"/>
        <v>1</v>
      </c>
      <c r="K19" s="72">
        <f t="shared" si="1"/>
        <v>0.19096134384426183</v>
      </c>
      <c r="L19" s="73">
        <v>301990</v>
      </c>
      <c r="M19" s="71">
        <f t="shared" si="2"/>
        <v>1</v>
      </c>
      <c r="N19" s="72">
        <f t="shared" si="3"/>
        <v>0.18881254857238605</v>
      </c>
      <c r="O19" s="134">
        <v>316352</v>
      </c>
      <c r="P19" s="135">
        <v>1</v>
      </c>
      <c r="Q19" s="138">
        <v>0.1902091174737551</v>
      </c>
      <c r="R19" s="134">
        <v>313347</v>
      </c>
      <c r="S19" s="135">
        <f>_xlfn.RANK.EQ(R19,$R$6:$R$37)</f>
        <v>1</v>
      </c>
      <c r="T19" s="138">
        <f>R19/$R$38</f>
        <v>0.18909930297818411</v>
      </c>
      <c r="U19" s="134">
        <v>327290</v>
      </c>
      <c r="V19" s="135">
        <f t="shared" si="6"/>
        <v>1</v>
      </c>
      <c r="W19" s="136">
        <f t="shared" si="7"/>
        <v>0.19371854492981114</v>
      </c>
      <c r="X19" s="134">
        <v>362324</v>
      </c>
      <c r="Y19" s="135">
        <f>_xlfn.RANK.EQ(X19,$X$6:$X$37)</f>
        <v>1</v>
      </c>
      <c r="Z19" s="136">
        <f>X19/$X$38</f>
        <v>0.20654304167640503</v>
      </c>
    </row>
    <row r="20" spans="1:26" s="5" customFormat="1" ht="13.5" customHeight="1">
      <c r="A20" s="9" t="s">
        <v>25</v>
      </c>
      <c r="B20" s="24">
        <v>28718</v>
      </c>
      <c r="C20" s="23">
        <v>12</v>
      </c>
      <c r="D20" s="24">
        <v>26535</v>
      </c>
      <c r="E20" s="23">
        <v>12</v>
      </c>
      <c r="F20" s="35">
        <v>26629</v>
      </c>
      <c r="G20" s="25">
        <v>12</v>
      </c>
      <c r="H20" s="40">
        <v>0.0172</v>
      </c>
      <c r="I20" s="24">
        <v>26787</v>
      </c>
      <c r="J20" s="25">
        <f t="shared" si="0"/>
        <v>11</v>
      </c>
      <c r="K20" s="26">
        <f t="shared" si="1"/>
        <v>0.017546089024114656</v>
      </c>
      <c r="L20" s="28">
        <v>27459</v>
      </c>
      <c r="M20" s="25">
        <f t="shared" si="2"/>
        <v>13</v>
      </c>
      <c r="N20" s="26">
        <f t="shared" si="3"/>
        <v>0.017168130637601076</v>
      </c>
      <c r="O20" s="125">
        <v>27777</v>
      </c>
      <c r="P20" s="120">
        <v>12</v>
      </c>
      <c r="Q20" s="137">
        <v>0.01670113878233264</v>
      </c>
      <c r="R20" s="125">
        <v>28282</v>
      </c>
      <c r="S20" s="120">
        <f t="shared" si="4"/>
        <v>12</v>
      </c>
      <c r="T20" s="137">
        <f t="shared" si="5"/>
        <v>0.01706768051658067</v>
      </c>
      <c r="U20" s="125">
        <v>28078</v>
      </c>
      <c r="V20" s="120">
        <f t="shared" si="6"/>
        <v>11</v>
      </c>
      <c r="W20" s="130">
        <f t="shared" si="7"/>
        <v>0.01661899020605346</v>
      </c>
      <c r="X20" s="125">
        <v>28335</v>
      </c>
      <c r="Y20" s="120">
        <f>_xlfn.RANK.EQ(X20,$X$6:$X$37)</f>
        <v>11</v>
      </c>
      <c r="Z20" s="130">
        <f>X20/$X$38</f>
        <v>0.016152385947110697</v>
      </c>
    </row>
    <row r="21" spans="1:26" s="5" customFormat="1" ht="13.5" customHeight="1">
      <c r="A21" s="8" t="s">
        <v>26</v>
      </c>
      <c r="B21" s="16">
        <v>56161</v>
      </c>
      <c r="C21" s="17">
        <v>7</v>
      </c>
      <c r="D21" s="16">
        <v>56925</v>
      </c>
      <c r="E21" s="17">
        <v>7</v>
      </c>
      <c r="F21" s="35">
        <v>59986</v>
      </c>
      <c r="G21" s="18">
        <v>7</v>
      </c>
      <c r="H21" s="39">
        <v>0.0387</v>
      </c>
      <c r="I21" s="16">
        <v>42378</v>
      </c>
      <c r="J21" s="18">
        <f t="shared" si="0"/>
        <v>7</v>
      </c>
      <c r="K21" s="19">
        <f t="shared" si="1"/>
        <v>0.027758545587931865</v>
      </c>
      <c r="L21" s="21">
        <v>54955</v>
      </c>
      <c r="M21" s="18">
        <f t="shared" si="2"/>
        <v>7</v>
      </c>
      <c r="N21" s="19">
        <f t="shared" si="3"/>
        <v>0.034359394704445434</v>
      </c>
      <c r="O21" s="125">
        <v>55743</v>
      </c>
      <c r="P21" s="120">
        <v>7</v>
      </c>
      <c r="Q21" s="137">
        <v>0.033515915294796715</v>
      </c>
      <c r="R21" s="125">
        <v>53826</v>
      </c>
      <c r="S21" s="120">
        <f t="shared" si="4"/>
        <v>7</v>
      </c>
      <c r="T21" s="137">
        <f t="shared" si="5"/>
        <v>0.03248302706617181</v>
      </c>
      <c r="U21" s="125">
        <v>54073</v>
      </c>
      <c r="V21" s="120">
        <f t="shared" si="6"/>
        <v>7</v>
      </c>
      <c r="W21" s="130">
        <f t="shared" si="7"/>
        <v>0.03200508075403977</v>
      </c>
      <c r="X21" s="125">
        <v>57402</v>
      </c>
      <c r="Y21" s="120">
        <f>_xlfn.RANK.EQ(X21,$X$6:$X$37)</f>
        <v>7</v>
      </c>
      <c r="Z21" s="130">
        <f>X21/$X$38</f>
        <v>0.032722048990155225</v>
      </c>
    </row>
    <row r="22" spans="1:26" s="5" customFormat="1" ht="13.5" customHeight="1">
      <c r="A22" s="8" t="s">
        <v>27</v>
      </c>
      <c r="B22" s="16">
        <v>3914</v>
      </c>
      <c r="C22" s="17">
        <v>29</v>
      </c>
      <c r="D22" s="16">
        <v>6550</v>
      </c>
      <c r="E22" s="17">
        <v>27</v>
      </c>
      <c r="F22" s="35">
        <v>6325</v>
      </c>
      <c r="G22" s="18">
        <v>27</v>
      </c>
      <c r="H22" s="39">
        <v>0.0041</v>
      </c>
      <c r="I22" s="29">
        <v>5879</v>
      </c>
      <c r="J22" s="18">
        <f t="shared" si="0"/>
        <v>27</v>
      </c>
      <c r="K22" s="19">
        <f t="shared" si="1"/>
        <v>0.0038508775664602255</v>
      </c>
      <c r="L22" s="21">
        <v>5777</v>
      </c>
      <c r="M22" s="18">
        <f t="shared" si="2"/>
        <v>26</v>
      </c>
      <c r="N22" s="19">
        <f t="shared" si="3"/>
        <v>0.003611941101038691</v>
      </c>
      <c r="O22" s="125">
        <v>6683</v>
      </c>
      <c r="P22" s="120">
        <v>26</v>
      </c>
      <c r="Q22" s="137">
        <v>0.004018206087134285</v>
      </c>
      <c r="R22" s="125">
        <v>5890</v>
      </c>
      <c r="S22" s="120">
        <f t="shared" si="4"/>
        <v>27</v>
      </c>
      <c r="T22" s="137">
        <f t="shared" si="5"/>
        <v>0.003554509519929996</v>
      </c>
      <c r="U22" s="125">
        <v>6111</v>
      </c>
      <c r="V22" s="120">
        <f t="shared" si="6"/>
        <v>27</v>
      </c>
      <c r="W22" s="130">
        <f t="shared" si="7"/>
        <v>0.003617018631996321</v>
      </c>
      <c r="X22" s="125">
        <v>6380</v>
      </c>
      <c r="Y22" s="120">
        <f>_xlfn.RANK.EQ(X22,$X$6:$X$37)</f>
        <v>25</v>
      </c>
      <c r="Z22" s="130">
        <f>X22/$X$38</f>
        <v>0.003636923322483369</v>
      </c>
    </row>
    <row r="23" spans="1:26" s="5" customFormat="1" ht="13.5" customHeight="1">
      <c r="A23" s="8" t="s">
        <v>28</v>
      </c>
      <c r="B23" s="16">
        <v>5840</v>
      </c>
      <c r="C23" s="17">
        <v>28</v>
      </c>
      <c r="D23" s="16">
        <v>5794</v>
      </c>
      <c r="E23" s="17">
        <v>28</v>
      </c>
      <c r="F23" s="35">
        <v>5371</v>
      </c>
      <c r="G23" s="18">
        <v>29</v>
      </c>
      <c r="H23" s="39">
        <v>0.0035</v>
      </c>
      <c r="I23" s="29">
        <v>5577</v>
      </c>
      <c r="J23" s="18">
        <f t="shared" si="0"/>
        <v>28</v>
      </c>
      <c r="K23" s="19">
        <f t="shared" si="1"/>
        <v>0.0036530607566165464</v>
      </c>
      <c r="L23" s="21">
        <v>4393</v>
      </c>
      <c r="M23" s="18">
        <f t="shared" si="2"/>
        <v>29</v>
      </c>
      <c r="N23" s="19">
        <f t="shared" si="3"/>
        <v>0.0027466258017765223</v>
      </c>
      <c r="O23" s="125">
        <v>4148</v>
      </c>
      <c r="P23" s="120">
        <v>29</v>
      </c>
      <c r="Q23" s="137">
        <v>0.0024940174845777367</v>
      </c>
      <c r="R23" s="125">
        <v>3992</v>
      </c>
      <c r="S23" s="120">
        <f t="shared" si="4"/>
        <v>29</v>
      </c>
      <c r="T23" s="137">
        <f t="shared" si="5"/>
        <v>0.0024091005099423674</v>
      </c>
      <c r="U23" s="125">
        <v>4508</v>
      </c>
      <c r="V23" s="120">
        <f t="shared" si="6"/>
        <v>29</v>
      </c>
      <c r="W23" s="130">
        <f t="shared" si="7"/>
        <v>0.002668224512033941</v>
      </c>
      <c r="X23" s="125">
        <v>4843</v>
      </c>
      <c r="Y23" s="120">
        <f>_xlfn.RANK.EQ(X23,$X$6:$X$37)</f>
        <v>29</v>
      </c>
      <c r="Z23" s="130">
        <f>X23/$X$38</f>
        <v>0.00276075543115783</v>
      </c>
    </row>
    <row r="24" spans="1:26" s="5" customFormat="1" ht="13.5" customHeight="1">
      <c r="A24" s="8" t="s">
        <v>29</v>
      </c>
      <c r="B24" s="16">
        <v>19828</v>
      </c>
      <c r="C24" s="17">
        <v>16</v>
      </c>
      <c r="D24" s="16">
        <v>20656</v>
      </c>
      <c r="E24" s="17">
        <v>15</v>
      </c>
      <c r="F24" s="35">
        <v>20822</v>
      </c>
      <c r="G24" s="18">
        <v>14</v>
      </c>
      <c r="H24" s="39">
        <v>0.0134</v>
      </c>
      <c r="I24" s="29">
        <v>20649</v>
      </c>
      <c r="J24" s="18">
        <f t="shared" si="0"/>
        <v>14</v>
      </c>
      <c r="K24" s="19">
        <f t="shared" si="1"/>
        <v>0.013525560617424255</v>
      </c>
      <c r="L24" s="21">
        <v>28668</v>
      </c>
      <c r="M24" s="18">
        <f t="shared" si="2"/>
        <v>10</v>
      </c>
      <c r="N24" s="19">
        <f t="shared" si="3"/>
        <v>0.017924031068820703</v>
      </c>
      <c r="O24" s="125">
        <v>28785</v>
      </c>
      <c r="P24" s="120">
        <v>11</v>
      </c>
      <c r="Q24" s="137">
        <v>0.01730720667636696</v>
      </c>
      <c r="R24" s="125">
        <v>28464</v>
      </c>
      <c r="S24" s="120">
        <f t="shared" si="4"/>
        <v>11</v>
      </c>
      <c r="T24" s="137">
        <f t="shared" si="5"/>
        <v>0.017177514257264416</v>
      </c>
      <c r="U24" s="125">
        <v>26884</v>
      </c>
      <c r="V24" s="120">
        <f t="shared" si="6"/>
        <v>12</v>
      </c>
      <c r="W24" s="130">
        <f t="shared" si="7"/>
        <v>0.01591227768001785</v>
      </c>
      <c r="X24" s="125">
        <v>27133</v>
      </c>
      <c r="Y24" s="120">
        <f>_xlfn.RANK.EQ(X24,$X$6:$X$37)</f>
        <v>13</v>
      </c>
      <c r="Z24" s="130">
        <f>X24/$X$38</f>
        <v>0.015467185032749412</v>
      </c>
    </row>
    <row r="25" spans="1:26" s="5" customFormat="1" ht="13.5" customHeight="1">
      <c r="A25" s="8" t="s">
        <v>30</v>
      </c>
      <c r="B25" s="16">
        <v>36257</v>
      </c>
      <c r="C25" s="17">
        <v>9</v>
      </c>
      <c r="D25" s="16">
        <v>38172</v>
      </c>
      <c r="E25" s="17">
        <v>9</v>
      </c>
      <c r="F25" s="35">
        <v>40423</v>
      </c>
      <c r="G25" s="18">
        <v>9</v>
      </c>
      <c r="H25" s="39">
        <v>0.0261</v>
      </c>
      <c r="I25" s="29">
        <v>41961</v>
      </c>
      <c r="J25" s="18">
        <f t="shared" si="0"/>
        <v>8</v>
      </c>
      <c r="K25" s="19">
        <f t="shared" si="1"/>
        <v>0.027485401184935792</v>
      </c>
      <c r="L25" s="21">
        <v>37848</v>
      </c>
      <c r="M25" s="18">
        <f t="shared" si="2"/>
        <v>8</v>
      </c>
      <c r="N25" s="19">
        <f t="shared" si="3"/>
        <v>0.023663622432423814</v>
      </c>
      <c r="O25" s="125">
        <v>38020</v>
      </c>
      <c r="P25" s="120">
        <v>8</v>
      </c>
      <c r="Q25" s="137">
        <v>0.022859822749191308</v>
      </c>
      <c r="R25" s="125">
        <v>37681</v>
      </c>
      <c r="S25" s="120">
        <f t="shared" si="4"/>
        <v>8</v>
      </c>
      <c r="T25" s="137">
        <f t="shared" si="5"/>
        <v>0.02273980869617694</v>
      </c>
      <c r="U25" s="125">
        <v>36757</v>
      </c>
      <c r="V25" s="120">
        <f t="shared" si="6"/>
        <v>8</v>
      </c>
      <c r="W25" s="130">
        <f t="shared" si="7"/>
        <v>0.021755973466910286</v>
      </c>
      <c r="X25" s="125">
        <v>36819</v>
      </c>
      <c r="Y25" s="120">
        <f>_xlfn.RANK.EQ(X25,$X$6:$X$37)</f>
        <v>8</v>
      </c>
      <c r="Z25" s="130">
        <f>X25/$X$38</f>
        <v>0.020988695895065072</v>
      </c>
    </row>
    <row r="26" spans="1:26" s="5" customFormat="1" ht="13.5" customHeight="1">
      <c r="A26" s="8" t="s">
        <v>31</v>
      </c>
      <c r="B26" s="16">
        <v>130766</v>
      </c>
      <c r="C26" s="17">
        <v>4</v>
      </c>
      <c r="D26" s="16">
        <v>146460</v>
      </c>
      <c r="E26" s="17">
        <v>3</v>
      </c>
      <c r="F26" s="35">
        <v>146587</v>
      </c>
      <c r="G26" s="18">
        <v>3</v>
      </c>
      <c r="H26" s="39">
        <v>0.0945</v>
      </c>
      <c r="I26" s="29">
        <v>150085</v>
      </c>
      <c r="J26" s="18">
        <f t="shared" si="0"/>
        <v>4</v>
      </c>
      <c r="K26" s="19">
        <f t="shared" si="1"/>
        <v>0.09830905928936604</v>
      </c>
      <c r="L26" s="21">
        <v>158579</v>
      </c>
      <c r="M26" s="18">
        <f t="shared" si="2"/>
        <v>3</v>
      </c>
      <c r="N26" s="19">
        <f t="shared" si="3"/>
        <v>0.09914800205324815</v>
      </c>
      <c r="O26" s="125">
        <v>184617</v>
      </c>
      <c r="P26" s="120">
        <v>3</v>
      </c>
      <c r="Q26" s="137">
        <v>0.11100241705648216</v>
      </c>
      <c r="R26" s="125">
        <v>204393</v>
      </c>
      <c r="S26" s="120">
        <f t="shared" si="4"/>
        <v>3</v>
      </c>
      <c r="T26" s="137">
        <f t="shared" si="5"/>
        <v>0.12334751516248756</v>
      </c>
      <c r="U26" s="125">
        <v>209797</v>
      </c>
      <c r="V26" s="120">
        <f t="shared" si="6"/>
        <v>3</v>
      </c>
      <c r="W26" s="130">
        <f t="shared" si="7"/>
        <v>0.12417601995367895</v>
      </c>
      <c r="X26" s="125">
        <v>211436</v>
      </c>
      <c r="Y26" s="120">
        <f>_xlfn.RANK.EQ(X26,$X$6:$X$37)</f>
        <v>3</v>
      </c>
      <c r="Z26" s="130">
        <f>X26/$X$38</f>
        <v>0.12052923504899586</v>
      </c>
    </row>
    <row r="27" spans="1:26" s="5" customFormat="1" ht="13.5" customHeight="1">
      <c r="A27" s="8" t="s">
        <v>32</v>
      </c>
      <c r="B27" s="16">
        <v>18665</v>
      </c>
      <c r="C27" s="17">
        <v>17</v>
      </c>
      <c r="D27" s="16">
        <v>20165</v>
      </c>
      <c r="E27" s="17">
        <v>17</v>
      </c>
      <c r="F27" s="35">
        <v>20396</v>
      </c>
      <c r="G27" s="18">
        <v>15</v>
      </c>
      <c r="H27" s="39">
        <v>0.0132</v>
      </c>
      <c r="I27" s="29">
        <v>21080</v>
      </c>
      <c r="J27" s="18">
        <f t="shared" si="0"/>
        <v>13</v>
      </c>
      <c r="K27" s="19">
        <f t="shared" si="1"/>
        <v>0.013807875336108446</v>
      </c>
      <c r="L27" s="21">
        <v>26812</v>
      </c>
      <c r="M27" s="18">
        <f t="shared" si="2"/>
        <v>14</v>
      </c>
      <c r="N27" s="19">
        <f t="shared" si="3"/>
        <v>0.01676360823975236</v>
      </c>
      <c r="O27" s="125">
        <v>29325</v>
      </c>
      <c r="P27" s="120">
        <v>10</v>
      </c>
      <c r="Q27" s="137">
        <v>0.017631885905313918</v>
      </c>
      <c r="R27" s="125">
        <v>28257</v>
      </c>
      <c r="S27" s="120">
        <f t="shared" si="4"/>
        <v>13</v>
      </c>
      <c r="T27" s="137">
        <f t="shared" si="5"/>
        <v>0.01705259346428895</v>
      </c>
      <c r="U27" s="125">
        <v>26492</v>
      </c>
      <c r="V27" s="120">
        <f t="shared" si="6"/>
        <v>13</v>
      </c>
      <c r="W27" s="130">
        <f t="shared" si="7"/>
        <v>0.015680258157232292</v>
      </c>
      <c r="X27" s="125">
        <v>27463</v>
      </c>
      <c r="Y27" s="120">
        <f>_xlfn.RANK.EQ(X27,$X$6:$X$37)</f>
        <v>12</v>
      </c>
      <c r="Z27" s="130">
        <f>X27/$X$38</f>
        <v>0.015655301756326137</v>
      </c>
    </row>
    <row r="28" spans="1:26" s="5" customFormat="1" ht="13.5" customHeight="1">
      <c r="A28" s="8" t="s">
        <v>33</v>
      </c>
      <c r="B28" s="16">
        <v>8233</v>
      </c>
      <c r="C28" s="17">
        <v>25</v>
      </c>
      <c r="D28" s="16">
        <v>7900</v>
      </c>
      <c r="E28" s="17">
        <v>24</v>
      </c>
      <c r="F28" s="35">
        <v>7452</v>
      </c>
      <c r="G28" s="18">
        <v>25</v>
      </c>
      <c r="H28" s="39">
        <v>0.0048</v>
      </c>
      <c r="I28" s="29">
        <v>6999</v>
      </c>
      <c r="J28" s="18">
        <f t="shared" si="0"/>
        <v>24</v>
      </c>
      <c r="K28" s="19">
        <f t="shared" si="1"/>
        <v>0.00458450282150963</v>
      </c>
      <c r="L28" s="21">
        <v>5177</v>
      </c>
      <c r="M28" s="18">
        <f t="shared" si="2"/>
        <v>28</v>
      </c>
      <c r="N28" s="19">
        <f t="shared" si="3"/>
        <v>0.003236804410607115</v>
      </c>
      <c r="O28" s="125">
        <v>4629</v>
      </c>
      <c r="P28" s="120">
        <v>28</v>
      </c>
      <c r="Q28" s="137">
        <v>0.0027832225014730815</v>
      </c>
      <c r="R28" s="125">
        <v>7301</v>
      </c>
      <c r="S28" s="120">
        <f t="shared" si="4"/>
        <v>25</v>
      </c>
      <c r="T28" s="137">
        <f t="shared" si="5"/>
        <v>0.004406022751274856</v>
      </c>
      <c r="U28" s="125">
        <v>8364</v>
      </c>
      <c r="V28" s="120">
        <f t="shared" si="6"/>
        <v>24</v>
      </c>
      <c r="W28" s="130">
        <f t="shared" si="7"/>
        <v>0.0049505390014755735</v>
      </c>
      <c r="X28" s="125">
        <v>5083</v>
      </c>
      <c r="Y28" s="120">
        <f>_xlfn.RANK.EQ(X28,$X$6:$X$37)</f>
        <v>27</v>
      </c>
      <c r="Z28" s="130">
        <f>X28/$X$38</f>
        <v>0.002897567593759085</v>
      </c>
    </row>
    <row r="29" spans="1:26" s="5" customFormat="1" ht="13.5" customHeight="1">
      <c r="A29" s="8" t="s">
        <v>34</v>
      </c>
      <c r="B29" s="16">
        <v>10487</v>
      </c>
      <c r="C29" s="17">
        <v>21</v>
      </c>
      <c r="D29" s="16">
        <v>10552</v>
      </c>
      <c r="E29" s="17">
        <v>21</v>
      </c>
      <c r="F29" s="35">
        <v>10832</v>
      </c>
      <c r="G29" s="18">
        <v>21</v>
      </c>
      <c r="H29" s="39">
        <v>0.007</v>
      </c>
      <c r="I29" s="29">
        <v>11147</v>
      </c>
      <c r="J29" s="18">
        <f t="shared" si="0"/>
        <v>19</v>
      </c>
      <c r="K29" s="19">
        <f t="shared" si="1"/>
        <v>0.007301536355389034</v>
      </c>
      <c r="L29" s="21">
        <v>10786</v>
      </c>
      <c r="M29" s="18">
        <f t="shared" si="2"/>
        <v>21</v>
      </c>
      <c r="N29" s="19">
        <f t="shared" si="3"/>
        <v>0.006743707238324965</v>
      </c>
      <c r="O29" s="125">
        <v>9470</v>
      </c>
      <c r="P29" s="120">
        <v>22</v>
      </c>
      <c r="Q29" s="137">
        <v>0.005693911663199413</v>
      </c>
      <c r="R29" s="125">
        <v>7893</v>
      </c>
      <c r="S29" s="120">
        <f t="shared" si="4"/>
        <v>24</v>
      </c>
      <c r="T29" s="137">
        <f t="shared" si="5"/>
        <v>0.004763284149542862</v>
      </c>
      <c r="U29" s="125">
        <v>7578</v>
      </c>
      <c r="V29" s="120">
        <f t="shared" si="6"/>
        <v>25</v>
      </c>
      <c r="W29" s="130">
        <f t="shared" si="7"/>
        <v>0.004485316182829016</v>
      </c>
      <c r="X29" s="125">
        <v>8142</v>
      </c>
      <c r="Y29" s="120">
        <f>_xlfn.RANK.EQ(X29,$X$6:$X$37)</f>
        <v>23</v>
      </c>
      <c r="Z29" s="130">
        <f>X29/$X$38</f>
        <v>0.004641352616247585</v>
      </c>
    </row>
    <row r="30" spans="1:26" s="5" customFormat="1" ht="13.5" customHeight="1">
      <c r="A30" s="8" t="s">
        <v>35</v>
      </c>
      <c r="B30" s="16">
        <v>25112</v>
      </c>
      <c r="C30" s="17">
        <v>14</v>
      </c>
      <c r="D30" s="16">
        <v>26308</v>
      </c>
      <c r="E30" s="17">
        <v>13</v>
      </c>
      <c r="F30" s="35">
        <v>26327</v>
      </c>
      <c r="G30" s="18">
        <v>13</v>
      </c>
      <c r="H30" s="39">
        <v>0.017</v>
      </c>
      <c r="I30" s="29">
        <v>25543</v>
      </c>
      <c r="J30" s="18">
        <f t="shared" si="0"/>
        <v>12</v>
      </c>
      <c r="K30" s="19">
        <f t="shared" si="1"/>
        <v>0.016731240972970494</v>
      </c>
      <c r="L30" s="21">
        <v>27638</v>
      </c>
      <c r="M30" s="18">
        <f t="shared" si="2"/>
        <v>11</v>
      </c>
      <c r="N30" s="19">
        <f t="shared" si="3"/>
        <v>0.017280046416913164</v>
      </c>
      <c r="O30" s="125">
        <v>25988</v>
      </c>
      <c r="P30" s="120">
        <v>14</v>
      </c>
      <c r="Q30" s="137">
        <v>0.015625488521987998</v>
      </c>
      <c r="R30" s="125">
        <v>24694</v>
      </c>
      <c r="S30" s="120">
        <f t="shared" si="4"/>
        <v>14</v>
      </c>
      <c r="T30" s="137">
        <f t="shared" si="5"/>
        <v>0.01490238677167255</v>
      </c>
      <c r="U30" s="125">
        <v>26041</v>
      </c>
      <c r="V30" s="120">
        <f t="shared" si="6"/>
        <v>14</v>
      </c>
      <c r="W30" s="130">
        <f t="shared" si="7"/>
        <v>0.015413317328721353</v>
      </c>
      <c r="X30" s="125">
        <v>23196</v>
      </c>
      <c r="Y30" s="120">
        <f>_xlfn.RANK.EQ(X30,$X$6:$X$37)</f>
        <v>14</v>
      </c>
      <c r="Z30" s="130">
        <f>X30/$X$38</f>
        <v>0.01322289551541132</v>
      </c>
    </row>
    <row r="31" spans="1:26" s="5" customFormat="1" ht="13.5" customHeight="1">
      <c r="A31" s="8" t="s">
        <v>36</v>
      </c>
      <c r="B31" s="16">
        <v>275254</v>
      </c>
      <c r="C31" s="17">
        <v>2</v>
      </c>
      <c r="D31" s="16">
        <v>285279</v>
      </c>
      <c r="E31" s="17">
        <v>1</v>
      </c>
      <c r="F31" s="35">
        <v>280852</v>
      </c>
      <c r="G31" s="18">
        <v>2</v>
      </c>
      <c r="H31" s="39">
        <v>0.1811</v>
      </c>
      <c r="I31" s="29">
        <v>282177</v>
      </c>
      <c r="J31" s="18">
        <f t="shared" si="0"/>
        <v>2</v>
      </c>
      <c r="K31" s="19">
        <f t="shared" si="1"/>
        <v>0.18483229785185354</v>
      </c>
      <c r="L31" s="21">
        <v>294085</v>
      </c>
      <c r="M31" s="18">
        <f t="shared" si="2"/>
        <v>2</v>
      </c>
      <c r="N31" s="19">
        <f t="shared" si="3"/>
        <v>0.18387012267595004</v>
      </c>
      <c r="O31" s="125">
        <v>306363</v>
      </c>
      <c r="P31" s="120">
        <v>2</v>
      </c>
      <c r="Q31" s="137">
        <v>0.18420315299606776</v>
      </c>
      <c r="R31" s="125">
        <v>279505</v>
      </c>
      <c r="S31" s="120">
        <f t="shared" si="4"/>
        <v>2</v>
      </c>
      <c r="T31" s="137">
        <f t="shared" si="5"/>
        <v>0.1686762620319242</v>
      </c>
      <c r="U31" s="125">
        <v>283717</v>
      </c>
      <c r="V31" s="120">
        <f t="shared" si="6"/>
        <v>2</v>
      </c>
      <c r="W31" s="130">
        <f t="shared" si="7"/>
        <v>0.16792827282181316</v>
      </c>
      <c r="X31" s="125">
        <v>296280</v>
      </c>
      <c r="Y31" s="120">
        <f>_xlfn.RANK.EQ(X31,$X$6:$X$37)</f>
        <v>2</v>
      </c>
      <c r="Z31" s="130">
        <f>X31/$X$38</f>
        <v>0.16889461473124961</v>
      </c>
    </row>
    <row r="32" spans="1:26" s="5" customFormat="1" ht="13.5" customHeight="1">
      <c r="A32" s="8" t="s">
        <v>37</v>
      </c>
      <c r="B32" s="16">
        <v>16777</v>
      </c>
      <c r="C32" s="17">
        <v>18</v>
      </c>
      <c r="D32" s="16">
        <v>17091</v>
      </c>
      <c r="E32" s="17">
        <v>18</v>
      </c>
      <c r="F32" s="35">
        <v>16945</v>
      </c>
      <c r="G32" s="18">
        <v>18</v>
      </c>
      <c r="H32" s="39">
        <v>0.0109</v>
      </c>
      <c r="I32" s="29">
        <v>15995</v>
      </c>
      <c r="J32" s="18">
        <f t="shared" si="0"/>
        <v>18</v>
      </c>
      <c r="K32" s="19">
        <f t="shared" si="1"/>
        <v>0.010477085673674317</v>
      </c>
      <c r="L32" s="21">
        <v>16164</v>
      </c>
      <c r="M32" s="18">
        <f t="shared" si="2"/>
        <v>18</v>
      </c>
      <c r="N32" s="19">
        <f t="shared" si="3"/>
        <v>0.010106182440226657</v>
      </c>
      <c r="O32" s="125">
        <v>15384</v>
      </c>
      <c r="P32" s="120">
        <v>19</v>
      </c>
      <c r="Q32" s="137">
        <v>0.009249750477999976</v>
      </c>
      <c r="R32" s="125">
        <v>14996</v>
      </c>
      <c r="S32" s="120">
        <f t="shared" si="4"/>
        <v>18</v>
      </c>
      <c r="T32" s="137">
        <f t="shared" si="5"/>
        <v>0.00904981744666727</v>
      </c>
      <c r="U32" s="125">
        <v>14996</v>
      </c>
      <c r="V32" s="120">
        <f t="shared" si="6"/>
        <v>18</v>
      </c>
      <c r="W32" s="130">
        <f t="shared" si="7"/>
        <v>0.00887593051962311</v>
      </c>
      <c r="X32" s="125">
        <v>15499</v>
      </c>
      <c r="Y32" s="120">
        <f>_xlfn.RANK.EQ(X32,$X$6:$X$37)</f>
        <v>18</v>
      </c>
      <c r="Z32" s="130">
        <f>X32/$X$38</f>
        <v>0.008835215450653564</v>
      </c>
    </row>
    <row r="33" spans="1:26" s="5" customFormat="1" ht="13.5" customHeight="1">
      <c r="A33" s="8" t="s">
        <v>38</v>
      </c>
      <c r="B33" s="16">
        <v>41685</v>
      </c>
      <c r="C33" s="17">
        <v>8</v>
      </c>
      <c r="D33" s="16">
        <v>42048</v>
      </c>
      <c r="E33" s="17">
        <v>8</v>
      </c>
      <c r="F33" s="35">
        <v>48199</v>
      </c>
      <c r="G33" s="18">
        <v>8</v>
      </c>
      <c r="H33" s="39">
        <v>0.0311</v>
      </c>
      <c r="I33" s="29">
        <v>40259</v>
      </c>
      <c r="J33" s="18">
        <f t="shared" si="0"/>
        <v>9</v>
      </c>
      <c r="K33" s="19">
        <f t="shared" si="1"/>
        <v>0.026370552806280357</v>
      </c>
      <c r="L33" s="21">
        <v>21863</v>
      </c>
      <c r="M33" s="18">
        <f t="shared" si="2"/>
        <v>15</v>
      </c>
      <c r="N33" s="19">
        <f t="shared" si="3"/>
        <v>0.013669355771509243</v>
      </c>
      <c r="O33" s="125">
        <v>19059</v>
      </c>
      <c r="P33" s="120">
        <v>15</v>
      </c>
      <c r="Q33" s="137">
        <v>0.011459373008333433</v>
      </c>
      <c r="R33" s="125">
        <v>18983</v>
      </c>
      <c r="S33" s="120">
        <f t="shared" si="4"/>
        <v>15</v>
      </c>
      <c r="T33" s="137">
        <f t="shared" si="5"/>
        <v>0.011455900546151292</v>
      </c>
      <c r="U33" s="125">
        <v>14131</v>
      </c>
      <c r="V33" s="120">
        <f t="shared" si="6"/>
        <v>19</v>
      </c>
      <c r="W33" s="130">
        <f t="shared" si="7"/>
        <v>0.008363948664496811</v>
      </c>
      <c r="X33" s="125">
        <v>14768</v>
      </c>
      <c r="Y33" s="120">
        <f>_xlfn.RANK.EQ(X33,$X$6:$X$37)</f>
        <v>19</v>
      </c>
      <c r="Z33" s="130">
        <f>X33/$X$38</f>
        <v>0.00841850840539724</v>
      </c>
    </row>
    <row r="34" spans="1:26" s="5" customFormat="1" ht="13.5" customHeight="1">
      <c r="A34" s="8" t="s">
        <v>39</v>
      </c>
      <c r="B34" s="16">
        <v>20307</v>
      </c>
      <c r="C34" s="17">
        <v>15</v>
      </c>
      <c r="D34" s="16">
        <v>20309</v>
      </c>
      <c r="E34" s="17">
        <v>16</v>
      </c>
      <c r="F34" s="35">
        <v>19940</v>
      </c>
      <c r="G34" s="18">
        <v>16</v>
      </c>
      <c r="H34" s="39">
        <v>0.0129</v>
      </c>
      <c r="I34" s="29">
        <v>19814</v>
      </c>
      <c r="J34" s="18">
        <f t="shared" si="0"/>
        <v>15</v>
      </c>
      <c r="K34" s="19">
        <f t="shared" si="1"/>
        <v>0.012978616788882957</v>
      </c>
      <c r="L34" s="21">
        <v>15290</v>
      </c>
      <c r="M34" s="18">
        <f t="shared" si="2"/>
        <v>19</v>
      </c>
      <c r="N34" s="19">
        <f t="shared" si="3"/>
        <v>0.009559733327831329</v>
      </c>
      <c r="O34" s="125">
        <v>15966</v>
      </c>
      <c r="P34" s="120">
        <v>17</v>
      </c>
      <c r="Q34" s="137">
        <v>0.00959968253586503</v>
      </c>
      <c r="R34" s="125">
        <v>14737</v>
      </c>
      <c r="S34" s="120">
        <f t="shared" si="4"/>
        <v>19</v>
      </c>
      <c r="T34" s="137">
        <f t="shared" si="5"/>
        <v>0.008893515584925018</v>
      </c>
      <c r="U34" s="125">
        <v>15360</v>
      </c>
      <c r="V34" s="120">
        <f t="shared" si="6"/>
        <v>17</v>
      </c>
      <c r="W34" s="130">
        <f t="shared" si="7"/>
        <v>0.009091377219352558</v>
      </c>
      <c r="X34" s="125">
        <v>15505</v>
      </c>
      <c r="Y34" s="120">
        <f>_xlfn.RANK.EQ(X34,$X$6:$X$37)</f>
        <v>17</v>
      </c>
      <c r="Z34" s="130">
        <f>X34/$X$38</f>
        <v>0.008838635754718594</v>
      </c>
    </row>
    <row r="35" spans="1:26" s="5" customFormat="1" ht="13.5" customHeight="1">
      <c r="A35" s="8" t="s">
        <v>40</v>
      </c>
      <c r="B35" s="16">
        <v>87505</v>
      </c>
      <c r="C35" s="17">
        <v>6</v>
      </c>
      <c r="D35" s="16">
        <v>88857</v>
      </c>
      <c r="E35" s="17">
        <v>6</v>
      </c>
      <c r="F35" s="35">
        <v>96533</v>
      </c>
      <c r="G35" s="18">
        <v>6</v>
      </c>
      <c r="H35" s="39">
        <v>0.0622</v>
      </c>
      <c r="I35" s="29">
        <v>108537</v>
      </c>
      <c r="J35" s="18">
        <f t="shared" si="0"/>
        <v>6</v>
      </c>
      <c r="K35" s="19">
        <f t="shared" si="1"/>
        <v>0.07109418241722971</v>
      </c>
      <c r="L35" s="21">
        <v>137403</v>
      </c>
      <c r="M35" s="18">
        <f t="shared" si="2"/>
        <v>5</v>
      </c>
      <c r="N35" s="19">
        <f t="shared" si="3"/>
        <v>0.08590817779228306</v>
      </c>
      <c r="O35" s="125">
        <v>147030</v>
      </c>
      <c r="P35" s="120">
        <v>4</v>
      </c>
      <c r="Q35" s="137">
        <v>0.0884029389482798</v>
      </c>
      <c r="R35" s="125">
        <v>152509</v>
      </c>
      <c r="S35" s="120">
        <f t="shared" si="4"/>
        <v>4</v>
      </c>
      <c r="T35" s="137">
        <f t="shared" si="5"/>
        <v>0.09203645031833681</v>
      </c>
      <c r="U35" s="125">
        <v>151556</v>
      </c>
      <c r="V35" s="120">
        <f t="shared" si="6"/>
        <v>5</v>
      </c>
      <c r="W35" s="130">
        <f t="shared" si="7"/>
        <v>0.08970395611042946</v>
      </c>
      <c r="X35" s="125">
        <v>152208</v>
      </c>
      <c r="Y35" s="120">
        <f>_xlfn.RANK.EQ(X35,$X$6:$X$37)</f>
        <v>5</v>
      </c>
      <c r="Z35" s="130">
        <f>X35/$X$38</f>
        <v>0.08676627352171608</v>
      </c>
    </row>
    <row r="36" spans="1:26" s="5" customFormat="1" ht="13.5" customHeight="1">
      <c r="A36" s="8" t="s">
        <v>41</v>
      </c>
      <c r="B36" s="16">
        <v>126554</v>
      </c>
      <c r="C36" s="17">
        <v>5</v>
      </c>
      <c r="D36" s="16">
        <v>128979</v>
      </c>
      <c r="E36" s="17">
        <v>5</v>
      </c>
      <c r="F36" s="35">
        <v>130567</v>
      </c>
      <c r="G36" s="18">
        <v>5</v>
      </c>
      <c r="H36" s="39">
        <v>0.0842</v>
      </c>
      <c r="I36" s="29">
        <v>127484</v>
      </c>
      <c r="J36" s="18">
        <f t="shared" si="0"/>
        <v>5</v>
      </c>
      <c r="K36" s="19">
        <f t="shared" si="1"/>
        <v>0.08350489465599853</v>
      </c>
      <c r="L36" s="21">
        <v>132480</v>
      </c>
      <c r="M36" s="18">
        <f t="shared" si="2"/>
        <v>6</v>
      </c>
      <c r="N36" s="19">
        <f t="shared" si="3"/>
        <v>0.08283018124729198</v>
      </c>
      <c r="O36" s="125">
        <v>137106</v>
      </c>
      <c r="P36" s="120">
        <v>6</v>
      </c>
      <c r="Q36" s="137">
        <v>0.08243605622963239</v>
      </c>
      <c r="R36" s="125">
        <v>142250</v>
      </c>
      <c r="S36" s="120">
        <f t="shared" si="4"/>
        <v>5</v>
      </c>
      <c r="T36" s="137">
        <f t="shared" si="5"/>
        <v>0.08584532753990526</v>
      </c>
      <c r="U36" s="125">
        <v>153082</v>
      </c>
      <c r="V36" s="120">
        <f t="shared" si="6"/>
        <v>4</v>
      </c>
      <c r="W36" s="130">
        <f t="shared" si="7"/>
        <v>0.09060717496698753</v>
      </c>
      <c r="X36" s="125">
        <v>167092</v>
      </c>
      <c r="Y36" s="120">
        <f>_xlfn.RANK.EQ(X36,$X$6:$X$37)</f>
        <v>4</v>
      </c>
      <c r="Z36" s="130">
        <f>X36/$X$38</f>
        <v>0.09525090780570393</v>
      </c>
    </row>
    <row r="37" spans="1:26" s="5" customFormat="1" ht="13.5" customHeight="1">
      <c r="A37" s="8" t="s">
        <v>42</v>
      </c>
      <c r="B37" s="16">
        <v>9397</v>
      </c>
      <c r="C37" s="17">
        <v>24</v>
      </c>
      <c r="D37" s="16">
        <v>8863</v>
      </c>
      <c r="E37" s="17">
        <v>23</v>
      </c>
      <c r="F37" s="35">
        <v>10143</v>
      </c>
      <c r="G37" s="18">
        <v>23</v>
      </c>
      <c r="H37" s="39">
        <v>0.0065</v>
      </c>
      <c r="I37" s="29">
        <v>10927</v>
      </c>
      <c r="J37" s="18">
        <f t="shared" si="0"/>
        <v>20</v>
      </c>
      <c r="K37" s="19">
        <f t="shared" si="1"/>
        <v>0.007157431394575758</v>
      </c>
      <c r="L37" s="21">
        <v>11229</v>
      </c>
      <c r="M37" s="18">
        <f t="shared" si="2"/>
        <v>20</v>
      </c>
      <c r="N37" s="19">
        <f t="shared" si="3"/>
        <v>0.0070206831614269445</v>
      </c>
      <c r="O37" s="126">
        <v>12228</v>
      </c>
      <c r="P37" s="121">
        <v>20</v>
      </c>
      <c r="Q37" s="145">
        <v>0.007352180762154427</v>
      </c>
      <c r="R37" s="126">
        <v>12638</v>
      </c>
      <c r="S37" s="121">
        <f t="shared" si="4"/>
        <v>20</v>
      </c>
      <c r="T37" s="145">
        <f t="shared" si="5"/>
        <v>0.007626806674511934</v>
      </c>
      <c r="U37" s="126">
        <v>12746</v>
      </c>
      <c r="V37" s="121">
        <f t="shared" si="6"/>
        <v>20</v>
      </c>
      <c r="W37" s="131">
        <f t="shared" si="7"/>
        <v>0.0075441858097570124</v>
      </c>
      <c r="X37" s="126">
        <v>13046</v>
      </c>
      <c r="Y37" s="121">
        <f>_xlfn.RANK.EQ(X37,$X$6:$X$37)</f>
        <v>20</v>
      </c>
      <c r="Z37" s="131">
        <f>X37/$X$38</f>
        <v>0.0074368811387332335</v>
      </c>
    </row>
    <row r="38" spans="1:26" s="5" customFormat="1" ht="13.5" customHeight="1">
      <c r="A38" s="86" t="s">
        <v>43</v>
      </c>
      <c r="B38" s="87">
        <v>1488959</v>
      </c>
      <c r="C38" s="88"/>
      <c r="D38" s="87">
        <v>1519409</v>
      </c>
      <c r="E38" s="88"/>
      <c r="F38" s="87">
        <v>1550896</v>
      </c>
      <c r="G38" s="89"/>
      <c r="H38" s="90">
        <f>SUM(H6:H37)</f>
        <v>1.0003000000000002</v>
      </c>
      <c r="I38" s="87">
        <f>SUM(I6:I37)</f>
        <v>1526665</v>
      </c>
      <c r="J38" s="89"/>
      <c r="K38" s="90">
        <f>SUM(K6:K37)</f>
        <v>1</v>
      </c>
      <c r="L38" s="87">
        <f>SUM(L6:L37)</f>
        <v>1599417</v>
      </c>
      <c r="M38" s="89"/>
      <c r="N38" s="90">
        <f>SUM(N6:N37)</f>
        <v>1</v>
      </c>
      <c r="O38" s="128">
        <v>1663180</v>
      </c>
      <c r="P38" s="123"/>
      <c r="Q38" s="133">
        <v>1.0000006012578313</v>
      </c>
      <c r="R38" s="147">
        <f>SUM(R6:R37)</f>
        <v>1657050</v>
      </c>
      <c r="S38" s="143"/>
      <c r="T38" s="144">
        <f>SUM(T6:T37)</f>
        <v>1</v>
      </c>
      <c r="U38" s="147">
        <f>SUM(U6:U37)</f>
        <v>1689513</v>
      </c>
      <c r="V38" s="143"/>
      <c r="W38" s="144">
        <f>SUM(W6:W37)</f>
        <v>1</v>
      </c>
      <c r="X38" s="147">
        <f>SUM(X6:X37)</f>
        <v>1754230</v>
      </c>
      <c r="Y38" s="143"/>
      <c r="Z38" s="144">
        <f>SUM(Z6:Z37)</f>
        <v>0.9999999999999998</v>
      </c>
    </row>
    <row r="39" s="5" customFormat="1" ht="15"/>
    <row r="40" spans="1:2" s="5" customFormat="1" ht="15">
      <c r="A40" s="3" t="s">
        <v>93</v>
      </c>
      <c r="B40" s="10"/>
    </row>
    <row r="41" s="5" customFormat="1" ht="15">
      <c r="A41" s="1"/>
    </row>
    <row r="42" s="5" customFormat="1" ht="15"/>
    <row r="43" s="5" customFormat="1" ht="15"/>
    <row r="44" s="5" customFormat="1" ht="15"/>
    <row r="45" s="5" customFormat="1" ht="15"/>
    <row r="46" spans="8:12" s="5" customFormat="1" ht="15">
      <c r="H46" s="11"/>
      <c r="I46" s="11"/>
      <c r="J46" s="11"/>
      <c r="K46" s="11"/>
      <c r="L46" s="11"/>
    </row>
  </sheetData>
  <sheetProtection/>
  <printOptions/>
  <pageMargins left="0.79" right="0.79" top="0.98" bottom="0.98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64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8.281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23" width="8.8515625" style="6" customWidth="1"/>
    <col min="24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8" s="5" customFormat="1" ht="15">
      <c r="A2" s="2" t="s">
        <v>102</v>
      </c>
      <c r="H2" s="7"/>
    </row>
    <row r="3" s="5" customFormat="1" ht="15">
      <c r="A3" s="2" t="s">
        <v>66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182">
        <v>2015</v>
      </c>
      <c r="V5" s="180" t="s">
        <v>100</v>
      </c>
      <c r="W5" s="181" t="s">
        <v>101</v>
      </c>
      <c r="X5" s="182">
        <v>2016</v>
      </c>
      <c r="Y5" s="180" t="s">
        <v>106</v>
      </c>
      <c r="Z5" s="181" t="s">
        <v>109</v>
      </c>
    </row>
    <row r="6" spans="1:26" s="5" customFormat="1" ht="13.5" customHeight="1">
      <c r="A6" s="8" t="s">
        <v>44</v>
      </c>
      <c r="B6" s="16">
        <v>906</v>
      </c>
      <c r="C6" s="17">
        <v>22</v>
      </c>
      <c r="D6" s="16">
        <v>985</v>
      </c>
      <c r="E6" s="17">
        <v>24</v>
      </c>
      <c r="F6" s="35">
        <v>1023</v>
      </c>
      <c r="G6" s="18">
        <v>23</v>
      </c>
      <c r="H6" s="39">
        <v>0.0094</v>
      </c>
      <c r="I6" s="20">
        <v>1089</v>
      </c>
      <c r="J6" s="18">
        <f>_xlfn.RANK.EQ(I6,$I$6:$I$37)</f>
        <v>21</v>
      </c>
      <c r="K6" s="19">
        <f>I6/$I$38</f>
        <v>0.010783779769272665</v>
      </c>
      <c r="L6" s="33">
        <v>916</v>
      </c>
      <c r="M6" s="18">
        <f>_xlfn.RANK.EQ(L6,$L$6:$L$37)</f>
        <v>24</v>
      </c>
      <c r="N6" s="19">
        <f>L6/$L$38</f>
        <v>0.008106625130537904</v>
      </c>
      <c r="O6" s="125">
        <v>760</v>
      </c>
      <c r="P6" s="120">
        <v>24</v>
      </c>
      <c r="Q6" s="137">
        <v>0.006705369589384341</v>
      </c>
      <c r="R6" s="124">
        <v>837</v>
      </c>
      <c r="S6" s="119">
        <f>_xlfn.RANK.EQ(R6,$R$6:$R$37)</f>
        <v>24</v>
      </c>
      <c r="T6" s="183">
        <f>R6/$R$38</f>
        <v>0.0073313012402774855</v>
      </c>
      <c r="U6" s="124">
        <v>772</v>
      </c>
      <c r="V6" s="119">
        <f>_xlfn.RANK.EQ(U6,$U$6:$U$37)</f>
        <v>25</v>
      </c>
      <c r="W6" s="129">
        <f>U6/$U$38</f>
        <v>0.006652534339830757</v>
      </c>
      <c r="X6" s="124">
        <v>802</v>
      </c>
      <c r="Y6" s="119">
        <f>_xlfn.RANK.EQ(X6,$X$6:$X$37)</f>
        <v>26</v>
      </c>
      <c r="Z6" s="129">
        <f>X6/$X$38</f>
        <v>0.006804625788004514</v>
      </c>
    </row>
    <row r="7" spans="1:26" s="5" customFormat="1" ht="13.5" customHeight="1">
      <c r="A7" s="8" t="s">
        <v>12</v>
      </c>
      <c r="B7" s="16">
        <v>509</v>
      </c>
      <c r="C7" s="17">
        <v>28</v>
      </c>
      <c r="D7" s="16">
        <v>542</v>
      </c>
      <c r="E7" s="17">
        <v>28</v>
      </c>
      <c r="F7" s="30">
        <v>492</v>
      </c>
      <c r="G7" s="18">
        <v>28</v>
      </c>
      <c r="H7" s="39">
        <v>0.0045</v>
      </c>
      <c r="I7" s="16">
        <v>566</v>
      </c>
      <c r="J7" s="18">
        <f aca="true" t="shared" si="0" ref="J7:J37">_xlfn.RANK.EQ(I7,$I$6:$I$37)</f>
        <v>27</v>
      </c>
      <c r="K7" s="19">
        <f aca="true" t="shared" si="1" ref="K7:K37">I7/$I$38</f>
        <v>0.005604792791008566</v>
      </c>
      <c r="L7" s="33">
        <v>585</v>
      </c>
      <c r="M7" s="18">
        <f aca="true" t="shared" si="2" ref="M7:M37">_xlfn.RANK.EQ(L7,$L$6:$L$37)</f>
        <v>26</v>
      </c>
      <c r="N7" s="19">
        <f aca="true" t="shared" si="3" ref="N7:N37">L7/$L$38</f>
        <v>0.005177266049524754</v>
      </c>
      <c r="O7" s="125">
        <v>583</v>
      </c>
      <c r="P7" s="120">
        <v>27</v>
      </c>
      <c r="Q7" s="137">
        <v>0.005143724303435619</v>
      </c>
      <c r="R7" s="125">
        <v>605</v>
      </c>
      <c r="S7" s="120">
        <f aca="true" t="shared" si="4" ref="S7:S37">_xlfn.RANK.EQ(R7,$R$6:$R$37)</f>
        <v>27</v>
      </c>
      <c r="T7" s="137">
        <f aca="true" t="shared" si="5" ref="T7:T37">R7/$R$38</f>
        <v>0.005299208184429963</v>
      </c>
      <c r="U7" s="125">
        <v>629</v>
      </c>
      <c r="V7" s="120">
        <f aca="true" t="shared" si="6" ref="V7:V37">_xlfn.RANK.EQ(U7,$U$6:$U$37)</f>
        <v>27</v>
      </c>
      <c r="W7" s="130">
        <f aca="true" t="shared" si="7" ref="W7:W37">U7/$U$38</f>
        <v>0.005420264377919101</v>
      </c>
      <c r="X7" s="125">
        <v>601</v>
      </c>
      <c r="Y7" s="120">
        <f>_xlfn.RANK.EQ(X7,$X$6:$X$37)</f>
        <v>27</v>
      </c>
      <c r="Z7" s="130">
        <f>X7/$X$38</f>
        <v>0.005099227055599393</v>
      </c>
    </row>
    <row r="8" spans="1:26" s="5" customFormat="1" ht="13.5" customHeight="1">
      <c r="A8" s="8" t="s">
        <v>13</v>
      </c>
      <c r="B8" s="16">
        <v>202</v>
      </c>
      <c r="C8" s="17">
        <v>32</v>
      </c>
      <c r="D8" s="16">
        <v>267</v>
      </c>
      <c r="E8" s="17">
        <v>32</v>
      </c>
      <c r="F8" s="30">
        <v>255</v>
      </c>
      <c r="G8" s="18">
        <v>32</v>
      </c>
      <c r="H8" s="39">
        <v>0.0023</v>
      </c>
      <c r="I8" s="34">
        <v>280</v>
      </c>
      <c r="J8" s="18">
        <f t="shared" si="0"/>
        <v>31</v>
      </c>
      <c r="K8" s="19">
        <f t="shared" si="1"/>
        <v>0.002772689013219785</v>
      </c>
      <c r="L8" s="33">
        <v>358</v>
      </c>
      <c r="M8" s="18">
        <f t="shared" si="2"/>
        <v>30</v>
      </c>
      <c r="N8" s="19">
        <f t="shared" si="3"/>
        <v>0.0031683098217604472</v>
      </c>
      <c r="O8" s="125">
        <v>296</v>
      </c>
      <c r="P8" s="120">
        <v>31</v>
      </c>
      <c r="Q8" s="137">
        <v>0.0026115649979707436</v>
      </c>
      <c r="R8" s="125">
        <v>361</v>
      </c>
      <c r="S8" s="120">
        <f t="shared" si="4"/>
        <v>30</v>
      </c>
      <c r="T8" s="137">
        <f t="shared" si="5"/>
        <v>0.0031620068670730854</v>
      </c>
      <c r="U8" s="125">
        <v>386</v>
      </c>
      <c r="V8" s="120">
        <f t="shared" si="6"/>
        <v>31</v>
      </c>
      <c r="W8" s="130">
        <f t="shared" si="7"/>
        <v>0.0033262671699153786</v>
      </c>
      <c r="X8" s="125">
        <v>415</v>
      </c>
      <c r="Y8" s="120">
        <f>_xlfn.RANK.EQ(X8,$X$6:$X$37)</f>
        <v>29</v>
      </c>
      <c r="Z8" s="130">
        <f>X8/$X$38</f>
        <v>0.0035210968853140565</v>
      </c>
    </row>
    <row r="9" spans="1:26" s="5" customFormat="1" ht="13.5" customHeight="1">
      <c r="A9" s="8" t="s">
        <v>14</v>
      </c>
      <c r="B9" s="16">
        <v>1575</v>
      </c>
      <c r="C9" s="17">
        <v>17</v>
      </c>
      <c r="D9" s="16">
        <v>1674</v>
      </c>
      <c r="E9" s="17">
        <v>17</v>
      </c>
      <c r="F9" s="35">
        <v>1781</v>
      </c>
      <c r="G9" s="18">
        <v>17</v>
      </c>
      <c r="H9" s="39">
        <v>0.0164</v>
      </c>
      <c r="I9" s="22">
        <v>2095</v>
      </c>
      <c r="J9" s="18">
        <f t="shared" si="0"/>
        <v>14</v>
      </c>
      <c r="K9" s="19">
        <f t="shared" si="1"/>
        <v>0.020745655295340892</v>
      </c>
      <c r="L9" s="22">
        <v>2123</v>
      </c>
      <c r="M9" s="18">
        <f t="shared" si="2"/>
        <v>16</v>
      </c>
      <c r="N9" s="19">
        <f t="shared" si="3"/>
        <v>0.01878860824468556</v>
      </c>
      <c r="O9" s="125">
        <v>2235</v>
      </c>
      <c r="P9" s="120">
        <v>16</v>
      </c>
      <c r="Q9" s="137">
        <v>0.019719080305623686</v>
      </c>
      <c r="R9" s="125">
        <v>2293</v>
      </c>
      <c r="S9" s="120">
        <f t="shared" si="4"/>
        <v>17</v>
      </c>
      <c r="T9" s="137">
        <f t="shared" si="5"/>
        <v>0.02008443697007918</v>
      </c>
      <c r="U9" s="125">
        <v>2675</v>
      </c>
      <c r="V9" s="120">
        <f t="shared" si="6"/>
        <v>16</v>
      </c>
      <c r="W9" s="130">
        <f t="shared" si="7"/>
        <v>0.023051203832962792</v>
      </c>
      <c r="X9" s="125">
        <v>2732</v>
      </c>
      <c r="Y9" s="120">
        <f>_xlfn.RANK.EQ(X9,$X$6:$X$37)</f>
        <v>15</v>
      </c>
      <c r="Z9" s="130">
        <f>X9/$X$38</f>
        <v>0.02317984744741687</v>
      </c>
    </row>
    <row r="10" spans="1:26" s="5" customFormat="1" ht="13.5" customHeight="1">
      <c r="A10" s="8" t="s">
        <v>15</v>
      </c>
      <c r="B10" s="16">
        <v>2438</v>
      </c>
      <c r="C10" s="17">
        <v>15</v>
      </c>
      <c r="D10" s="16">
        <v>2511</v>
      </c>
      <c r="E10" s="17">
        <v>15</v>
      </c>
      <c r="F10" s="35">
        <v>2586</v>
      </c>
      <c r="G10" s="18">
        <v>15</v>
      </c>
      <c r="H10" s="39">
        <v>0.0238</v>
      </c>
      <c r="I10" s="20">
        <v>1362</v>
      </c>
      <c r="J10" s="18">
        <f t="shared" si="0"/>
        <v>19</v>
      </c>
      <c r="K10" s="19">
        <f t="shared" si="1"/>
        <v>0.013487151557161955</v>
      </c>
      <c r="L10" s="22">
        <v>2833</v>
      </c>
      <c r="M10" s="18">
        <f t="shared" si="2"/>
        <v>15</v>
      </c>
      <c r="N10" s="19">
        <f t="shared" si="3"/>
        <v>0.025072127723595943</v>
      </c>
      <c r="O10" s="125">
        <v>2898</v>
      </c>
      <c r="P10" s="120">
        <v>14</v>
      </c>
      <c r="Q10" s="137">
        <v>0.025568632986889238</v>
      </c>
      <c r="R10" s="125">
        <v>2963</v>
      </c>
      <c r="S10" s="120">
        <f t="shared" si="4"/>
        <v>12</v>
      </c>
      <c r="T10" s="137">
        <f t="shared" si="5"/>
        <v>0.02595298157101815</v>
      </c>
      <c r="U10" s="125">
        <v>3042</v>
      </c>
      <c r="V10" s="120">
        <f t="shared" si="6"/>
        <v>12</v>
      </c>
      <c r="W10" s="130">
        <f t="shared" si="7"/>
        <v>0.026213742826120677</v>
      </c>
      <c r="X10" s="125">
        <v>3086</v>
      </c>
      <c r="Y10" s="120">
        <f>_xlfn.RANK.EQ(X10,$X$6:$X$37)</f>
        <v>11</v>
      </c>
      <c r="Z10" s="130">
        <f>X10/$X$38</f>
        <v>0.0261833855134438</v>
      </c>
    </row>
    <row r="11" spans="1:26" s="5" customFormat="1" ht="13.5" customHeight="1">
      <c r="A11" s="8" t="s">
        <v>16</v>
      </c>
      <c r="B11" s="16">
        <v>4057</v>
      </c>
      <c r="C11" s="17">
        <v>8</v>
      </c>
      <c r="D11" s="16">
        <v>4597</v>
      </c>
      <c r="E11" s="17">
        <v>8</v>
      </c>
      <c r="F11" s="35">
        <v>4681</v>
      </c>
      <c r="G11" s="18">
        <v>7</v>
      </c>
      <c r="H11" s="39">
        <v>0.0431</v>
      </c>
      <c r="I11" s="22">
        <v>4443</v>
      </c>
      <c r="J11" s="18">
        <f t="shared" si="0"/>
        <v>9</v>
      </c>
      <c r="K11" s="19">
        <f t="shared" si="1"/>
        <v>0.04399663316334109</v>
      </c>
      <c r="L11" s="22">
        <v>3292</v>
      </c>
      <c r="M11" s="18">
        <f t="shared" si="2"/>
        <v>12</v>
      </c>
      <c r="N11" s="19">
        <f t="shared" si="3"/>
        <v>0.02913429031629998</v>
      </c>
      <c r="O11" s="125">
        <v>2510</v>
      </c>
      <c r="P11" s="120">
        <v>15</v>
      </c>
      <c r="Q11" s="137">
        <v>0.022145365354414075</v>
      </c>
      <c r="R11" s="125">
        <v>2950</v>
      </c>
      <c r="S11" s="120">
        <f t="shared" si="4"/>
        <v>13</v>
      </c>
      <c r="T11" s="137">
        <f t="shared" si="5"/>
        <v>0.025839114287716347</v>
      </c>
      <c r="U11" s="125">
        <v>2680</v>
      </c>
      <c r="V11" s="120">
        <f t="shared" si="6"/>
        <v>15</v>
      </c>
      <c r="W11" s="130">
        <f t="shared" si="7"/>
        <v>0.023094290195267392</v>
      </c>
      <c r="X11" s="125">
        <v>2634</v>
      </c>
      <c r="Y11" s="120">
        <f>_xlfn.RANK.EQ(X11,$X$6:$X$37)</f>
        <v>16</v>
      </c>
      <c r="Z11" s="130">
        <f>X11/$X$38</f>
        <v>0.022348359508234276</v>
      </c>
    </row>
    <row r="12" spans="1:26" s="5" customFormat="1" ht="13.5" customHeight="1">
      <c r="A12" s="8" t="s">
        <v>17</v>
      </c>
      <c r="B12" s="16">
        <v>1707</v>
      </c>
      <c r="C12" s="17">
        <v>16</v>
      </c>
      <c r="D12" s="16">
        <v>1385</v>
      </c>
      <c r="E12" s="17">
        <v>19</v>
      </c>
      <c r="F12" s="35">
        <v>1340</v>
      </c>
      <c r="G12" s="18">
        <v>19</v>
      </c>
      <c r="H12" s="39">
        <v>0.0123</v>
      </c>
      <c r="I12" s="32">
        <v>692</v>
      </c>
      <c r="J12" s="18">
        <f t="shared" si="0"/>
        <v>25</v>
      </c>
      <c r="K12" s="19">
        <f t="shared" si="1"/>
        <v>0.006852502846957469</v>
      </c>
      <c r="L12" s="21">
        <v>1233</v>
      </c>
      <c r="M12" s="18">
        <f t="shared" si="2"/>
        <v>22</v>
      </c>
      <c r="N12" s="19">
        <f t="shared" si="3"/>
        <v>0.010912083827459866</v>
      </c>
      <c r="O12" s="125">
        <v>1109</v>
      </c>
      <c r="P12" s="120">
        <v>23</v>
      </c>
      <c r="Q12" s="137">
        <v>0.009784545887667414</v>
      </c>
      <c r="R12" s="125">
        <v>1005</v>
      </c>
      <c r="S12" s="120">
        <f t="shared" si="4"/>
        <v>22</v>
      </c>
      <c r="T12" s="137">
        <f t="shared" si="5"/>
        <v>0.008802816901408451</v>
      </c>
      <c r="U12" s="125">
        <v>1064</v>
      </c>
      <c r="V12" s="120">
        <f t="shared" si="6"/>
        <v>21</v>
      </c>
      <c r="W12" s="130">
        <f t="shared" si="7"/>
        <v>0.009168777898419592</v>
      </c>
      <c r="X12" s="125">
        <v>1086</v>
      </c>
      <c r="Y12" s="120">
        <f>_xlfn.RANK.EQ(X12,$X$6:$X$37)</f>
        <v>21</v>
      </c>
      <c r="Z12" s="130">
        <f>X12/$X$38</f>
        <v>0.009214243897472446</v>
      </c>
    </row>
    <row r="13" spans="1:26" s="5" customFormat="1" ht="13.5" customHeight="1">
      <c r="A13" s="8" t="s">
        <v>18</v>
      </c>
      <c r="B13" s="16">
        <v>257</v>
      </c>
      <c r="C13" s="17">
        <v>30</v>
      </c>
      <c r="D13" s="16">
        <v>289</v>
      </c>
      <c r="E13" s="17">
        <v>30</v>
      </c>
      <c r="F13" s="30">
        <v>291</v>
      </c>
      <c r="G13" s="18">
        <v>31</v>
      </c>
      <c r="H13" s="39">
        <v>0.0027</v>
      </c>
      <c r="I13" s="16">
        <v>108</v>
      </c>
      <c r="J13" s="18">
        <f t="shared" si="0"/>
        <v>32</v>
      </c>
      <c r="K13" s="19">
        <f t="shared" si="1"/>
        <v>0.001069465762241917</v>
      </c>
      <c r="L13" s="33">
        <v>214</v>
      </c>
      <c r="M13" s="18">
        <f t="shared" si="2"/>
        <v>32</v>
      </c>
      <c r="N13" s="19">
        <f t="shared" si="3"/>
        <v>0.0018939058711082005</v>
      </c>
      <c r="O13" s="125">
        <v>196</v>
      </c>
      <c r="P13" s="120">
        <v>32</v>
      </c>
      <c r="Q13" s="137">
        <v>0.00172927952568333</v>
      </c>
      <c r="R13" s="125">
        <v>186</v>
      </c>
      <c r="S13" s="120">
        <f t="shared" si="4"/>
        <v>32</v>
      </c>
      <c r="T13" s="137">
        <f t="shared" si="5"/>
        <v>0.0016291780533949968</v>
      </c>
      <c r="U13" s="125">
        <v>186</v>
      </c>
      <c r="V13" s="120">
        <f t="shared" si="6"/>
        <v>32</v>
      </c>
      <c r="W13" s="130">
        <f t="shared" si="7"/>
        <v>0.0016028126777312445</v>
      </c>
      <c r="X13" s="125">
        <v>176</v>
      </c>
      <c r="Y13" s="120">
        <f>_xlfn.RANK.EQ(X13,$X$6:$X$37)</f>
        <v>32</v>
      </c>
      <c r="Z13" s="130">
        <f>X13/$X$38</f>
        <v>0.0014932844622054793</v>
      </c>
    </row>
    <row r="14" spans="1:26" s="5" customFormat="1" ht="13.5" customHeight="1">
      <c r="A14" s="9" t="s">
        <v>19</v>
      </c>
      <c r="B14" s="24">
        <v>253</v>
      </c>
      <c r="C14" s="23">
        <v>31</v>
      </c>
      <c r="D14" s="24">
        <v>272</v>
      </c>
      <c r="E14" s="23">
        <v>31</v>
      </c>
      <c r="F14" s="30">
        <v>314</v>
      </c>
      <c r="G14" s="25">
        <v>30</v>
      </c>
      <c r="H14" s="40">
        <v>0.0029</v>
      </c>
      <c r="I14" s="24">
        <v>311</v>
      </c>
      <c r="J14" s="25">
        <f t="shared" si="0"/>
        <v>30</v>
      </c>
      <c r="K14" s="26">
        <f t="shared" si="1"/>
        <v>0.003079665296826261</v>
      </c>
      <c r="L14" s="27">
        <v>293</v>
      </c>
      <c r="M14" s="25">
        <f t="shared" si="2"/>
        <v>31</v>
      </c>
      <c r="N14" s="26">
        <f t="shared" si="3"/>
        <v>0.0025930580384799194</v>
      </c>
      <c r="O14" s="125">
        <v>301</v>
      </c>
      <c r="P14" s="120">
        <v>30</v>
      </c>
      <c r="Q14" s="137">
        <v>0.002655679271585114</v>
      </c>
      <c r="R14" s="125">
        <v>468</v>
      </c>
      <c r="S14" s="120">
        <f t="shared" si="4"/>
        <v>29</v>
      </c>
      <c r="T14" s="137">
        <f t="shared" si="5"/>
        <v>0.0040992221988648304</v>
      </c>
      <c r="U14" s="125">
        <v>458</v>
      </c>
      <c r="V14" s="120">
        <f t="shared" si="6"/>
        <v>29</v>
      </c>
      <c r="W14" s="130">
        <f t="shared" si="7"/>
        <v>0.003946710787101667</v>
      </c>
      <c r="X14" s="125">
        <v>401</v>
      </c>
      <c r="Y14" s="120">
        <f>_xlfn.RANK.EQ(X14,$X$6:$X$37)</f>
        <v>30</v>
      </c>
      <c r="Z14" s="130">
        <f>X14/$X$38</f>
        <v>0.003402312894002257</v>
      </c>
    </row>
    <row r="15" spans="1:26" s="5" customFormat="1" ht="13.5" customHeight="1">
      <c r="A15" s="8" t="s">
        <v>20</v>
      </c>
      <c r="B15" s="16">
        <v>863</v>
      </c>
      <c r="C15" s="17">
        <v>23</v>
      </c>
      <c r="D15" s="16">
        <v>1023</v>
      </c>
      <c r="E15" s="17">
        <v>23</v>
      </c>
      <c r="F15" s="35">
        <v>1009</v>
      </c>
      <c r="G15" s="18">
        <v>24</v>
      </c>
      <c r="H15" s="39">
        <v>0.0093</v>
      </c>
      <c r="I15" s="16">
        <v>1030</v>
      </c>
      <c r="J15" s="18">
        <f t="shared" si="0"/>
        <v>22</v>
      </c>
      <c r="K15" s="19">
        <f t="shared" si="1"/>
        <v>0.01019953458434421</v>
      </c>
      <c r="L15" s="33">
        <v>847</v>
      </c>
      <c r="M15" s="18">
        <f t="shared" si="2"/>
        <v>25</v>
      </c>
      <c r="N15" s="19">
        <f t="shared" si="3"/>
        <v>0.007495973237517036</v>
      </c>
      <c r="O15" s="125">
        <v>759</v>
      </c>
      <c r="P15" s="120">
        <v>25</v>
      </c>
      <c r="Q15" s="137">
        <v>0.006696546734661467</v>
      </c>
      <c r="R15" s="125">
        <v>760</v>
      </c>
      <c r="S15" s="120">
        <f t="shared" si="4"/>
        <v>26</v>
      </c>
      <c r="T15" s="137">
        <f t="shared" si="5"/>
        <v>0.0066568565622591265</v>
      </c>
      <c r="U15" s="125">
        <v>765</v>
      </c>
      <c r="V15" s="120">
        <f t="shared" si="6"/>
        <v>26</v>
      </c>
      <c r="W15" s="130">
        <f t="shared" si="7"/>
        <v>0.006592213432604312</v>
      </c>
      <c r="X15" s="125">
        <v>812</v>
      </c>
      <c r="Y15" s="120">
        <f>_xlfn.RANK.EQ(X15,$X$6:$X$37)</f>
        <v>25</v>
      </c>
      <c r="Z15" s="130">
        <f>X15/$X$38</f>
        <v>0.006889471496084371</v>
      </c>
    </row>
    <row r="16" spans="1:26" s="5" customFormat="1" ht="13.5" customHeight="1">
      <c r="A16" s="8" t="s">
        <v>21</v>
      </c>
      <c r="B16" s="16">
        <v>2968</v>
      </c>
      <c r="C16" s="17">
        <v>13</v>
      </c>
      <c r="D16" s="16">
        <v>3045</v>
      </c>
      <c r="E16" s="17">
        <v>13</v>
      </c>
      <c r="F16" s="35">
        <v>3151</v>
      </c>
      <c r="G16" s="18">
        <v>12</v>
      </c>
      <c r="H16" s="39">
        <v>0.029</v>
      </c>
      <c r="I16" s="22">
        <v>3269</v>
      </c>
      <c r="J16" s="18">
        <f t="shared" si="0"/>
        <v>12</v>
      </c>
      <c r="K16" s="19">
        <f t="shared" si="1"/>
        <v>0.03237114422934099</v>
      </c>
      <c r="L16" s="21">
        <v>4143</v>
      </c>
      <c r="M16" s="18">
        <f t="shared" si="2"/>
        <v>9</v>
      </c>
      <c r="N16" s="19">
        <f t="shared" si="3"/>
        <v>0.036665663663557356</v>
      </c>
      <c r="O16" s="125">
        <v>5835</v>
      </c>
      <c r="P16" s="120">
        <v>7</v>
      </c>
      <c r="Q16" s="137">
        <v>0.051481357307970564</v>
      </c>
      <c r="R16" s="125">
        <v>5490</v>
      </c>
      <c r="S16" s="120">
        <f t="shared" si="4"/>
        <v>7</v>
      </c>
      <c r="T16" s="137">
        <f t="shared" si="5"/>
        <v>0.048087029640529744</v>
      </c>
      <c r="U16" s="125">
        <v>5238</v>
      </c>
      <c r="V16" s="120">
        <f t="shared" si="6"/>
        <v>7</v>
      </c>
      <c r="W16" s="130">
        <f t="shared" si="7"/>
        <v>0.045137273150302464</v>
      </c>
      <c r="X16" s="125">
        <v>4976</v>
      </c>
      <c r="Y16" s="120">
        <f>_xlfn.RANK.EQ(X16,$X$6:$X$37)</f>
        <v>7</v>
      </c>
      <c r="Z16" s="130">
        <f>X16/$X$38</f>
        <v>0.04221922434053674</v>
      </c>
    </row>
    <row r="17" spans="1:26" s="5" customFormat="1" ht="13.5" customHeight="1">
      <c r="A17" s="8" t="s">
        <v>22</v>
      </c>
      <c r="B17" s="16">
        <v>1115</v>
      </c>
      <c r="C17" s="17">
        <v>21</v>
      </c>
      <c r="D17" s="16">
        <v>1129</v>
      </c>
      <c r="E17" s="17">
        <v>21</v>
      </c>
      <c r="F17" s="35">
        <v>1167</v>
      </c>
      <c r="G17" s="18">
        <v>21</v>
      </c>
      <c r="H17" s="39">
        <v>0.0107</v>
      </c>
      <c r="I17" s="20">
        <v>1231</v>
      </c>
      <c r="J17" s="18">
        <f t="shared" si="0"/>
        <v>20</v>
      </c>
      <c r="K17" s="19">
        <f t="shared" si="1"/>
        <v>0.012189929197405556</v>
      </c>
      <c r="L17" s="21">
        <v>1921</v>
      </c>
      <c r="M17" s="18">
        <f t="shared" si="2"/>
        <v>18</v>
      </c>
      <c r="N17" s="19">
        <f t="shared" si="3"/>
        <v>0.01700090270279838</v>
      </c>
      <c r="O17" s="125">
        <v>1943</v>
      </c>
      <c r="P17" s="120">
        <v>17</v>
      </c>
      <c r="Q17" s="137">
        <v>0.01714280672654444</v>
      </c>
      <c r="R17" s="125">
        <v>2415</v>
      </c>
      <c r="S17" s="120">
        <f t="shared" si="4"/>
        <v>16</v>
      </c>
      <c r="T17" s="137">
        <f t="shared" si="5"/>
        <v>0.021153037628757622</v>
      </c>
      <c r="U17" s="125">
        <v>2574</v>
      </c>
      <c r="V17" s="120">
        <f t="shared" si="6"/>
        <v>17</v>
      </c>
      <c r="W17" s="130">
        <f t="shared" si="7"/>
        <v>0.022180859314409804</v>
      </c>
      <c r="X17" s="125">
        <v>2595</v>
      </c>
      <c r="Y17" s="120">
        <f>_xlfn.RANK.EQ(X17,$X$6:$X$37)</f>
        <v>17</v>
      </c>
      <c r="Z17" s="130">
        <f>X17/$X$38</f>
        <v>0.022017461246722835</v>
      </c>
    </row>
    <row r="18" spans="1:26" s="5" customFormat="1" ht="13.5" customHeight="1">
      <c r="A18" s="8" t="s">
        <v>23</v>
      </c>
      <c r="B18" s="16">
        <v>13313</v>
      </c>
      <c r="C18" s="17">
        <v>2</v>
      </c>
      <c r="D18" s="16">
        <v>13739</v>
      </c>
      <c r="E18" s="17">
        <v>2</v>
      </c>
      <c r="F18" s="35">
        <v>13448</v>
      </c>
      <c r="G18" s="18">
        <v>2</v>
      </c>
      <c r="H18" s="39">
        <v>0.1238</v>
      </c>
      <c r="I18" s="20">
        <v>7011</v>
      </c>
      <c r="J18" s="18">
        <f t="shared" si="0"/>
        <v>5</v>
      </c>
      <c r="K18" s="19">
        <f t="shared" si="1"/>
        <v>0.06942615239887112</v>
      </c>
      <c r="L18" s="21">
        <v>14520</v>
      </c>
      <c r="M18" s="18">
        <f t="shared" si="2"/>
        <v>2</v>
      </c>
      <c r="N18" s="19">
        <f t="shared" si="3"/>
        <v>0.1285023983574349</v>
      </c>
      <c r="O18" s="125">
        <v>14544</v>
      </c>
      <c r="P18" s="120">
        <v>2</v>
      </c>
      <c r="Q18" s="137">
        <v>0.1283195990894814</v>
      </c>
      <c r="R18" s="125">
        <v>14603</v>
      </c>
      <c r="S18" s="120">
        <f t="shared" si="4"/>
        <v>2</v>
      </c>
      <c r="T18" s="137">
        <f t="shared" si="5"/>
        <v>0.12790799523509214</v>
      </c>
      <c r="U18" s="125">
        <v>14533</v>
      </c>
      <c r="V18" s="120">
        <f t="shared" si="6"/>
        <v>2</v>
      </c>
      <c r="W18" s="130">
        <f t="shared" si="7"/>
        <v>0.1252348206745601</v>
      </c>
      <c r="X18" s="125">
        <v>14143</v>
      </c>
      <c r="Y18" s="120">
        <f>_xlfn.RANK.EQ(X18,$X$6:$X$37)</f>
        <v>2</v>
      </c>
      <c r="Z18" s="130">
        <f>X18/$X$38</f>
        <v>0.11999728493734145</v>
      </c>
    </row>
    <row r="19" spans="1:26" s="5" customFormat="1" ht="13.5" customHeight="1">
      <c r="A19" s="68" t="s">
        <v>24</v>
      </c>
      <c r="B19" s="69">
        <v>4989</v>
      </c>
      <c r="C19" s="70">
        <v>6</v>
      </c>
      <c r="D19" s="69">
        <v>6900</v>
      </c>
      <c r="E19" s="70">
        <v>5</v>
      </c>
      <c r="F19" s="74">
        <v>7047</v>
      </c>
      <c r="G19" s="71">
        <v>5</v>
      </c>
      <c r="H19" s="76">
        <v>0.0649</v>
      </c>
      <c r="I19" s="69">
        <v>7011</v>
      </c>
      <c r="J19" s="71">
        <f t="shared" si="0"/>
        <v>5</v>
      </c>
      <c r="K19" s="72">
        <f t="shared" si="1"/>
        <v>0.06942615239887112</v>
      </c>
      <c r="L19" s="73">
        <v>6826</v>
      </c>
      <c r="M19" s="71">
        <f t="shared" si="2"/>
        <v>6</v>
      </c>
      <c r="N19" s="72">
        <f t="shared" si="3"/>
        <v>0.060410287271890545</v>
      </c>
      <c r="O19" s="134">
        <v>6224</v>
      </c>
      <c r="P19" s="135">
        <v>6</v>
      </c>
      <c r="Q19" s="138">
        <v>0.0549134477951686</v>
      </c>
      <c r="R19" s="134">
        <v>6341</v>
      </c>
      <c r="S19" s="135">
        <f t="shared" si="4"/>
        <v>6</v>
      </c>
      <c r="T19" s="138">
        <f t="shared" si="5"/>
        <v>0.05554095718590148</v>
      </c>
      <c r="U19" s="134">
        <v>6780</v>
      </c>
      <c r="V19" s="135">
        <f t="shared" si="6"/>
        <v>6</v>
      </c>
      <c r="W19" s="136">
        <f t="shared" si="7"/>
        <v>0.05842510728504214</v>
      </c>
      <c r="X19" s="134">
        <v>7668</v>
      </c>
      <c r="Y19" s="135">
        <f>_xlfn.RANK.EQ(X19,$X$6:$X$37)</f>
        <v>6</v>
      </c>
      <c r="Z19" s="136">
        <f>X19/$X$38</f>
        <v>0.06505968895563417</v>
      </c>
    </row>
    <row r="20" spans="1:26" s="5" customFormat="1" ht="13.5" customHeight="1">
      <c r="A20" s="9" t="s">
        <v>25</v>
      </c>
      <c r="B20" s="24">
        <v>15147</v>
      </c>
      <c r="C20" s="23">
        <v>1</v>
      </c>
      <c r="D20" s="24">
        <v>15769</v>
      </c>
      <c r="E20" s="23">
        <v>1</v>
      </c>
      <c r="F20" s="35">
        <v>16469</v>
      </c>
      <c r="G20" s="25">
        <v>1</v>
      </c>
      <c r="H20" s="40">
        <v>0.1516</v>
      </c>
      <c r="I20" s="24">
        <v>16582</v>
      </c>
      <c r="J20" s="25">
        <f t="shared" si="0"/>
        <v>1</v>
      </c>
      <c r="K20" s="26">
        <f t="shared" si="1"/>
        <v>0.1642026043471803</v>
      </c>
      <c r="L20" s="28">
        <v>16747</v>
      </c>
      <c r="M20" s="25">
        <f t="shared" si="2"/>
        <v>1</v>
      </c>
      <c r="N20" s="26">
        <f t="shared" si="3"/>
        <v>0.14821140945536931</v>
      </c>
      <c r="O20" s="125">
        <v>16710</v>
      </c>
      <c r="P20" s="120">
        <v>1</v>
      </c>
      <c r="Q20" s="137">
        <v>0.14742990241922677</v>
      </c>
      <c r="R20" s="125">
        <v>16909</v>
      </c>
      <c r="S20" s="120">
        <f t="shared" si="4"/>
        <v>1</v>
      </c>
      <c r="T20" s="137">
        <f t="shared" si="5"/>
        <v>0.14810629948847312</v>
      </c>
      <c r="U20" s="125">
        <v>17033</v>
      </c>
      <c r="V20" s="120">
        <f t="shared" si="6"/>
        <v>1</v>
      </c>
      <c r="W20" s="130">
        <f t="shared" si="7"/>
        <v>0.14677800182686176</v>
      </c>
      <c r="X20" s="125">
        <v>17299</v>
      </c>
      <c r="Y20" s="120">
        <f>_xlfn.RANK.EQ(X20,$X$6:$X$37)</f>
        <v>1</v>
      </c>
      <c r="Z20" s="130">
        <f>X20/$X$38</f>
        <v>0.14677459040734425</v>
      </c>
    </row>
    <row r="21" spans="1:26" s="5" customFormat="1" ht="13.5" customHeight="1">
      <c r="A21" s="8" t="s">
        <v>26</v>
      </c>
      <c r="B21" s="16">
        <v>2721</v>
      </c>
      <c r="C21" s="17">
        <v>14</v>
      </c>
      <c r="D21" s="16">
        <v>2813</v>
      </c>
      <c r="E21" s="17">
        <v>14</v>
      </c>
      <c r="F21" s="35">
        <v>2791</v>
      </c>
      <c r="G21" s="18">
        <v>14</v>
      </c>
      <c r="H21" s="39">
        <v>0.0257</v>
      </c>
      <c r="I21" s="16">
        <v>1415</v>
      </c>
      <c r="J21" s="18">
        <f t="shared" si="0"/>
        <v>18</v>
      </c>
      <c r="K21" s="19">
        <f t="shared" si="1"/>
        <v>0.014011981977521414</v>
      </c>
      <c r="L21" s="21">
        <v>2894</v>
      </c>
      <c r="M21" s="18">
        <f t="shared" si="2"/>
        <v>14</v>
      </c>
      <c r="N21" s="19">
        <f t="shared" si="3"/>
        <v>0.02561197939713613</v>
      </c>
      <c r="O21" s="125">
        <v>2927</v>
      </c>
      <c r="P21" s="120">
        <v>13</v>
      </c>
      <c r="Q21" s="137">
        <v>0.02582449577385259</v>
      </c>
      <c r="R21" s="125">
        <v>2935</v>
      </c>
      <c r="S21" s="120">
        <f t="shared" si="4"/>
        <v>15</v>
      </c>
      <c r="T21" s="137">
        <f t="shared" si="5"/>
        <v>0.025707728960829655</v>
      </c>
      <c r="U21" s="125">
        <v>2994</v>
      </c>
      <c r="V21" s="120">
        <f t="shared" si="6"/>
        <v>13</v>
      </c>
      <c r="W21" s="130">
        <f t="shared" si="7"/>
        <v>0.025800113747996484</v>
      </c>
      <c r="X21" s="125">
        <v>2997</v>
      </c>
      <c r="Y21" s="120">
        <f>_xlfn.RANK.EQ(X21,$X$6:$X$37)</f>
        <v>13</v>
      </c>
      <c r="Z21" s="130">
        <f>X21/$X$38</f>
        <v>0.025428258711533078</v>
      </c>
    </row>
    <row r="22" spans="1:26" s="5" customFormat="1" ht="13.5" customHeight="1">
      <c r="A22" s="8" t="s">
        <v>27</v>
      </c>
      <c r="B22" s="16">
        <v>811</v>
      </c>
      <c r="C22" s="17">
        <v>25</v>
      </c>
      <c r="D22" s="16">
        <v>1053</v>
      </c>
      <c r="E22" s="17">
        <v>22</v>
      </c>
      <c r="F22" s="35">
        <v>1026</v>
      </c>
      <c r="G22" s="18">
        <v>22</v>
      </c>
      <c r="H22" s="39">
        <v>0.0094</v>
      </c>
      <c r="I22" s="29">
        <v>950</v>
      </c>
      <c r="J22" s="18">
        <f t="shared" si="0"/>
        <v>23</v>
      </c>
      <c r="K22" s="19">
        <f t="shared" si="1"/>
        <v>0.00940733772342427</v>
      </c>
      <c r="L22" s="33">
        <v>931</v>
      </c>
      <c r="M22" s="18">
        <f t="shared" si="2"/>
        <v>23</v>
      </c>
      <c r="N22" s="19">
        <f t="shared" si="3"/>
        <v>0.00823937554206418</v>
      </c>
      <c r="O22" s="125">
        <v>1253</v>
      </c>
      <c r="P22" s="120">
        <v>22</v>
      </c>
      <c r="Q22" s="137">
        <v>0.011055036967761288</v>
      </c>
      <c r="R22" s="125">
        <v>958</v>
      </c>
      <c r="S22" s="120">
        <f t="shared" si="4"/>
        <v>23</v>
      </c>
      <c r="T22" s="137">
        <f t="shared" si="5"/>
        <v>0.008391142877163478</v>
      </c>
      <c r="U22" s="125">
        <v>993</v>
      </c>
      <c r="V22" s="120">
        <f t="shared" si="6"/>
        <v>23</v>
      </c>
      <c r="W22" s="130">
        <f t="shared" si="7"/>
        <v>0.008556951553694224</v>
      </c>
      <c r="X22" s="125">
        <v>1039</v>
      </c>
      <c r="Y22" s="120">
        <f>_xlfn.RANK.EQ(X22,$X$6:$X$37)</f>
        <v>22</v>
      </c>
      <c r="Z22" s="130">
        <f>X22/$X$38</f>
        <v>0.00881546906949712</v>
      </c>
    </row>
    <row r="23" spans="1:26" s="5" customFormat="1" ht="13.5" customHeight="1">
      <c r="A23" s="8" t="s">
        <v>28</v>
      </c>
      <c r="B23" s="16">
        <v>437</v>
      </c>
      <c r="C23" s="17">
        <v>29</v>
      </c>
      <c r="D23" s="16">
        <v>405</v>
      </c>
      <c r="E23" s="17">
        <v>29</v>
      </c>
      <c r="F23" s="30">
        <v>420</v>
      </c>
      <c r="G23" s="18">
        <v>29</v>
      </c>
      <c r="H23" s="39">
        <v>0.0039</v>
      </c>
      <c r="I23" s="29">
        <v>402</v>
      </c>
      <c r="J23" s="18">
        <f t="shared" si="0"/>
        <v>29</v>
      </c>
      <c r="K23" s="19">
        <f t="shared" si="1"/>
        <v>0.003980789226122691</v>
      </c>
      <c r="L23" s="33">
        <v>380</v>
      </c>
      <c r="M23" s="18">
        <f t="shared" si="2"/>
        <v>29</v>
      </c>
      <c r="N23" s="19">
        <f t="shared" si="3"/>
        <v>0.0033630104253323185</v>
      </c>
      <c r="O23" s="125">
        <v>353</v>
      </c>
      <c r="P23" s="120">
        <v>29</v>
      </c>
      <c r="Q23" s="137">
        <v>0.003114467717174569</v>
      </c>
      <c r="R23" s="125">
        <v>349</v>
      </c>
      <c r="S23" s="120">
        <f t="shared" si="4"/>
        <v>31</v>
      </c>
      <c r="T23" s="137">
        <f t="shared" si="5"/>
        <v>0.003056898605563731</v>
      </c>
      <c r="U23" s="125">
        <v>419</v>
      </c>
      <c r="V23" s="120">
        <f t="shared" si="6"/>
        <v>30</v>
      </c>
      <c r="W23" s="130">
        <f t="shared" si="7"/>
        <v>0.0036106371611257606</v>
      </c>
      <c r="X23" s="125">
        <v>383</v>
      </c>
      <c r="Y23" s="120">
        <f>_xlfn.RANK.EQ(X23,$X$6:$X$37)</f>
        <v>31</v>
      </c>
      <c r="Z23" s="130">
        <f>X23/$X$38</f>
        <v>0.0032495906194585145</v>
      </c>
    </row>
    <row r="24" spans="1:26" s="5" customFormat="1" ht="13.5" customHeight="1">
      <c r="A24" s="8" t="s">
        <v>29</v>
      </c>
      <c r="B24" s="16">
        <v>837</v>
      </c>
      <c r="C24" s="17">
        <v>24</v>
      </c>
      <c r="D24" s="16">
        <v>887</v>
      </c>
      <c r="E24" s="17">
        <v>25</v>
      </c>
      <c r="F24" s="30">
        <v>888</v>
      </c>
      <c r="G24" s="18">
        <v>25</v>
      </c>
      <c r="H24" s="39">
        <v>0.0082</v>
      </c>
      <c r="I24" s="29">
        <v>923</v>
      </c>
      <c r="J24" s="18">
        <f t="shared" si="0"/>
        <v>24</v>
      </c>
      <c r="K24" s="19">
        <f t="shared" si="1"/>
        <v>0.009139971282863792</v>
      </c>
      <c r="L24" s="21">
        <v>1268</v>
      </c>
      <c r="M24" s="18">
        <f t="shared" si="2"/>
        <v>21</v>
      </c>
      <c r="N24" s="19">
        <f t="shared" si="3"/>
        <v>0.011221834787687842</v>
      </c>
      <c r="O24" s="125">
        <v>1436</v>
      </c>
      <c r="P24" s="120">
        <v>21</v>
      </c>
      <c r="Q24" s="137">
        <v>0.012669619382047255</v>
      </c>
      <c r="R24" s="125">
        <v>1268</v>
      </c>
      <c r="S24" s="120">
        <f t="shared" si="4"/>
        <v>20</v>
      </c>
      <c r="T24" s="137">
        <f t="shared" si="5"/>
        <v>0.011106439632821806</v>
      </c>
      <c r="U24" s="125">
        <v>2491</v>
      </c>
      <c r="V24" s="120">
        <f t="shared" si="6"/>
        <v>18</v>
      </c>
      <c r="W24" s="130">
        <f t="shared" si="7"/>
        <v>0.02146562570015339</v>
      </c>
      <c r="X24" s="125">
        <v>2580</v>
      </c>
      <c r="Y24" s="120">
        <f>_xlfn.RANK.EQ(X24,$X$6:$X$37)</f>
        <v>18</v>
      </c>
      <c r="Z24" s="130">
        <f>X24/$X$38</f>
        <v>0.02189019268460305</v>
      </c>
    </row>
    <row r="25" spans="1:26" s="5" customFormat="1" ht="13.5" customHeight="1">
      <c r="A25" s="8" t="s">
        <v>30</v>
      </c>
      <c r="B25" s="16">
        <v>3358</v>
      </c>
      <c r="C25" s="17">
        <v>11</v>
      </c>
      <c r="D25" s="16">
        <v>3217</v>
      </c>
      <c r="E25" s="17">
        <v>11</v>
      </c>
      <c r="F25" s="35">
        <v>3150</v>
      </c>
      <c r="G25" s="18">
        <v>13</v>
      </c>
      <c r="H25" s="39">
        <v>0.029</v>
      </c>
      <c r="I25" s="29">
        <v>3167</v>
      </c>
      <c r="J25" s="18">
        <f t="shared" si="0"/>
        <v>13</v>
      </c>
      <c r="K25" s="19">
        <f t="shared" si="1"/>
        <v>0.031361093231668066</v>
      </c>
      <c r="L25" s="21">
        <v>3840</v>
      </c>
      <c r="M25" s="18">
        <f t="shared" si="2"/>
        <v>10</v>
      </c>
      <c r="N25" s="19">
        <f t="shared" si="3"/>
        <v>0.03398410535072659</v>
      </c>
      <c r="O25" s="125">
        <v>3834</v>
      </c>
      <c r="P25" s="120">
        <v>10</v>
      </c>
      <c r="Q25" s="137">
        <v>0.03382682500749943</v>
      </c>
      <c r="R25" s="125">
        <v>3980</v>
      </c>
      <c r="S25" s="120">
        <f t="shared" si="4"/>
        <v>9</v>
      </c>
      <c r="T25" s="137">
        <f t="shared" si="5"/>
        <v>0.03486090673393595</v>
      </c>
      <c r="U25" s="125">
        <v>4131</v>
      </c>
      <c r="V25" s="120">
        <f t="shared" si="6"/>
        <v>9</v>
      </c>
      <c r="W25" s="130">
        <f t="shared" si="7"/>
        <v>0.035597952536063286</v>
      </c>
      <c r="X25" s="125">
        <v>4279</v>
      </c>
      <c r="Y25" s="120">
        <f>_xlfn.RANK.EQ(X25,$X$6:$X$37)</f>
        <v>9</v>
      </c>
      <c r="Z25" s="130">
        <f>X25/$X$38</f>
        <v>0.036305478487370715</v>
      </c>
    </row>
    <row r="26" spans="1:26" s="5" customFormat="1" ht="13.5" customHeight="1">
      <c r="A26" s="8" t="s">
        <v>31</v>
      </c>
      <c r="B26" s="16">
        <v>6911</v>
      </c>
      <c r="C26" s="17">
        <v>4</v>
      </c>
      <c r="D26" s="16">
        <v>6949</v>
      </c>
      <c r="E26" s="17">
        <v>4</v>
      </c>
      <c r="F26" s="35">
        <v>7290</v>
      </c>
      <c r="G26" s="18">
        <v>4</v>
      </c>
      <c r="H26" s="39">
        <v>0.0671</v>
      </c>
      <c r="I26" s="29">
        <v>7488</v>
      </c>
      <c r="J26" s="18">
        <f t="shared" si="0"/>
        <v>3</v>
      </c>
      <c r="K26" s="19">
        <f t="shared" si="1"/>
        <v>0.07414962618210626</v>
      </c>
      <c r="L26" s="21">
        <v>7684</v>
      </c>
      <c r="M26" s="18">
        <f t="shared" si="2"/>
        <v>4</v>
      </c>
      <c r="N26" s="19">
        <f t="shared" si="3"/>
        <v>0.06800361081119352</v>
      </c>
      <c r="O26" s="125">
        <v>7982</v>
      </c>
      <c r="P26" s="120">
        <v>5</v>
      </c>
      <c r="Q26" s="137">
        <v>0.07042402639798133</v>
      </c>
      <c r="R26" s="125">
        <v>8281</v>
      </c>
      <c r="S26" s="120">
        <f t="shared" si="4"/>
        <v>5</v>
      </c>
      <c r="T26" s="137">
        <f t="shared" si="5"/>
        <v>0.07253345946324714</v>
      </c>
      <c r="U26" s="125">
        <v>8229</v>
      </c>
      <c r="V26" s="120">
        <f t="shared" si="6"/>
        <v>5</v>
      </c>
      <c r="W26" s="130">
        <f t="shared" si="7"/>
        <v>0.07091153508091619</v>
      </c>
      <c r="X26" s="125">
        <v>8114</v>
      </c>
      <c r="Y26" s="120">
        <f>_xlfn.RANK.EQ(X26,$X$6:$X$37)</f>
        <v>5</v>
      </c>
      <c r="Z26" s="130">
        <f>X26/$X$38</f>
        <v>0.0688438075359958</v>
      </c>
    </row>
    <row r="27" spans="1:26" s="5" customFormat="1" ht="13.5" customHeight="1">
      <c r="A27" s="8" t="s">
        <v>32</v>
      </c>
      <c r="B27" s="16">
        <v>1456</v>
      </c>
      <c r="C27" s="17">
        <v>19</v>
      </c>
      <c r="D27" s="16">
        <v>1555</v>
      </c>
      <c r="E27" s="17">
        <v>18</v>
      </c>
      <c r="F27" s="35">
        <v>1519</v>
      </c>
      <c r="G27" s="18">
        <v>18</v>
      </c>
      <c r="H27" s="39">
        <v>0.014</v>
      </c>
      <c r="I27" s="29">
        <v>1660</v>
      </c>
      <c r="J27" s="18">
        <f t="shared" si="0"/>
        <v>16</v>
      </c>
      <c r="K27" s="19">
        <f t="shared" si="1"/>
        <v>0.016438084864088726</v>
      </c>
      <c r="L27" s="21">
        <v>1802</v>
      </c>
      <c r="M27" s="18">
        <f t="shared" si="2"/>
        <v>19</v>
      </c>
      <c r="N27" s="19">
        <f t="shared" si="3"/>
        <v>0.015947749438023257</v>
      </c>
      <c r="O27" s="125">
        <v>1893</v>
      </c>
      <c r="P27" s="120">
        <v>18</v>
      </c>
      <c r="Q27" s="137">
        <v>0.016701663990400736</v>
      </c>
      <c r="R27" s="125">
        <v>1763</v>
      </c>
      <c r="S27" s="120">
        <f t="shared" si="4"/>
        <v>18</v>
      </c>
      <c r="T27" s="137">
        <f t="shared" si="5"/>
        <v>0.015442155420082685</v>
      </c>
      <c r="U27" s="125">
        <v>1813</v>
      </c>
      <c r="V27" s="120">
        <f t="shared" si="6"/>
        <v>19</v>
      </c>
      <c r="W27" s="130">
        <f t="shared" si="7"/>
        <v>0.015623114971649173</v>
      </c>
      <c r="X27" s="125">
        <v>1783</v>
      </c>
      <c r="Y27" s="120">
        <f>_xlfn.RANK.EQ(X27,$X$6:$X$37)</f>
        <v>19</v>
      </c>
      <c r="Z27" s="130">
        <f>X27/$X$38</f>
        <v>0.015127989750638464</v>
      </c>
    </row>
    <row r="28" spans="1:26" s="5" customFormat="1" ht="13.5" customHeight="1">
      <c r="A28" s="8" t="s">
        <v>33</v>
      </c>
      <c r="B28" s="16">
        <v>645</v>
      </c>
      <c r="C28" s="17">
        <v>26</v>
      </c>
      <c r="D28" s="16">
        <v>587</v>
      </c>
      <c r="E28" s="17">
        <v>27</v>
      </c>
      <c r="F28" s="30">
        <v>526</v>
      </c>
      <c r="G28" s="18">
        <v>27</v>
      </c>
      <c r="H28" s="39">
        <v>0.0048</v>
      </c>
      <c r="I28" s="29">
        <v>555</v>
      </c>
      <c r="J28" s="18">
        <f t="shared" si="0"/>
        <v>28</v>
      </c>
      <c r="K28" s="19">
        <f t="shared" si="1"/>
        <v>0.005495865722632074</v>
      </c>
      <c r="L28" s="33">
        <v>576</v>
      </c>
      <c r="M28" s="18">
        <f t="shared" si="2"/>
        <v>27</v>
      </c>
      <c r="N28" s="19">
        <f t="shared" si="3"/>
        <v>0.005097615802608988</v>
      </c>
      <c r="O28" s="125">
        <v>753</v>
      </c>
      <c r="P28" s="120">
        <v>26</v>
      </c>
      <c r="Q28" s="137">
        <v>0.006643609606324223</v>
      </c>
      <c r="R28" s="125">
        <v>781</v>
      </c>
      <c r="S28" s="120">
        <f t="shared" si="4"/>
        <v>25</v>
      </c>
      <c r="T28" s="137">
        <f t="shared" si="5"/>
        <v>0.006840796019900498</v>
      </c>
      <c r="U28" s="125">
        <v>811</v>
      </c>
      <c r="V28" s="120">
        <f t="shared" si="6"/>
        <v>24</v>
      </c>
      <c r="W28" s="130">
        <f t="shared" si="7"/>
        <v>0.006988607965806663</v>
      </c>
      <c r="X28" s="125">
        <v>848</v>
      </c>
      <c r="Y28" s="120">
        <f>_xlfn.RANK.EQ(X28,$X$6:$X$37)</f>
        <v>24</v>
      </c>
      <c r="Z28" s="130">
        <f>X28/$X$38</f>
        <v>0.007194916045171855</v>
      </c>
    </row>
    <row r="29" spans="1:26" s="5" customFormat="1" ht="13.5" customHeight="1">
      <c r="A29" s="8" t="s">
        <v>34</v>
      </c>
      <c r="B29" s="16">
        <v>3529</v>
      </c>
      <c r="C29" s="17">
        <v>10</v>
      </c>
      <c r="D29" s="16">
        <v>3440</v>
      </c>
      <c r="E29" s="17">
        <v>10</v>
      </c>
      <c r="F29" s="35">
        <v>3415</v>
      </c>
      <c r="G29" s="18">
        <v>11</v>
      </c>
      <c r="H29" s="39">
        <v>0.0314</v>
      </c>
      <c r="I29" s="29">
        <v>3626</v>
      </c>
      <c r="J29" s="18">
        <f t="shared" si="0"/>
        <v>11</v>
      </c>
      <c r="K29" s="19">
        <f t="shared" si="1"/>
        <v>0.03590632272119622</v>
      </c>
      <c r="L29" s="21">
        <v>3176</v>
      </c>
      <c r="M29" s="18">
        <f t="shared" si="2"/>
        <v>13</v>
      </c>
      <c r="N29" s="19">
        <f t="shared" si="3"/>
        <v>0.028107687133830116</v>
      </c>
      <c r="O29" s="125">
        <v>3111</v>
      </c>
      <c r="P29" s="120">
        <v>12</v>
      </c>
      <c r="Q29" s="137">
        <v>0.02744790104286143</v>
      </c>
      <c r="R29" s="125">
        <v>3328</v>
      </c>
      <c r="S29" s="120">
        <f t="shared" si="4"/>
        <v>11</v>
      </c>
      <c r="T29" s="137">
        <f t="shared" si="5"/>
        <v>0.02915002452526102</v>
      </c>
      <c r="U29" s="125">
        <v>3716</v>
      </c>
      <c r="V29" s="120">
        <f t="shared" si="6"/>
        <v>10</v>
      </c>
      <c r="W29" s="130">
        <f t="shared" si="7"/>
        <v>0.032021784464781204</v>
      </c>
      <c r="X29" s="125">
        <v>4169</v>
      </c>
      <c r="Y29" s="120">
        <f>_xlfn.RANK.EQ(X29,$X$6:$X$37)</f>
        <v>10</v>
      </c>
      <c r="Z29" s="130">
        <f>X29/$X$38</f>
        <v>0.03537217569849229</v>
      </c>
    </row>
    <row r="30" spans="1:26" s="5" customFormat="1" ht="13.5" customHeight="1">
      <c r="A30" s="8" t="s">
        <v>35</v>
      </c>
      <c r="B30" s="16">
        <v>4052</v>
      </c>
      <c r="C30" s="17">
        <v>9</v>
      </c>
      <c r="D30" s="16">
        <v>4182</v>
      </c>
      <c r="E30" s="17">
        <v>9</v>
      </c>
      <c r="F30" s="35">
        <v>4416</v>
      </c>
      <c r="G30" s="18">
        <v>9</v>
      </c>
      <c r="H30" s="39">
        <v>0.0406</v>
      </c>
      <c r="I30" s="29">
        <v>4466</v>
      </c>
      <c r="J30" s="18">
        <f t="shared" si="0"/>
        <v>8</v>
      </c>
      <c r="K30" s="19">
        <f t="shared" si="1"/>
        <v>0.044224389760855576</v>
      </c>
      <c r="L30" s="21">
        <v>4412</v>
      </c>
      <c r="M30" s="18">
        <f t="shared" si="2"/>
        <v>7</v>
      </c>
      <c r="N30" s="19">
        <f t="shared" si="3"/>
        <v>0.039046321043595233</v>
      </c>
      <c r="O30" s="125">
        <v>3396</v>
      </c>
      <c r="P30" s="120">
        <v>11</v>
      </c>
      <c r="Q30" s="137">
        <v>0.029962414638880556</v>
      </c>
      <c r="R30" s="125">
        <v>2948</v>
      </c>
      <c r="S30" s="120">
        <f t="shared" si="4"/>
        <v>14</v>
      </c>
      <c r="T30" s="137">
        <f t="shared" si="5"/>
        <v>0.025821596244131457</v>
      </c>
      <c r="U30" s="125">
        <v>2843</v>
      </c>
      <c r="V30" s="120">
        <f t="shared" si="6"/>
        <v>14</v>
      </c>
      <c r="W30" s="130">
        <f t="shared" si="7"/>
        <v>0.02449890560639746</v>
      </c>
      <c r="X30" s="125">
        <v>2782</v>
      </c>
      <c r="Y30" s="120">
        <f>_xlfn.RANK.EQ(X30,$X$6:$X$37)</f>
        <v>14</v>
      </c>
      <c r="Z30" s="130">
        <f>X30/$X$38</f>
        <v>0.023604075987816157</v>
      </c>
    </row>
    <row r="31" spans="1:26" s="5" customFormat="1" ht="13.5" customHeight="1">
      <c r="A31" s="8" t="s">
        <v>36</v>
      </c>
      <c r="B31" s="16">
        <v>1360</v>
      </c>
      <c r="C31" s="17">
        <v>20</v>
      </c>
      <c r="D31" s="16">
        <v>1173</v>
      </c>
      <c r="E31" s="17">
        <v>20</v>
      </c>
      <c r="F31" s="35">
        <v>1214</v>
      </c>
      <c r="G31" s="18">
        <v>20</v>
      </c>
      <c r="H31" s="39">
        <v>0.0112</v>
      </c>
      <c r="I31" s="29">
        <v>1607</v>
      </c>
      <c r="J31" s="18">
        <f t="shared" si="0"/>
        <v>17</v>
      </c>
      <c r="K31" s="19">
        <f t="shared" si="1"/>
        <v>0.015913254443729267</v>
      </c>
      <c r="L31" s="21">
        <v>1614</v>
      </c>
      <c r="M31" s="18">
        <f t="shared" si="2"/>
        <v>20</v>
      </c>
      <c r="N31" s="19">
        <f t="shared" si="3"/>
        <v>0.014283944280227268</v>
      </c>
      <c r="O31" s="125">
        <v>1536</v>
      </c>
      <c r="P31" s="120">
        <v>20</v>
      </c>
      <c r="Q31" s="137">
        <v>0.013551904854334669</v>
      </c>
      <c r="R31" s="125">
        <v>1240</v>
      </c>
      <c r="S31" s="120">
        <f t="shared" si="4"/>
        <v>21</v>
      </c>
      <c r="T31" s="137">
        <f t="shared" si="5"/>
        <v>0.010861187022633311</v>
      </c>
      <c r="U31" s="125">
        <v>1004</v>
      </c>
      <c r="V31" s="120">
        <f t="shared" si="6"/>
        <v>22</v>
      </c>
      <c r="W31" s="130">
        <f t="shared" si="7"/>
        <v>0.008651741550764352</v>
      </c>
      <c r="X31" s="125">
        <v>991</v>
      </c>
      <c r="Y31" s="120">
        <f>_xlfn.RANK.EQ(X31,$X$6:$X$37)</f>
        <v>23</v>
      </c>
      <c r="Z31" s="130">
        <f>X31/$X$38</f>
        <v>0.008408209670713807</v>
      </c>
    </row>
    <row r="32" spans="1:26" s="5" customFormat="1" ht="13.5" customHeight="1">
      <c r="A32" s="8" t="s">
        <v>37</v>
      </c>
      <c r="B32" s="16">
        <v>538</v>
      </c>
      <c r="C32" s="17">
        <v>27</v>
      </c>
      <c r="D32" s="16">
        <v>599</v>
      </c>
      <c r="E32" s="17">
        <v>26</v>
      </c>
      <c r="F32" s="30">
        <v>593</v>
      </c>
      <c r="G32" s="18">
        <v>26</v>
      </c>
      <c r="H32" s="39">
        <v>0.0055</v>
      </c>
      <c r="I32" s="29">
        <v>584</v>
      </c>
      <c r="J32" s="18">
        <f t="shared" si="0"/>
        <v>26</v>
      </c>
      <c r="K32" s="19">
        <f t="shared" si="1"/>
        <v>0.005783037084715552</v>
      </c>
      <c r="L32" s="33">
        <v>568</v>
      </c>
      <c r="M32" s="18">
        <f t="shared" si="2"/>
        <v>28</v>
      </c>
      <c r="N32" s="19">
        <f t="shared" si="3"/>
        <v>0.005026815583128307</v>
      </c>
      <c r="O32" s="125">
        <v>569</v>
      </c>
      <c r="P32" s="120">
        <v>28</v>
      </c>
      <c r="Q32" s="137">
        <v>0.005020204337315382</v>
      </c>
      <c r="R32" s="125">
        <v>580</v>
      </c>
      <c r="S32" s="120">
        <f t="shared" si="4"/>
        <v>28</v>
      </c>
      <c r="T32" s="137">
        <f t="shared" si="5"/>
        <v>0.005080232639618807</v>
      </c>
      <c r="U32" s="125">
        <v>590</v>
      </c>
      <c r="V32" s="120">
        <f t="shared" si="6"/>
        <v>28</v>
      </c>
      <c r="W32" s="130">
        <f t="shared" si="7"/>
        <v>0.005084190751943195</v>
      </c>
      <c r="X32" s="125">
        <v>601</v>
      </c>
      <c r="Y32" s="120">
        <f>_xlfn.RANK.EQ(X32,$X$6:$X$37)</f>
        <v>27</v>
      </c>
      <c r="Z32" s="130">
        <f>X32/$X$38</f>
        <v>0.005099227055599393</v>
      </c>
    </row>
    <row r="33" spans="1:26" s="5" customFormat="1" ht="13.5" customHeight="1">
      <c r="A33" s="8" t="s">
        <v>38</v>
      </c>
      <c r="B33" s="16">
        <v>4590</v>
      </c>
      <c r="C33" s="17">
        <v>7</v>
      </c>
      <c r="D33" s="16">
        <v>4757</v>
      </c>
      <c r="E33" s="17">
        <v>7</v>
      </c>
      <c r="F33" s="35">
        <v>4640</v>
      </c>
      <c r="G33" s="18">
        <v>8</v>
      </c>
      <c r="H33" s="39">
        <v>0.0427</v>
      </c>
      <c r="I33" s="29">
        <v>4533</v>
      </c>
      <c r="J33" s="18">
        <f t="shared" si="0"/>
        <v>7</v>
      </c>
      <c r="K33" s="19">
        <f t="shared" si="1"/>
        <v>0.04488785463187602</v>
      </c>
      <c r="L33" s="21">
        <v>4315</v>
      </c>
      <c r="M33" s="18">
        <f t="shared" si="2"/>
        <v>8</v>
      </c>
      <c r="N33" s="19">
        <f t="shared" si="3"/>
        <v>0.038187868382391986</v>
      </c>
      <c r="O33" s="125">
        <v>4084</v>
      </c>
      <c r="P33" s="120">
        <v>8</v>
      </c>
      <c r="Q33" s="137">
        <v>0.03603253868821796</v>
      </c>
      <c r="R33" s="125">
        <v>3987</v>
      </c>
      <c r="S33" s="120">
        <f t="shared" si="4"/>
        <v>8</v>
      </c>
      <c r="T33" s="137">
        <f t="shared" si="5"/>
        <v>0.03492221988648308</v>
      </c>
      <c r="U33" s="125">
        <v>3230</v>
      </c>
      <c r="V33" s="120">
        <f t="shared" si="6"/>
        <v>11</v>
      </c>
      <c r="W33" s="130">
        <f t="shared" si="7"/>
        <v>0.027833790048773763</v>
      </c>
      <c r="X33" s="125">
        <v>3002</v>
      </c>
      <c r="Y33" s="120">
        <f>_xlfn.RANK.EQ(X33,$X$6:$X$37)</f>
        <v>12</v>
      </c>
      <c r="Z33" s="130">
        <f>X33/$X$38</f>
        <v>0.025470681565573007</v>
      </c>
    </row>
    <row r="34" spans="1:26" s="5" customFormat="1" ht="13.5" customHeight="1">
      <c r="A34" s="8" t="s">
        <v>39</v>
      </c>
      <c r="B34" s="16">
        <v>3045</v>
      </c>
      <c r="C34" s="17">
        <v>12</v>
      </c>
      <c r="D34" s="16">
        <v>3168</v>
      </c>
      <c r="E34" s="17">
        <v>12</v>
      </c>
      <c r="F34" s="35">
        <v>3447</v>
      </c>
      <c r="G34" s="18">
        <v>10</v>
      </c>
      <c r="H34" s="39">
        <v>0.0317</v>
      </c>
      <c r="I34" s="29">
        <v>3686</v>
      </c>
      <c r="J34" s="18">
        <f t="shared" si="0"/>
        <v>10</v>
      </c>
      <c r="K34" s="19">
        <f t="shared" si="1"/>
        <v>0.036500470366886174</v>
      </c>
      <c r="L34" s="21">
        <v>3403</v>
      </c>
      <c r="M34" s="18">
        <f t="shared" si="2"/>
        <v>11</v>
      </c>
      <c r="N34" s="19">
        <f t="shared" si="3"/>
        <v>0.03011664336159442</v>
      </c>
      <c r="O34" s="125">
        <v>3873</v>
      </c>
      <c r="P34" s="120">
        <v>9</v>
      </c>
      <c r="Q34" s="137">
        <v>0.03417091634169152</v>
      </c>
      <c r="R34" s="125">
        <v>3886</v>
      </c>
      <c r="S34" s="120">
        <f t="shared" si="4"/>
        <v>10</v>
      </c>
      <c r="T34" s="137">
        <f t="shared" si="5"/>
        <v>0.03403755868544601</v>
      </c>
      <c r="U34" s="125">
        <v>4513</v>
      </c>
      <c r="V34" s="120">
        <f t="shared" si="6"/>
        <v>8</v>
      </c>
      <c r="W34" s="130">
        <f t="shared" si="7"/>
        <v>0.038889750616134984</v>
      </c>
      <c r="X34" s="125">
        <v>4963</v>
      </c>
      <c r="Y34" s="120">
        <f>_xlfn.RANK.EQ(X34,$X$6:$X$37)</f>
        <v>8</v>
      </c>
      <c r="Z34" s="130">
        <f>X34/$X$38</f>
        <v>0.04210892492003292</v>
      </c>
    </row>
    <row r="35" spans="1:26" s="5" customFormat="1" ht="13.5" customHeight="1">
      <c r="A35" s="8" t="s">
        <v>40</v>
      </c>
      <c r="B35" s="16">
        <v>9638</v>
      </c>
      <c r="C35" s="17">
        <v>3</v>
      </c>
      <c r="D35" s="16">
        <v>9917</v>
      </c>
      <c r="E35" s="17">
        <v>3</v>
      </c>
      <c r="F35" s="35">
        <v>10055</v>
      </c>
      <c r="G35" s="18">
        <v>3</v>
      </c>
      <c r="H35" s="39">
        <v>0.0925</v>
      </c>
      <c r="I35" s="29">
        <v>9822</v>
      </c>
      <c r="J35" s="18">
        <f t="shared" si="0"/>
        <v>2</v>
      </c>
      <c r="K35" s="19">
        <f t="shared" si="1"/>
        <v>0.09726196959944546</v>
      </c>
      <c r="L35" s="21">
        <v>9741</v>
      </c>
      <c r="M35" s="18">
        <f t="shared" si="2"/>
        <v>3</v>
      </c>
      <c r="N35" s="19">
        <f t="shared" si="3"/>
        <v>0.08620811724516346</v>
      </c>
      <c r="O35" s="125">
        <v>9568</v>
      </c>
      <c r="P35" s="120">
        <v>3</v>
      </c>
      <c r="Q35" s="137">
        <v>0.08441707398845971</v>
      </c>
      <c r="R35" s="125">
        <v>9422</v>
      </c>
      <c r="S35" s="120">
        <f t="shared" si="4"/>
        <v>3</v>
      </c>
      <c r="T35" s="137">
        <f t="shared" si="5"/>
        <v>0.08252750332842829</v>
      </c>
      <c r="U35" s="125">
        <v>9225</v>
      </c>
      <c r="V35" s="120">
        <f t="shared" si="6"/>
        <v>3</v>
      </c>
      <c r="W35" s="130">
        <f t="shared" si="7"/>
        <v>0.07949433845199318</v>
      </c>
      <c r="X35" s="125">
        <v>9467</v>
      </c>
      <c r="Y35" s="120">
        <f>_xlfn.RANK.EQ(X35,$X$6:$X$37)</f>
        <v>3</v>
      </c>
      <c r="Z35" s="130">
        <f>X35/$X$38</f>
        <v>0.08032343183920042</v>
      </c>
    </row>
    <row r="36" spans="1:26" s="5" customFormat="1" ht="13.5" customHeight="1">
      <c r="A36" s="8" t="s">
        <v>41</v>
      </c>
      <c r="B36" s="16">
        <v>1463</v>
      </c>
      <c r="C36" s="17">
        <v>18</v>
      </c>
      <c r="D36" s="16">
        <v>1719</v>
      </c>
      <c r="E36" s="17">
        <v>16</v>
      </c>
      <c r="F36" s="35">
        <v>1850</v>
      </c>
      <c r="G36" s="18">
        <v>16</v>
      </c>
      <c r="H36" s="39">
        <v>0.017</v>
      </c>
      <c r="I36" s="29">
        <v>1773</v>
      </c>
      <c r="J36" s="18">
        <f t="shared" si="0"/>
        <v>15</v>
      </c>
      <c r="K36" s="19">
        <f t="shared" si="1"/>
        <v>0.01755706293013814</v>
      </c>
      <c r="L36" s="21">
        <v>1931</v>
      </c>
      <c r="M36" s="18">
        <f t="shared" si="2"/>
        <v>17</v>
      </c>
      <c r="N36" s="19">
        <f t="shared" si="3"/>
        <v>0.01708940297714923</v>
      </c>
      <c r="O36" s="125">
        <v>1606</v>
      </c>
      <c r="P36" s="120">
        <v>19</v>
      </c>
      <c r="Q36" s="137">
        <v>0.014169504684935857</v>
      </c>
      <c r="R36" s="125">
        <v>1605</v>
      </c>
      <c r="S36" s="120">
        <f t="shared" si="4"/>
        <v>19</v>
      </c>
      <c r="T36" s="137">
        <f t="shared" si="5"/>
        <v>0.014058229976876183</v>
      </c>
      <c r="U36" s="125">
        <v>1594</v>
      </c>
      <c r="V36" s="120">
        <f t="shared" si="6"/>
        <v>20</v>
      </c>
      <c r="W36" s="130">
        <f t="shared" si="7"/>
        <v>0.013735932302707548</v>
      </c>
      <c r="X36" s="125">
        <v>1627</v>
      </c>
      <c r="Y36" s="120">
        <f>_xlfn.RANK.EQ(X36,$X$6:$X$37)</f>
        <v>20</v>
      </c>
      <c r="Z36" s="130">
        <f>X36/$X$38</f>
        <v>0.013804396704592698</v>
      </c>
    </row>
    <row r="37" spans="1:26" s="5" customFormat="1" ht="13.5" customHeight="1">
      <c r="A37" s="8" t="s">
        <v>42</v>
      </c>
      <c r="B37" s="16">
        <v>5718</v>
      </c>
      <c r="C37" s="17">
        <v>5</v>
      </c>
      <c r="D37" s="16">
        <v>5776</v>
      </c>
      <c r="E37" s="17">
        <v>6</v>
      </c>
      <c r="F37" s="35">
        <v>6365</v>
      </c>
      <c r="G37" s="18">
        <v>6</v>
      </c>
      <c r="H37" s="39">
        <v>0.0586</v>
      </c>
      <c r="I37" s="29">
        <v>7248</v>
      </c>
      <c r="J37" s="18">
        <f t="shared" si="0"/>
        <v>4</v>
      </c>
      <c r="K37" s="19">
        <f t="shared" si="1"/>
        <v>0.07177303559934643</v>
      </c>
      <c r="L37" s="21">
        <v>7608</v>
      </c>
      <c r="M37" s="18">
        <f t="shared" si="2"/>
        <v>5</v>
      </c>
      <c r="N37" s="19">
        <f t="shared" si="3"/>
        <v>0.06733100872612705</v>
      </c>
      <c r="O37" s="126">
        <v>8263</v>
      </c>
      <c r="P37" s="121">
        <v>4</v>
      </c>
      <c r="Q37" s="145">
        <v>0.07290324857510896</v>
      </c>
      <c r="R37" s="126">
        <v>8671</v>
      </c>
      <c r="S37" s="121">
        <f t="shared" si="4"/>
        <v>4</v>
      </c>
      <c r="T37" s="145">
        <f t="shared" si="5"/>
        <v>0.07594947796230117</v>
      </c>
      <c r="U37" s="126">
        <v>8635</v>
      </c>
      <c r="V37" s="121">
        <f t="shared" si="6"/>
        <v>4</v>
      </c>
      <c r="W37" s="131">
        <f t="shared" si="7"/>
        <v>0.07441014770004999</v>
      </c>
      <c r="X37" s="126">
        <v>8810</v>
      </c>
      <c r="Y37" s="121">
        <f>_xlfn.RANK.EQ(X37,$X$6:$X$37)</f>
        <v>4</v>
      </c>
      <c r="Z37" s="131">
        <f>X37/$X$38</f>
        <v>0.07474906881835382</v>
      </c>
    </row>
    <row r="38" spans="1:26" s="5" customFormat="1" ht="13.5" customHeight="1">
      <c r="A38" s="86" t="s">
        <v>43</v>
      </c>
      <c r="B38" s="87">
        <v>101408</v>
      </c>
      <c r="C38" s="88"/>
      <c r="D38" s="87">
        <v>106324</v>
      </c>
      <c r="E38" s="88"/>
      <c r="F38" s="87">
        <v>108658</v>
      </c>
      <c r="G38" s="89"/>
      <c r="H38" s="90">
        <f>SUM(H6:H37)</f>
        <v>0.9999999999999999</v>
      </c>
      <c r="I38" s="87">
        <f>SUM(I6:I37)</f>
        <v>100985</v>
      </c>
      <c r="J38" s="89"/>
      <c r="K38" s="90">
        <f>SUM(K6:K37)</f>
        <v>0.9999999999999999</v>
      </c>
      <c r="L38" s="87">
        <f>SUM(L6:L37)</f>
        <v>112994</v>
      </c>
      <c r="M38" s="89"/>
      <c r="N38" s="90">
        <f>SUM(N6:N37)</f>
        <v>1</v>
      </c>
      <c r="O38" s="128">
        <v>113342</v>
      </c>
      <c r="P38" s="123"/>
      <c r="Q38" s="133">
        <v>0.9999823542905546</v>
      </c>
      <c r="R38" s="147">
        <f>SUM(R6:R37)</f>
        <v>114168</v>
      </c>
      <c r="S38" s="143"/>
      <c r="T38" s="144">
        <f>SUM(T6:T37)</f>
        <v>0.9999999999999998</v>
      </c>
      <c r="U38" s="147">
        <f>SUM(U6:U37)</f>
        <v>116046</v>
      </c>
      <c r="V38" s="143"/>
      <c r="W38" s="144">
        <f>SUM(W6:W37)</f>
        <v>0.9999999999999998</v>
      </c>
      <c r="X38" s="147">
        <f>SUM(X6:X37)</f>
        <v>117861</v>
      </c>
      <c r="Y38" s="143"/>
      <c r="Z38" s="144">
        <f>SUM(Z6:Z37)</f>
        <v>1</v>
      </c>
    </row>
    <row r="39" s="5" customFormat="1" ht="15"/>
    <row r="40" spans="1:2" s="5" customFormat="1" ht="15">
      <c r="A40" s="3" t="s">
        <v>93</v>
      </c>
      <c r="B40" s="10"/>
    </row>
    <row r="41" s="5" customFormat="1" ht="15">
      <c r="A41" s="1"/>
    </row>
    <row r="42" s="5" customFormat="1" ht="15"/>
    <row r="43" s="5" customFormat="1" ht="15"/>
    <row r="44" spans="2:5" s="5" customFormat="1" ht="15">
      <c r="B44" s="11"/>
      <c r="C44" s="11"/>
      <c r="D44" s="11"/>
      <c r="E44" s="11"/>
    </row>
    <row r="45" spans="2:5" s="5" customFormat="1" ht="15">
      <c r="B45" s="11"/>
      <c r="C45" s="11"/>
      <c r="D45" s="11"/>
      <c r="E45" s="11"/>
    </row>
    <row r="46" spans="2:12" s="5" customFormat="1" ht="15">
      <c r="B46" s="11"/>
      <c r="C46" s="11"/>
      <c r="D46" s="11"/>
      <c r="E46" s="11"/>
      <c r="H46" s="11"/>
      <c r="I46" s="11"/>
      <c r="J46" s="11"/>
      <c r="K46" s="11"/>
      <c r="L46" s="11"/>
    </row>
    <row r="47" spans="2:12" s="5" customFormat="1" ht="15">
      <c r="B47" s="11"/>
      <c r="C47" s="11"/>
      <c r="D47" s="11"/>
      <c r="E47" s="11"/>
      <c r="H47" s="11"/>
      <c r="I47" s="11"/>
      <c r="J47" s="11"/>
      <c r="K47" s="11"/>
      <c r="L47" s="11"/>
    </row>
    <row r="48" spans="2:12" s="5" customFormat="1" ht="15">
      <c r="B48" s="11"/>
      <c r="C48" s="11"/>
      <c r="D48" s="11"/>
      <c r="E48" s="11"/>
      <c r="H48" s="11"/>
      <c r="I48" s="11"/>
      <c r="J48" s="11"/>
      <c r="K48" s="11"/>
      <c r="L48" s="11"/>
    </row>
    <row r="49" spans="2:12" s="5" customFormat="1" ht="15">
      <c r="B49" s="11"/>
      <c r="C49" s="11"/>
      <c r="D49" s="11"/>
      <c r="E49" s="11"/>
      <c r="H49" s="11"/>
      <c r="I49" s="11"/>
      <c r="J49" s="11"/>
      <c r="K49" s="11"/>
      <c r="L49" s="11"/>
    </row>
    <row r="50" spans="2:12" s="5" customFormat="1" ht="15">
      <c r="B50" s="11"/>
      <c r="C50" s="11"/>
      <c r="D50" s="11"/>
      <c r="E50" s="11"/>
      <c r="H50" s="11"/>
      <c r="I50" s="11"/>
      <c r="J50" s="11"/>
      <c r="K50" s="11"/>
      <c r="L50" s="11"/>
    </row>
    <row r="51" spans="2:12" s="5" customFormat="1" ht="15">
      <c r="B51" s="11"/>
      <c r="C51" s="11"/>
      <c r="D51" s="11"/>
      <c r="E51" s="11"/>
      <c r="H51" s="11"/>
      <c r="I51" s="11"/>
      <c r="J51" s="11"/>
      <c r="K51" s="11"/>
      <c r="L51" s="11"/>
    </row>
    <row r="52" spans="2:12" s="5" customFormat="1" ht="15">
      <c r="B52" s="11"/>
      <c r="C52" s="11"/>
      <c r="D52" s="11"/>
      <c r="E52" s="11"/>
      <c r="H52" s="11"/>
      <c r="I52" s="11"/>
      <c r="J52" s="11"/>
      <c r="K52" s="11"/>
      <c r="L52" s="11"/>
    </row>
    <row r="53" spans="2:12" s="5" customFormat="1" ht="15">
      <c r="B53" s="11"/>
      <c r="C53" s="11"/>
      <c r="D53" s="11"/>
      <c r="E53" s="11"/>
      <c r="H53" s="11"/>
      <c r="I53" s="11"/>
      <c r="J53" s="11"/>
      <c r="K53" s="11"/>
      <c r="L53" s="11"/>
    </row>
    <row r="54" spans="2:12" s="5" customFormat="1" ht="15">
      <c r="B54" s="11"/>
      <c r="C54" s="11"/>
      <c r="D54" s="11"/>
      <c r="E54" s="11"/>
      <c r="H54" s="11"/>
      <c r="I54" s="11"/>
      <c r="J54" s="11"/>
      <c r="K54" s="11"/>
      <c r="L54" s="11"/>
    </row>
    <row r="55" spans="2:12" s="5" customFormat="1" ht="15">
      <c r="B55" s="11"/>
      <c r="C55" s="11"/>
      <c r="D55" s="11"/>
      <c r="E55" s="11"/>
      <c r="H55" s="11"/>
      <c r="I55" s="11"/>
      <c r="J55" s="11"/>
      <c r="K55" s="11"/>
      <c r="L55" s="11"/>
    </row>
    <row r="56" spans="2:12" s="5" customFormat="1" ht="15">
      <c r="B56" s="11"/>
      <c r="C56" s="11"/>
      <c r="D56" s="11"/>
      <c r="E56" s="11"/>
      <c r="H56" s="11"/>
      <c r="I56" s="11"/>
      <c r="J56" s="11"/>
      <c r="K56" s="11"/>
      <c r="L56" s="11"/>
    </row>
    <row r="57" spans="2:12" s="5" customFormat="1" ht="15">
      <c r="B57" s="11"/>
      <c r="C57" s="11"/>
      <c r="D57" s="11"/>
      <c r="E57" s="11"/>
      <c r="H57" s="11"/>
      <c r="I57" s="11"/>
      <c r="J57" s="11"/>
      <c r="K57" s="11"/>
      <c r="L57" s="11"/>
    </row>
    <row r="58" spans="2:12" s="5" customFormat="1" ht="15">
      <c r="B58" s="11"/>
      <c r="C58" s="11"/>
      <c r="D58" s="11"/>
      <c r="E58" s="11"/>
      <c r="H58" s="11"/>
      <c r="I58" s="11"/>
      <c r="J58" s="11"/>
      <c r="K58" s="11"/>
      <c r="L58" s="11"/>
    </row>
    <row r="59" spans="2:12" s="5" customFormat="1" ht="15">
      <c r="B59" s="11"/>
      <c r="C59" s="11"/>
      <c r="D59" s="11"/>
      <c r="E59" s="11"/>
      <c r="H59" s="11"/>
      <c r="I59" s="11"/>
      <c r="J59" s="11"/>
      <c r="K59" s="11"/>
      <c r="L59" s="11"/>
    </row>
    <row r="60" spans="2:12" s="5" customFormat="1" ht="15">
      <c r="B60" s="11"/>
      <c r="C60" s="11"/>
      <c r="D60" s="11"/>
      <c r="E60" s="11"/>
      <c r="H60" s="11"/>
      <c r="I60" s="11"/>
      <c r="J60" s="11"/>
      <c r="K60" s="11"/>
      <c r="L60" s="11"/>
    </row>
    <row r="61" spans="2:12" s="5" customFormat="1" ht="15">
      <c r="B61" s="11"/>
      <c r="C61" s="11"/>
      <c r="D61" s="11"/>
      <c r="E61" s="11"/>
      <c r="H61" s="11"/>
      <c r="I61" s="11"/>
      <c r="J61" s="11"/>
      <c r="K61" s="11"/>
      <c r="L61" s="11"/>
    </row>
    <row r="62" spans="2:12" s="5" customFormat="1" ht="15">
      <c r="B62" s="11"/>
      <c r="C62" s="11"/>
      <c r="D62" s="11"/>
      <c r="E62" s="11"/>
      <c r="H62" s="11"/>
      <c r="I62" s="11"/>
      <c r="J62" s="11"/>
      <c r="K62" s="11"/>
      <c r="L62" s="11"/>
    </row>
    <row r="63" spans="2:12" s="5" customFormat="1" ht="15">
      <c r="B63" s="11"/>
      <c r="C63" s="11"/>
      <c r="D63" s="11"/>
      <c r="E63" s="11"/>
      <c r="H63" s="11"/>
      <c r="I63" s="11"/>
      <c r="J63" s="11"/>
      <c r="K63" s="11"/>
      <c r="L63" s="11"/>
    </row>
    <row r="64" spans="2:12" s="5" customFormat="1" ht="15">
      <c r="B64" s="11"/>
      <c r="C64" s="11"/>
      <c r="D64" s="11"/>
      <c r="E64" s="11"/>
      <c r="H64" s="11"/>
      <c r="I64" s="11"/>
      <c r="J64" s="11"/>
      <c r="K64" s="11"/>
      <c r="L64" s="11"/>
    </row>
    <row r="65" spans="2:12" s="5" customFormat="1" ht="15">
      <c r="B65" s="11"/>
      <c r="C65" s="11"/>
      <c r="D65" s="11"/>
      <c r="E65" s="11"/>
      <c r="H65" s="11"/>
      <c r="I65" s="11"/>
      <c r="J65" s="11"/>
      <c r="K65" s="11"/>
      <c r="L65" s="11"/>
    </row>
    <row r="66" spans="2:12" s="5" customFormat="1" ht="15">
      <c r="B66" s="11"/>
      <c r="C66" s="11"/>
      <c r="D66" s="11"/>
      <c r="E66" s="11"/>
      <c r="H66" s="11"/>
      <c r="I66" s="11"/>
      <c r="J66" s="11"/>
      <c r="K66" s="11"/>
      <c r="L66" s="11"/>
    </row>
    <row r="67" spans="2:12" s="5" customFormat="1" ht="15">
      <c r="B67" s="11"/>
      <c r="C67" s="11"/>
      <c r="D67" s="11"/>
      <c r="E67" s="11"/>
      <c r="H67" s="11"/>
      <c r="I67" s="11"/>
      <c r="J67" s="11"/>
      <c r="K67" s="11"/>
      <c r="L67" s="11"/>
    </row>
    <row r="68" spans="2:12" s="5" customFormat="1" ht="15">
      <c r="B68" s="11"/>
      <c r="C68" s="11"/>
      <c r="D68" s="11"/>
      <c r="E68" s="11"/>
      <c r="H68" s="11"/>
      <c r="I68" s="11"/>
      <c r="J68" s="11"/>
      <c r="K68" s="11"/>
      <c r="L68" s="11"/>
    </row>
    <row r="69" spans="2:12" s="5" customFormat="1" ht="15">
      <c r="B69" s="11"/>
      <c r="C69" s="11"/>
      <c r="D69" s="11"/>
      <c r="E69" s="11"/>
      <c r="H69" s="11"/>
      <c r="I69" s="11"/>
      <c r="J69" s="11"/>
      <c r="K69" s="11"/>
      <c r="L69" s="11"/>
    </row>
    <row r="70" spans="2:12" s="5" customFormat="1" ht="15">
      <c r="B70" s="11"/>
      <c r="C70" s="11"/>
      <c r="D70" s="11"/>
      <c r="E70" s="11"/>
      <c r="H70" s="11"/>
      <c r="I70" s="11"/>
      <c r="J70" s="11"/>
      <c r="K70" s="11"/>
      <c r="L70" s="11"/>
    </row>
    <row r="71" spans="2:12" s="5" customFormat="1" ht="15">
      <c r="B71" s="11"/>
      <c r="C71" s="11"/>
      <c r="D71" s="11"/>
      <c r="E71" s="11"/>
      <c r="H71" s="11"/>
      <c r="I71" s="11"/>
      <c r="J71" s="11"/>
      <c r="K71" s="11"/>
      <c r="L71" s="11"/>
    </row>
    <row r="72" spans="2:12" s="5" customFormat="1" ht="15">
      <c r="B72" s="11"/>
      <c r="C72" s="11"/>
      <c r="D72" s="11"/>
      <c r="E72" s="11"/>
      <c r="H72" s="11"/>
      <c r="I72" s="11"/>
      <c r="J72" s="11"/>
      <c r="K72" s="11"/>
      <c r="L72" s="11"/>
    </row>
    <row r="73" spans="2:12" s="5" customFormat="1" ht="15">
      <c r="B73" s="11"/>
      <c r="C73" s="11"/>
      <c r="D73" s="11"/>
      <c r="E73" s="11"/>
      <c r="H73" s="11"/>
      <c r="I73" s="11"/>
      <c r="J73" s="11"/>
      <c r="K73" s="11"/>
      <c r="L73" s="11"/>
    </row>
    <row r="74" spans="2:12" s="5" customFormat="1" ht="15">
      <c r="B74" s="11"/>
      <c r="C74" s="11"/>
      <c r="D74" s="11"/>
      <c r="E74" s="11"/>
      <c r="H74" s="11"/>
      <c r="I74" s="11"/>
      <c r="J74" s="11"/>
      <c r="K74" s="11"/>
      <c r="L74" s="11"/>
    </row>
    <row r="75" spans="2:12" s="5" customFormat="1" ht="15">
      <c r="B75" s="11"/>
      <c r="C75" s="11"/>
      <c r="D75" s="11"/>
      <c r="E75" s="11"/>
      <c r="H75" s="11"/>
      <c r="I75" s="11"/>
      <c r="J75" s="11"/>
      <c r="K75" s="11"/>
      <c r="L75" s="11"/>
    </row>
    <row r="76" spans="2:12" s="5" customFormat="1" ht="15">
      <c r="B76" s="11"/>
      <c r="C76" s="11"/>
      <c r="D76" s="11"/>
      <c r="E76" s="11"/>
      <c r="H76" s="11"/>
      <c r="I76" s="11"/>
      <c r="J76" s="11"/>
      <c r="K76" s="11"/>
      <c r="L76" s="11"/>
    </row>
    <row r="77" spans="2:12" s="5" customFormat="1" ht="15">
      <c r="B77" s="11"/>
      <c r="C77" s="11"/>
      <c r="D77" s="11"/>
      <c r="E77" s="11"/>
      <c r="H77" s="11"/>
      <c r="I77" s="11"/>
      <c r="J77" s="11"/>
      <c r="K77" s="11"/>
      <c r="L77" s="11"/>
    </row>
    <row r="78" spans="2:12" s="5" customFormat="1" ht="15">
      <c r="B78" s="11"/>
      <c r="C78" s="11"/>
      <c r="D78" s="11"/>
      <c r="E78" s="11"/>
      <c r="H78" s="11"/>
      <c r="I78" s="11"/>
      <c r="J78" s="11"/>
      <c r="K78" s="11"/>
      <c r="L78" s="11"/>
    </row>
    <row r="79" spans="2:12" s="5" customFormat="1" ht="15">
      <c r="B79" s="11"/>
      <c r="C79" s="11"/>
      <c r="D79" s="11"/>
      <c r="E79" s="11"/>
      <c r="H79" s="11"/>
      <c r="I79" s="11"/>
      <c r="J79" s="11"/>
      <c r="K79" s="11"/>
      <c r="L79" s="11"/>
    </row>
    <row r="80" spans="2:12" s="5" customFormat="1" ht="15">
      <c r="B80" s="11"/>
      <c r="C80" s="11"/>
      <c r="D80" s="11"/>
      <c r="E80" s="11"/>
      <c r="H80" s="11"/>
      <c r="I80" s="11"/>
      <c r="J80" s="11"/>
      <c r="K80" s="11"/>
      <c r="L80" s="11"/>
    </row>
    <row r="81" spans="2:12" s="5" customFormat="1" ht="15">
      <c r="B81" s="11"/>
      <c r="C81" s="11"/>
      <c r="D81" s="11"/>
      <c r="E81" s="11"/>
      <c r="H81" s="11"/>
      <c r="I81" s="11"/>
      <c r="J81" s="11"/>
      <c r="K81" s="11"/>
      <c r="L81" s="11"/>
    </row>
    <row r="82" spans="2:12" s="5" customFormat="1" ht="15">
      <c r="B82" s="11"/>
      <c r="C82" s="11"/>
      <c r="D82" s="11"/>
      <c r="E82" s="11"/>
      <c r="H82" s="11"/>
      <c r="I82" s="11"/>
      <c r="J82" s="11"/>
      <c r="K82" s="11"/>
      <c r="L82" s="11"/>
    </row>
    <row r="83" spans="2:12" s="5" customFormat="1" ht="15">
      <c r="B83" s="11"/>
      <c r="C83" s="11"/>
      <c r="D83" s="11"/>
      <c r="E83" s="11"/>
      <c r="H83" s="11"/>
      <c r="I83" s="11"/>
      <c r="J83" s="11"/>
      <c r="K83" s="11"/>
      <c r="L83" s="11"/>
    </row>
    <row r="84" spans="2:12" s="5" customFormat="1" ht="15">
      <c r="B84" s="11"/>
      <c r="C84" s="11"/>
      <c r="D84" s="11"/>
      <c r="E84" s="11"/>
      <c r="H84" s="11"/>
      <c r="I84" s="11"/>
      <c r="J84" s="11"/>
      <c r="K84" s="11"/>
      <c r="L84" s="11"/>
    </row>
    <row r="85" spans="2:12" s="5" customFormat="1" ht="15">
      <c r="B85" s="11"/>
      <c r="C85" s="11"/>
      <c r="D85" s="11"/>
      <c r="E85" s="11"/>
      <c r="H85" s="11"/>
      <c r="I85" s="11"/>
      <c r="J85" s="11"/>
      <c r="K85" s="11"/>
      <c r="L85" s="11"/>
    </row>
    <row r="86" spans="2:12" s="5" customFormat="1" ht="15">
      <c r="B86" s="11"/>
      <c r="C86" s="11"/>
      <c r="D86" s="11"/>
      <c r="E86" s="11"/>
      <c r="H86" s="11"/>
      <c r="I86" s="11"/>
      <c r="J86" s="11"/>
      <c r="K86" s="11"/>
      <c r="L86" s="11"/>
    </row>
    <row r="87" spans="2:12" s="5" customFormat="1" ht="15">
      <c r="B87" s="11"/>
      <c r="C87" s="11"/>
      <c r="D87" s="11"/>
      <c r="E87" s="11"/>
      <c r="H87" s="11"/>
      <c r="I87" s="11"/>
      <c r="J87" s="11"/>
      <c r="K87" s="11"/>
      <c r="L87" s="11"/>
    </row>
    <row r="88" spans="2:12" s="5" customFormat="1" ht="15">
      <c r="B88" s="11"/>
      <c r="C88" s="11"/>
      <c r="D88" s="11"/>
      <c r="E88" s="11"/>
      <c r="H88" s="11"/>
      <c r="I88" s="11"/>
      <c r="J88" s="11"/>
      <c r="K88" s="11"/>
      <c r="L88" s="11"/>
    </row>
    <row r="89" spans="2:12" s="5" customFormat="1" ht="15">
      <c r="B89" s="11"/>
      <c r="C89" s="11"/>
      <c r="D89" s="11"/>
      <c r="E89" s="11"/>
      <c r="H89" s="11"/>
      <c r="I89" s="11"/>
      <c r="J89" s="11"/>
      <c r="K89" s="11"/>
      <c r="L89" s="11"/>
    </row>
    <row r="90" spans="2:12" s="5" customFormat="1" ht="15">
      <c r="B90" s="11"/>
      <c r="C90" s="11"/>
      <c r="D90" s="11"/>
      <c r="E90" s="11"/>
      <c r="H90" s="11"/>
      <c r="I90" s="11"/>
      <c r="J90" s="11"/>
      <c r="K90" s="11"/>
      <c r="L90" s="11"/>
    </row>
    <row r="91" spans="2:12" s="5" customFormat="1" ht="15">
      <c r="B91" s="11"/>
      <c r="C91" s="11"/>
      <c r="D91" s="11"/>
      <c r="E91" s="11"/>
      <c r="H91" s="11"/>
      <c r="I91" s="11"/>
      <c r="J91" s="11"/>
      <c r="K91" s="11"/>
      <c r="L91" s="11"/>
    </row>
    <row r="92" spans="2:12" s="5" customFormat="1" ht="15">
      <c r="B92" s="11"/>
      <c r="C92" s="11"/>
      <c r="D92" s="11"/>
      <c r="E92" s="11"/>
      <c r="H92" s="11"/>
      <c r="I92" s="11"/>
      <c r="J92" s="11"/>
      <c r="K92" s="11"/>
      <c r="L92" s="11"/>
    </row>
    <row r="93" spans="2:12" s="5" customFormat="1" ht="15">
      <c r="B93" s="11"/>
      <c r="C93" s="11"/>
      <c r="D93" s="11"/>
      <c r="E93" s="11"/>
      <c r="H93" s="11"/>
      <c r="I93" s="11"/>
      <c r="J93" s="11"/>
      <c r="K93" s="11"/>
      <c r="L93" s="11"/>
    </row>
    <row r="94" spans="2:12" s="5" customFormat="1" ht="15">
      <c r="B94" s="11"/>
      <c r="C94" s="11"/>
      <c r="D94" s="11"/>
      <c r="E94" s="11"/>
      <c r="H94" s="11"/>
      <c r="I94" s="11"/>
      <c r="J94" s="11"/>
      <c r="K94" s="11"/>
      <c r="L94" s="11"/>
    </row>
    <row r="95" spans="2:12" s="5" customFormat="1" ht="15">
      <c r="B95" s="11"/>
      <c r="C95" s="11"/>
      <c r="D95" s="11"/>
      <c r="E95" s="11"/>
      <c r="H95" s="11"/>
      <c r="I95" s="11"/>
      <c r="J95" s="11"/>
      <c r="K95" s="11"/>
      <c r="L95" s="11"/>
    </row>
    <row r="96" spans="2:12" s="5" customFormat="1" ht="15">
      <c r="B96" s="11"/>
      <c r="C96" s="11"/>
      <c r="D96" s="11"/>
      <c r="E96" s="11"/>
      <c r="H96" s="11"/>
      <c r="I96" s="11"/>
      <c r="J96" s="11"/>
      <c r="K96" s="11"/>
      <c r="L96" s="11"/>
    </row>
    <row r="97" spans="2:12" s="5" customFormat="1" ht="15">
      <c r="B97" s="11"/>
      <c r="C97" s="11"/>
      <c r="D97" s="11"/>
      <c r="E97" s="11"/>
      <c r="H97" s="11"/>
      <c r="I97" s="11"/>
      <c r="J97" s="11"/>
      <c r="K97" s="11"/>
      <c r="L97" s="11"/>
    </row>
    <row r="98" spans="2:12" s="5" customFormat="1" ht="15">
      <c r="B98" s="11"/>
      <c r="C98" s="11"/>
      <c r="D98" s="11"/>
      <c r="E98" s="11"/>
      <c r="H98" s="11"/>
      <c r="I98" s="11"/>
      <c r="J98" s="11"/>
      <c r="K98" s="11"/>
      <c r="L98" s="11"/>
    </row>
    <row r="99" spans="2:12" s="5" customFormat="1" ht="15">
      <c r="B99" s="11"/>
      <c r="C99" s="11"/>
      <c r="D99" s="11"/>
      <c r="E99" s="11"/>
      <c r="H99" s="11"/>
      <c r="I99" s="11"/>
      <c r="J99" s="11"/>
      <c r="K99" s="11"/>
      <c r="L99" s="11"/>
    </row>
    <row r="100" spans="2:12" s="5" customFormat="1" ht="15">
      <c r="B100" s="11"/>
      <c r="C100" s="11"/>
      <c r="D100" s="11"/>
      <c r="E100" s="11"/>
      <c r="H100" s="11"/>
      <c r="I100" s="11"/>
      <c r="J100" s="11"/>
      <c r="K100" s="11"/>
      <c r="L100" s="11"/>
    </row>
    <row r="101" spans="2:12" s="5" customFormat="1" ht="15">
      <c r="B101" s="11"/>
      <c r="C101" s="11"/>
      <c r="D101" s="11"/>
      <c r="E101" s="11"/>
      <c r="H101" s="11"/>
      <c r="I101" s="11"/>
      <c r="J101" s="11"/>
      <c r="K101" s="11"/>
      <c r="L101" s="11"/>
    </row>
    <row r="102" spans="2:12" s="5" customFormat="1" ht="15">
      <c r="B102" s="11"/>
      <c r="C102" s="11"/>
      <c r="D102" s="11"/>
      <c r="E102" s="11"/>
      <c r="H102" s="11"/>
      <c r="I102" s="11"/>
      <c r="J102" s="11"/>
      <c r="K102" s="11"/>
      <c r="L102" s="11"/>
    </row>
    <row r="103" spans="2:12" s="5" customFormat="1" ht="15">
      <c r="B103" s="11"/>
      <c r="C103" s="11"/>
      <c r="D103" s="11"/>
      <c r="E103" s="11"/>
      <c r="H103" s="11"/>
      <c r="I103" s="11"/>
      <c r="J103" s="11"/>
      <c r="K103" s="11"/>
      <c r="L103" s="11"/>
    </row>
    <row r="104" spans="2:12" s="5" customFormat="1" ht="15">
      <c r="B104" s="11"/>
      <c r="C104" s="11"/>
      <c r="D104" s="11"/>
      <c r="E104" s="11"/>
      <c r="H104" s="11"/>
      <c r="I104" s="11"/>
      <c r="J104" s="11"/>
      <c r="K104" s="11"/>
      <c r="L104" s="11"/>
    </row>
    <row r="105" spans="2:12" s="5" customFormat="1" ht="15">
      <c r="B105" s="11"/>
      <c r="C105" s="11"/>
      <c r="D105" s="11"/>
      <c r="E105" s="11"/>
      <c r="H105" s="11"/>
      <c r="I105" s="11"/>
      <c r="J105" s="11"/>
      <c r="K105" s="11"/>
      <c r="L105" s="11"/>
    </row>
    <row r="106" spans="2:12" s="5" customFormat="1" ht="15">
      <c r="B106" s="11"/>
      <c r="C106" s="11"/>
      <c r="D106" s="11"/>
      <c r="E106" s="11"/>
      <c r="H106" s="11"/>
      <c r="I106" s="11"/>
      <c r="J106" s="11"/>
      <c r="K106" s="11"/>
      <c r="L106" s="11"/>
    </row>
    <row r="107" spans="2:12" s="5" customFormat="1" ht="15">
      <c r="B107" s="11"/>
      <c r="C107" s="11"/>
      <c r="D107" s="11"/>
      <c r="E107" s="11"/>
      <c r="H107" s="11"/>
      <c r="I107" s="11"/>
      <c r="J107" s="11"/>
      <c r="K107" s="11"/>
      <c r="L107" s="11"/>
    </row>
    <row r="108" spans="2:12" s="5" customFormat="1" ht="15">
      <c r="B108" s="11"/>
      <c r="C108" s="11"/>
      <c r="D108" s="11"/>
      <c r="E108" s="11"/>
      <c r="H108" s="11"/>
      <c r="I108" s="11"/>
      <c r="J108" s="11"/>
      <c r="K108" s="11"/>
      <c r="L108" s="11"/>
    </row>
    <row r="109" spans="2:12" s="5" customFormat="1" ht="15">
      <c r="B109" s="11"/>
      <c r="C109" s="11"/>
      <c r="D109" s="11"/>
      <c r="E109" s="11"/>
      <c r="H109" s="11"/>
      <c r="I109" s="11"/>
      <c r="J109" s="11"/>
      <c r="K109" s="11"/>
      <c r="L109" s="11"/>
    </row>
    <row r="110" spans="2:12" s="5" customFormat="1" ht="15">
      <c r="B110" s="11"/>
      <c r="C110" s="11"/>
      <c r="D110" s="11"/>
      <c r="E110" s="11"/>
      <c r="H110" s="11"/>
      <c r="I110" s="11"/>
      <c r="J110" s="11"/>
      <c r="K110" s="11"/>
      <c r="L110" s="11"/>
    </row>
    <row r="111" spans="2:12" s="5" customFormat="1" ht="15">
      <c r="B111" s="11"/>
      <c r="C111" s="11"/>
      <c r="D111" s="11"/>
      <c r="E111" s="11"/>
      <c r="H111" s="11"/>
      <c r="I111" s="11"/>
      <c r="J111" s="11"/>
      <c r="K111" s="11"/>
      <c r="L111" s="11"/>
    </row>
    <row r="112" spans="2:12" s="5" customFormat="1" ht="15">
      <c r="B112" s="11"/>
      <c r="C112" s="11"/>
      <c r="D112" s="11"/>
      <c r="E112" s="11"/>
      <c r="H112" s="11"/>
      <c r="I112" s="11"/>
      <c r="J112" s="11"/>
      <c r="K112" s="11"/>
      <c r="L112" s="11"/>
    </row>
    <row r="113" spans="2:12" s="5" customFormat="1" ht="15">
      <c r="B113" s="11"/>
      <c r="C113" s="11"/>
      <c r="D113" s="11"/>
      <c r="E113" s="11"/>
      <c r="H113" s="11"/>
      <c r="I113" s="11"/>
      <c r="J113" s="11"/>
      <c r="K113" s="11"/>
      <c r="L113" s="11"/>
    </row>
    <row r="114" spans="2:12" s="5" customFormat="1" ht="15">
      <c r="B114" s="11"/>
      <c r="C114" s="11"/>
      <c r="D114" s="11"/>
      <c r="E114" s="11"/>
      <c r="H114" s="11"/>
      <c r="I114" s="11"/>
      <c r="J114" s="11"/>
      <c r="K114" s="11"/>
      <c r="L114" s="11"/>
    </row>
    <row r="115" spans="2:12" s="5" customFormat="1" ht="15">
      <c r="B115" s="11"/>
      <c r="C115" s="11"/>
      <c r="D115" s="11"/>
      <c r="E115" s="11"/>
      <c r="H115" s="11"/>
      <c r="I115" s="11"/>
      <c r="J115" s="11"/>
      <c r="K115" s="11"/>
      <c r="L115" s="11"/>
    </row>
    <row r="116" spans="2:12" s="5" customFormat="1" ht="15">
      <c r="B116" s="11"/>
      <c r="C116" s="11"/>
      <c r="D116" s="11"/>
      <c r="E116" s="11"/>
      <c r="H116" s="11"/>
      <c r="I116" s="11"/>
      <c r="J116" s="11"/>
      <c r="K116" s="11"/>
      <c r="L116" s="11"/>
    </row>
    <row r="117" spans="2:12" s="5" customFormat="1" ht="15">
      <c r="B117" s="11"/>
      <c r="C117" s="11"/>
      <c r="D117" s="11"/>
      <c r="E117" s="11"/>
      <c r="H117" s="11"/>
      <c r="I117" s="11"/>
      <c r="J117" s="11"/>
      <c r="K117" s="11"/>
      <c r="L117" s="11"/>
    </row>
    <row r="118" spans="2:12" s="5" customFormat="1" ht="15">
      <c r="B118" s="11"/>
      <c r="C118" s="11"/>
      <c r="D118" s="11"/>
      <c r="E118" s="11"/>
      <c r="H118" s="11"/>
      <c r="I118" s="11"/>
      <c r="J118" s="11"/>
      <c r="K118" s="11"/>
      <c r="L118" s="11"/>
    </row>
    <row r="119" spans="2:12" s="5" customFormat="1" ht="15">
      <c r="B119" s="11"/>
      <c r="C119" s="11"/>
      <c r="D119" s="11"/>
      <c r="E119" s="11"/>
      <c r="H119" s="11"/>
      <c r="I119" s="11"/>
      <c r="J119" s="11"/>
      <c r="K119" s="11"/>
      <c r="L119" s="11"/>
    </row>
    <row r="120" spans="2:12" s="5" customFormat="1" ht="15">
      <c r="B120" s="11"/>
      <c r="C120" s="11"/>
      <c r="D120" s="11"/>
      <c r="E120" s="11"/>
      <c r="H120" s="11"/>
      <c r="I120" s="11"/>
      <c r="J120" s="11"/>
      <c r="K120" s="11"/>
      <c r="L120" s="11"/>
    </row>
    <row r="121" spans="2:12" s="5" customFormat="1" ht="15">
      <c r="B121" s="11"/>
      <c r="C121" s="11"/>
      <c r="D121" s="11"/>
      <c r="E121" s="11"/>
      <c r="H121" s="11"/>
      <c r="I121" s="11"/>
      <c r="J121" s="11"/>
      <c r="K121" s="11"/>
      <c r="L121" s="11"/>
    </row>
    <row r="122" spans="2:12" s="5" customFormat="1" ht="15">
      <c r="B122" s="11"/>
      <c r="C122" s="11"/>
      <c r="D122" s="11"/>
      <c r="E122" s="11"/>
      <c r="H122" s="11"/>
      <c r="I122" s="11"/>
      <c r="J122" s="11"/>
      <c r="K122" s="11"/>
      <c r="L122" s="11"/>
    </row>
    <row r="123" spans="2:12" s="5" customFormat="1" ht="15">
      <c r="B123" s="11"/>
      <c r="C123" s="11"/>
      <c r="D123" s="11"/>
      <c r="E123" s="11"/>
      <c r="H123" s="11"/>
      <c r="I123" s="11"/>
      <c r="J123" s="11"/>
      <c r="K123" s="11"/>
      <c r="L123" s="11"/>
    </row>
    <row r="124" spans="2:12" s="5" customFormat="1" ht="15">
      <c r="B124" s="11"/>
      <c r="C124" s="11"/>
      <c r="D124" s="11"/>
      <c r="E124" s="11"/>
      <c r="H124" s="11"/>
      <c r="I124" s="11"/>
      <c r="J124" s="11"/>
      <c r="K124" s="11"/>
      <c r="L124" s="11"/>
    </row>
    <row r="125" spans="2:12" s="5" customFormat="1" ht="15">
      <c r="B125" s="11"/>
      <c r="C125" s="11"/>
      <c r="D125" s="11"/>
      <c r="E125" s="11"/>
      <c r="H125" s="11"/>
      <c r="I125" s="11"/>
      <c r="J125" s="11"/>
      <c r="K125" s="11"/>
      <c r="L125" s="11"/>
    </row>
    <row r="126" spans="2:12" s="5" customFormat="1" ht="15">
      <c r="B126" s="11"/>
      <c r="C126" s="11"/>
      <c r="D126" s="11"/>
      <c r="E126" s="11"/>
      <c r="H126" s="11"/>
      <c r="I126" s="11"/>
      <c r="J126" s="11"/>
      <c r="K126" s="11"/>
      <c r="L126" s="11"/>
    </row>
    <row r="127" spans="2:12" s="5" customFormat="1" ht="15">
      <c r="B127" s="11"/>
      <c r="C127" s="11"/>
      <c r="D127" s="11"/>
      <c r="E127" s="11"/>
      <c r="H127" s="11"/>
      <c r="I127" s="11"/>
      <c r="J127" s="11"/>
      <c r="K127" s="11"/>
      <c r="L127" s="11"/>
    </row>
    <row r="128" spans="2:12" s="5" customFormat="1" ht="15">
      <c r="B128" s="11"/>
      <c r="C128" s="11"/>
      <c r="D128" s="11"/>
      <c r="E128" s="11"/>
      <c r="H128" s="11"/>
      <c r="I128" s="11"/>
      <c r="J128" s="11"/>
      <c r="K128" s="11"/>
      <c r="L128" s="11"/>
    </row>
    <row r="129" spans="2:12" s="5" customFormat="1" ht="15">
      <c r="B129" s="11"/>
      <c r="C129" s="11"/>
      <c r="D129" s="11"/>
      <c r="E129" s="11"/>
      <c r="H129" s="11"/>
      <c r="I129" s="11"/>
      <c r="J129" s="11"/>
      <c r="K129" s="11"/>
      <c r="L129" s="11"/>
    </row>
    <row r="130" spans="2:12" s="5" customFormat="1" ht="15">
      <c r="B130" s="11"/>
      <c r="C130" s="11"/>
      <c r="D130" s="11"/>
      <c r="E130" s="11"/>
      <c r="H130" s="11"/>
      <c r="I130" s="11"/>
      <c r="J130" s="11"/>
      <c r="K130" s="11"/>
      <c r="L130" s="11"/>
    </row>
    <row r="131" spans="2:12" s="5" customFormat="1" ht="15">
      <c r="B131" s="11"/>
      <c r="C131" s="11"/>
      <c r="D131" s="11"/>
      <c r="E131" s="11"/>
      <c r="H131" s="11"/>
      <c r="I131" s="11"/>
      <c r="J131" s="11"/>
      <c r="K131" s="11"/>
      <c r="L131" s="11"/>
    </row>
    <row r="132" spans="2:12" s="5" customFormat="1" ht="15">
      <c r="B132" s="11"/>
      <c r="C132" s="11"/>
      <c r="D132" s="11"/>
      <c r="E132" s="11"/>
      <c r="H132" s="11"/>
      <c r="I132" s="11"/>
      <c r="J132" s="11"/>
      <c r="K132" s="11"/>
      <c r="L132" s="11"/>
    </row>
    <row r="133" spans="2:12" s="5" customFormat="1" ht="15">
      <c r="B133" s="11"/>
      <c r="C133" s="11"/>
      <c r="D133" s="11"/>
      <c r="E133" s="11"/>
      <c r="H133" s="11"/>
      <c r="I133" s="11"/>
      <c r="J133" s="11"/>
      <c r="K133" s="11"/>
      <c r="L133" s="11"/>
    </row>
    <row r="134" spans="2:12" s="5" customFormat="1" ht="15">
      <c r="B134" s="11"/>
      <c r="C134" s="11"/>
      <c r="D134" s="11"/>
      <c r="E134" s="11"/>
      <c r="H134" s="11"/>
      <c r="I134" s="11"/>
      <c r="J134" s="11"/>
      <c r="K134" s="11"/>
      <c r="L134" s="11"/>
    </row>
    <row r="135" spans="2:12" s="5" customFormat="1" ht="15">
      <c r="B135" s="11"/>
      <c r="C135" s="11"/>
      <c r="D135" s="11"/>
      <c r="E135" s="11"/>
      <c r="H135" s="11"/>
      <c r="I135" s="11"/>
      <c r="J135" s="11"/>
      <c r="K135" s="11"/>
      <c r="L135" s="11"/>
    </row>
    <row r="136" spans="2:12" s="5" customFormat="1" ht="15">
      <c r="B136" s="11"/>
      <c r="C136" s="11"/>
      <c r="D136" s="11"/>
      <c r="E136" s="11"/>
      <c r="H136" s="11"/>
      <c r="I136" s="11"/>
      <c r="J136" s="11"/>
      <c r="K136" s="11"/>
      <c r="L136" s="11"/>
    </row>
    <row r="137" spans="2:12" s="5" customFormat="1" ht="15">
      <c r="B137" s="11"/>
      <c r="C137" s="11"/>
      <c r="D137" s="11"/>
      <c r="E137" s="11"/>
      <c r="H137" s="11"/>
      <c r="I137" s="11"/>
      <c r="J137" s="11"/>
      <c r="K137" s="11"/>
      <c r="L137" s="11"/>
    </row>
    <row r="138" spans="2:12" s="5" customFormat="1" ht="15">
      <c r="B138" s="11"/>
      <c r="C138" s="11"/>
      <c r="D138" s="11"/>
      <c r="E138" s="11"/>
      <c r="H138" s="11"/>
      <c r="I138" s="11"/>
      <c r="J138" s="11"/>
      <c r="K138" s="11"/>
      <c r="L138" s="11"/>
    </row>
    <row r="139" spans="2:12" s="5" customFormat="1" ht="15">
      <c r="B139" s="11"/>
      <c r="C139" s="11"/>
      <c r="D139" s="11"/>
      <c r="E139" s="11"/>
      <c r="H139" s="11"/>
      <c r="I139" s="11"/>
      <c r="J139" s="11"/>
      <c r="K139" s="11"/>
      <c r="L139" s="11"/>
    </row>
    <row r="140" spans="2:12" s="5" customFormat="1" ht="15">
      <c r="B140" s="11"/>
      <c r="C140" s="11"/>
      <c r="D140" s="11"/>
      <c r="E140" s="11"/>
      <c r="H140" s="11"/>
      <c r="I140" s="11"/>
      <c r="J140" s="11"/>
      <c r="K140" s="11"/>
      <c r="L140" s="11"/>
    </row>
    <row r="141" spans="2:12" s="5" customFormat="1" ht="15">
      <c r="B141" s="11"/>
      <c r="C141" s="11"/>
      <c r="D141" s="11"/>
      <c r="E141" s="11"/>
      <c r="H141" s="11"/>
      <c r="I141" s="11"/>
      <c r="J141" s="11"/>
      <c r="K141" s="11"/>
      <c r="L141" s="11"/>
    </row>
    <row r="142" spans="2:12" s="5" customFormat="1" ht="15">
      <c r="B142" s="11"/>
      <c r="C142" s="11"/>
      <c r="D142" s="11"/>
      <c r="E142" s="11"/>
      <c r="H142" s="11"/>
      <c r="I142" s="11"/>
      <c r="J142" s="11"/>
      <c r="K142" s="11"/>
      <c r="L142" s="11"/>
    </row>
    <row r="143" spans="2:12" s="5" customFormat="1" ht="15">
      <c r="B143" s="11"/>
      <c r="C143" s="11"/>
      <c r="D143" s="11"/>
      <c r="E143" s="11"/>
      <c r="H143" s="11"/>
      <c r="I143" s="11"/>
      <c r="J143" s="11"/>
      <c r="K143" s="11"/>
      <c r="L143" s="11"/>
    </row>
    <row r="144" spans="2:12" s="5" customFormat="1" ht="15">
      <c r="B144" s="11"/>
      <c r="C144" s="11"/>
      <c r="D144" s="11"/>
      <c r="E144" s="11"/>
      <c r="H144" s="11"/>
      <c r="I144" s="11"/>
      <c r="J144" s="11"/>
      <c r="K144" s="11"/>
      <c r="L144" s="11"/>
    </row>
    <row r="145" spans="2:12" s="5" customFormat="1" ht="15">
      <c r="B145" s="11"/>
      <c r="C145" s="11"/>
      <c r="D145" s="11"/>
      <c r="E145" s="11"/>
      <c r="H145" s="11"/>
      <c r="I145" s="11"/>
      <c r="J145" s="11"/>
      <c r="K145" s="11"/>
      <c r="L145" s="11"/>
    </row>
    <row r="146" spans="2:12" s="5" customFormat="1" ht="15">
      <c r="B146" s="11"/>
      <c r="C146" s="11"/>
      <c r="D146" s="11"/>
      <c r="E146" s="11"/>
      <c r="H146" s="11"/>
      <c r="I146" s="11"/>
      <c r="J146" s="11"/>
      <c r="K146" s="11"/>
      <c r="L146" s="11"/>
    </row>
    <row r="147" spans="2:12" s="5" customFormat="1" ht="15">
      <c r="B147" s="11"/>
      <c r="C147" s="11"/>
      <c r="D147" s="11"/>
      <c r="E147" s="11"/>
      <c r="H147" s="11"/>
      <c r="I147" s="11"/>
      <c r="J147" s="11"/>
      <c r="K147" s="11"/>
      <c r="L147" s="11"/>
    </row>
    <row r="148" spans="2:12" s="5" customFormat="1" ht="15">
      <c r="B148" s="11"/>
      <c r="C148" s="11"/>
      <c r="D148" s="11"/>
      <c r="E148" s="11"/>
      <c r="H148" s="11"/>
      <c r="I148" s="11"/>
      <c r="J148" s="11"/>
      <c r="K148" s="11"/>
      <c r="L148" s="11"/>
    </row>
    <row r="149" spans="2:12" s="5" customFormat="1" ht="15">
      <c r="B149" s="11"/>
      <c r="C149" s="11"/>
      <c r="D149" s="11"/>
      <c r="E149" s="11"/>
      <c r="H149" s="11"/>
      <c r="I149" s="11"/>
      <c r="J149" s="11"/>
      <c r="K149" s="11"/>
      <c r="L149" s="11"/>
    </row>
    <row r="150" spans="2:12" s="5" customFormat="1" ht="15">
      <c r="B150" s="11"/>
      <c r="C150" s="11"/>
      <c r="D150" s="11"/>
      <c r="E150" s="11"/>
      <c r="H150" s="11"/>
      <c r="I150" s="11"/>
      <c r="J150" s="11"/>
      <c r="K150" s="11"/>
      <c r="L150" s="11"/>
    </row>
    <row r="151" spans="2:12" s="5" customFormat="1" ht="15">
      <c r="B151" s="11"/>
      <c r="C151" s="11"/>
      <c r="D151" s="11"/>
      <c r="E151" s="11"/>
      <c r="H151" s="11"/>
      <c r="I151" s="11"/>
      <c r="J151" s="11"/>
      <c r="K151" s="11"/>
      <c r="L151" s="11"/>
    </row>
    <row r="152" spans="2:12" s="5" customFormat="1" ht="15">
      <c r="B152" s="11"/>
      <c r="C152" s="11"/>
      <c r="D152" s="11"/>
      <c r="E152" s="11"/>
      <c r="H152" s="11"/>
      <c r="I152" s="11"/>
      <c r="J152" s="11"/>
      <c r="K152" s="11"/>
      <c r="L152" s="11"/>
    </row>
    <row r="153" spans="2:12" s="5" customFormat="1" ht="15">
      <c r="B153" s="11"/>
      <c r="C153" s="11"/>
      <c r="D153" s="11"/>
      <c r="E153" s="11"/>
      <c r="H153" s="11"/>
      <c r="I153" s="11"/>
      <c r="J153" s="11"/>
      <c r="K153" s="11"/>
      <c r="L153" s="11"/>
    </row>
    <row r="154" spans="2:12" s="5" customFormat="1" ht="15">
      <c r="B154" s="11"/>
      <c r="C154" s="11"/>
      <c r="D154" s="11"/>
      <c r="E154" s="11"/>
      <c r="H154" s="11"/>
      <c r="I154" s="11"/>
      <c r="J154" s="11"/>
      <c r="K154" s="11"/>
      <c r="L154" s="11"/>
    </row>
    <row r="155" spans="2:12" s="5" customFormat="1" ht="15">
      <c r="B155" s="11"/>
      <c r="C155" s="11"/>
      <c r="D155" s="11"/>
      <c r="E155" s="11"/>
      <c r="H155" s="11"/>
      <c r="I155" s="11"/>
      <c r="J155" s="11"/>
      <c r="K155" s="11"/>
      <c r="L155" s="11"/>
    </row>
    <row r="156" spans="2:12" s="5" customFormat="1" ht="15">
      <c r="B156" s="11"/>
      <c r="C156" s="11"/>
      <c r="D156" s="11"/>
      <c r="E156" s="11"/>
      <c r="H156" s="11"/>
      <c r="I156" s="11"/>
      <c r="J156" s="11"/>
      <c r="K156" s="11"/>
      <c r="L156" s="11"/>
    </row>
    <row r="157" spans="2:12" s="5" customFormat="1" ht="15">
      <c r="B157" s="11"/>
      <c r="C157" s="11"/>
      <c r="D157" s="11"/>
      <c r="E157" s="11"/>
      <c r="H157" s="11"/>
      <c r="I157" s="11"/>
      <c r="J157" s="11"/>
      <c r="K157" s="11"/>
      <c r="L157" s="11"/>
    </row>
    <row r="158" spans="2:12" s="5" customFormat="1" ht="15">
      <c r="B158" s="11"/>
      <c r="C158" s="11"/>
      <c r="D158" s="11"/>
      <c r="E158" s="11"/>
      <c r="H158" s="11"/>
      <c r="I158" s="11"/>
      <c r="J158" s="11"/>
      <c r="K158" s="11"/>
      <c r="L158" s="11"/>
    </row>
    <row r="159" spans="2:12" s="5" customFormat="1" ht="15">
      <c r="B159" s="11"/>
      <c r="C159" s="11"/>
      <c r="D159" s="11"/>
      <c r="E159" s="11"/>
      <c r="H159" s="11"/>
      <c r="I159" s="11"/>
      <c r="J159" s="11"/>
      <c r="K159" s="11"/>
      <c r="L159" s="11"/>
    </row>
    <row r="160" spans="2:12" s="5" customFormat="1" ht="15">
      <c r="B160" s="11"/>
      <c r="C160" s="11"/>
      <c r="D160" s="11"/>
      <c r="E160" s="11"/>
      <c r="H160" s="11"/>
      <c r="I160" s="11"/>
      <c r="J160" s="11"/>
      <c r="K160" s="11"/>
      <c r="L160" s="11"/>
    </row>
    <row r="161" spans="2:12" s="5" customFormat="1" ht="15">
      <c r="B161" s="11"/>
      <c r="C161" s="11"/>
      <c r="D161" s="11"/>
      <c r="E161" s="11"/>
      <c r="H161" s="11"/>
      <c r="I161" s="11"/>
      <c r="J161" s="11"/>
      <c r="K161" s="11"/>
      <c r="L161" s="11"/>
    </row>
    <row r="162" spans="2:12" s="5" customFormat="1" ht="15">
      <c r="B162" s="11"/>
      <c r="C162" s="11"/>
      <c r="D162" s="11"/>
      <c r="E162" s="11"/>
      <c r="H162" s="11"/>
      <c r="I162" s="11"/>
      <c r="J162" s="11"/>
      <c r="K162" s="11"/>
      <c r="L162" s="11"/>
    </row>
    <row r="163" spans="2:12" s="5" customFormat="1" ht="15">
      <c r="B163" s="11"/>
      <c r="C163" s="11"/>
      <c r="D163" s="11"/>
      <c r="E163" s="11"/>
      <c r="H163" s="11"/>
      <c r="I163" s="11"/>
      <c r="J163" s="11"/>
      <c r="K163" s="11"/>
      <c r="L163" s="11"/>
    </row>
    <row r="164" spans="2:12" s="5" customFormat="1" ht="15">
      <c r="B164" s="11"/>
      <c r="C164" s="11"/>
      <c r="D164" s="11"/>
      <c r="E164" s="11"/>
      <c r="H164" s="11"/>
      <c r="I164" s="11"/>
      <c r="J164" s="11"/>
      <c r="K164" s="11"/>
      <c r="L164" s="11"/>
    </row>
  </sheetData>
  <sheetProtection/>
  <printOptions/>
  <pageMargins left="0.79" right="0.79" top="0.98" bottom="0.98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7.140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23" width="8.8515625" style="6" customWidth="1"/>
    <col min="24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8" s="5" customFormat="1" ht="15">
      <c r="A2" s="2" t="s">
        <v>117</v>
      </c>
      <c r="H2" s="7"/>
    </row>
    <row r="3" s="5" customFormat="1" ht="15">
      <c r="A3" s="2" t="s">
        <v>66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182">
        <v>2015</v>
      </c>
      <c r="V5" s="180" t="s">
        <v>100</v>
      </c>
      <c r="W5" s="181" t="s">
        <v>101</v>
      </c>
      <c r="X5" s="182">
        <v>2016</v>
      </c>
      <c r="Y5" s="180" t="s">
        <v>106</v>
      </c>
      <c r="Z5" s="181" t="s">
        <v>109</v>
      </c>
    </row>
    <row r="6" spans="1:26" s="5" customFormat="1" ht="13.5" customHeight="1">
      <c r="A6" s="8" t="s">
        <v>44</v>
      </c>
      <c r="B6" s="16">
        <v>352</v>
      </c>
      <c r="C6" s="17">
        <v>24</v>
      </c>
      <c r="D6" s="16">
        <v>328</v>
      </c>
      <c r="E6" s="17">
        <v>24</v>
      </c>
      <c r="F6" s="30">
        <v>343</v>
      </c>
      <c r="G6" s="18">
        <v>24</v>
      </c>
      <c r="H6" s="39">
        <v>0.0039</v>
      </c>
      <c r="I6" s="32">
        <v>411</v>
      </c>
      <c r="J6" s="18">
        <f>_xlfn.RANK.EQ(I6,$I$6:$I$37)</f>
        <v>23</v>
      </c>
      <c r="K6" s="19">
        <f>I6/$I$38</f>
        <v>0.005288826549651915</v>
      </c>
      <c r="L6" s="33">
        <v>337</v>
      </c>
      <c r="M6" s="18">
        <f>_xlfn.RANK.EQ(L6,$L$6:$L$37)</f>
        <v>25</v>
      </c>
      <c r="N6" s="19">
        <f>L6/$L$38</f>
        <v>0.003112761398063992</v>
      </c>
      <c r="O6" s="125">
        <v>295</v>
      </c>
      <c r="P6" s="120">
        <v>24</v>
      </c>
      <c r="Q6" s="137">
        <v>0.0038015463917525773</v>
      </c>
      <c r="R6" s="124">
        <v>298</v>
      </c>
      <c r="S6" s="119">
        <f>_xlfn.RANK.EQ(R6,$R$6:$R$37)</f>
        <v>25</v>
      </c>
      <c r="T6" s="183">
        <f>R6/$R$38</f>
        <v>0.00382910375843238</v>
      </c>
      <c r="U6" s="124">
        <v>278</v>
      </c>
      <c r="V6" s="119">
        <f>_xlfn.RANK.EQ(U6,$U$6:$U$37)</f>
        <v>25</v>
      </c>
      <c r="W6" s="129">
        <f>U6/$U$38</f>
        <v>0.003609873914116165</v>
      </c>
      <c r="X6" s="124">
        <v>309</v>
      </c>
      <c r="Y6" s="119">
        <f>_xlfn.RANK.EQ(X6,$X$6:$X$37)</f>
        <v>24</v>
      </c>
      <c r="Z6" s="129">
        <f>X6/$X$38</f>
        <v>0.00400840597758406</v>
      </c>
    </row>
    <row r="7" spans="1:26" s="5" customFormat="1" ht="13.5" customHeight="1">
      <c r="A7" s="8" t="s">
        <v>12</v>
      </c>
      <c r="B7" s="16">
        <v>419</v>
      </c>
      <c r="C7" s="17">
        <v>23</v>
      </c>
      <c r="D7" s="16">
        <v>474</v>
      </c>
      <c r="E7" s="17">
        <v>22</v>
      </c>
      <c r="F7" s="30">
        <v>578</v>
      </c>
      <c r="G7" s="18">
        <v>22</v>
      </c>
      <c r="H7" s="39">
        <v>0.0066</v>
      </c>
      <c r="I7" s="32">
        <v>552</v>
      </c>
      <c r="J7" s="18">
        <f aca="true" t="shared" si="0" ref="J7:J37">_xlfn.RANK.EQ(I7,$I$6:$I$37)</f>
        <v>22</v>
      </c>
      <c r="K7" s="19">
        <f aca="true" t="shared" si="1" ref="K7:K37">I7/$I$38</f>
        <v>0.007103241497342719</v>
      </c>
      <c r="L7" s="33">
        <v>423</v>
      </c>
      <c r="M7" s="18">
        <f aca="true" t="shared" si="2" ref="M7:M37">_xlfn.RANK.EQ(L7,$L$6:$L$37)</f>
        <v>24</v>
      </c>
      <c r="N7" s="19">
        <f aca="true" t="shared" si="3" ref="N7:N37">L7/$L$38</f>
        <v>0.003907115938816227</v>
      </c>
      <c r="O7" s="125">
        <v>408</v>
      </c>
      <c r="P7" s="120">
        <v>23</v>
      </c>
      <c r="Q7" s="137">
        <v>0.005257731958762887</v>
      </c>
      <c r="R7" s="125">
        <v>389</v>
      </c>
      <c r="S7" s="120">
        <f aca="true" t="shared" si="4" ref="S7:S37">_xlfn.RANK.EQ(R7,$R$6:$R$37)</f>
        <v>23</v>
      </c>
      <c r="T7" s="137">
        <f aca="true" t="shared" si="5" ref="T7:T37">R7/$R$38</f>
        <v>0.004998393832316094</v>
      </c>
      <c r="U7" s="125">
        <v>383</v>
      </c>
      <c r="V7" s="120">
        <f aca="true" t="shared" si="6" ref="V7:V37">_xlfn.RANK.EQ(U7,$U$6:$U$37)</f>
        <v>23</v>
      </c>
      <c r="W7" s="130">
        <f aca="true" t="shared" si="7" ref="W7:W37">U7/$U$38</f>
        <v>0.004973315500383062</v>
      </c>
      <c r="X7" s="125">
        <v>429</v>
      </c>
      <c r="Y7" s="120">
        <f>_xlfn.RANK.EQ(X7,$X$6:$X$37)</f>
        <v>22</v>
      </c>
      <c r="Z7" s="130">
        <f>X7/$X$38</f>
        <v>0.005565068493150685</v>
      </c>
    </row>
    <row r="8" spans="1:26" s="5" customFormat="1" ht="13.5" customHeight="1">
      <c r="A8" s="8" t="s">
        <v>13</v>
      </c>
      <c r="B8" s="16">
        <v>836</v>
      </c>
      <c r="C8" s="17">
        <v>20</v>
      </c>
      <c r="D8" s="16">
        <v>875</v>
      </c>
      <c r="E8" s="17">
        <v>21</v>
      </c>
      <c r="F8" s="30">
        <v>892</v>
      </c>
      <c r="G8" s="18">
        <v>20</v>
      </c>
      <c r="H8" s="39">
        <v>0.0102</v>
      </c>
      <c r="I8" s="32">
        <v>924</v>
      </c>
      <c r="J8" s="18">
        <f t="shared" si="0"/>
        <v>19</v>
      </c>
      <c r="K8" s="19">
        <f t="shared" si="1"/>
        <v>0.011890208593378028</v>
      </c>
      <c r="L8" s="21">
        <v>1010</v>
      </c>
      <c r="M8" s="18">
        <f t="shared" si="2"/>
        <v>19</v>
      </c>
      <c r="N8" s="19">
        <f t="shared" si="3"/>
        <v>0.009329047513485554</v>
      </c>
      <c r="O8" s="125">
        <v>870</v>
      </c>
      <c r="P8" s="120">
        <v>19</v>
      </c>
      <c r="Q8" s="137">
        <v>0.011211340206185567</v>
      </c>
      <c r="R8" s="125">
        <v>960</v>
      </c>
      <c r="S8" s="120">
        <f t="shared" si="4"/>
        <v>18</v>
      </c>
      <c r="T8" s="137">
        <f t="shared" si="5"/>
        <v>0.012335367812399614</v>
      </c>
      <c r="U8" s="125">
        <v>889</v>
      </c>
      <c r="V8" s="120">
        <f t="shared" si="6"/>
        <v>19</v>
      </c>
      <c r="W8" s="130">
        <f t="shared" si="7"/>
        <v>0.01154380543039306</v>
      </c>
      <c r="X8" s="125">
        <v>848</v>
      </c>
      <c r="Y8" s="120">
        <f>_xlfn.RANK.EQ(X8,$X$6:$X$37)</f>
        <v>20</v>
      </c>
      <c r="Z8" s="130">
        <f>X8/$X$38</f>
        <v>0.011000415110004151</v>
      </c>
    </row>
    <row r="9" spans="1:26" s="5" customFormat="1" ht="13.5" customHeight="1">
      <c r="A9" s="8" t="s">
        <v>14</v>
      </c>
      <c r="B9" s="16">
        <v>50</v>
      </c>
      <c r="C9" s="17">
        <v>27</v>
      </c>
      <c r="D9" s="16" t="s">
        <v>57</v>
      </c>
      <c r="E9" s="17" t="s">
        <v>57</v>
      </c>
      <c r="F9" s="30">
        <v>60</v>
      </c>
      <c r="G9" s="18">
        <v>27</v>
      </c>
      <c r="H9" s="39">
        <v>0.0007</v>
      </c>
      <c r="I9" s="16">
        <v>60</v>
      </c>
      <c r="J9" s="18">
        <f t="shared" si="0"/>
        <v>27</v>
      </c>
      <c r="K9" s="19">
        <f t="shared" si="1"/>
        <v>0.0007720914671024694</v>
      </c>
      <c r="L9" s="16">
        <v>62</v>
      </c>
      <c r="M9" s="18">
        <f t="shared" si="2"/>
        <v>29</v>
      </c>
      <c r="N9" s="19">
        <f t="shared" si="3"/>
        <v>0.0005726742037981231</v>
      </c>
      <c r="O9" s="125">
        <v>65</v>
      </c>
      <c r="P9" s="120">
        <v>27</v>
      </c>
      <c r="Q9" s="137">
        <v>0.0008376288659793814</v>
      </c>
      <c r="R9" s="125">
        <v>62</v>
      </c>
      <c r="S9" s="120">
        <f t="shared" si="4"/>
        <v>27</v>
      </c>
      <c r="T9" s="137">
        <f t="shared" si="5"/>
        <v>0.0007966591712174751</v>
      </c>
      <c r="U9" s="125">
        <v>73</v>
      </c>
      <c r="V9" s="120">
        <f t="shared" si="6"/>
        <v>27</v>
      </c>
      <c r="W9" s="130">
        <f t="shared" si="7"/>
        <v>0.0009479165314046045</v>
      </c>
      <c r="X9" s="125">
        <v>73</v>
      </c>
      <c r="Y9" s="120">
        <f>_xlfn.RANK.EQ(X9,$X$6:$X$37)</f>
        <v>27</v>
      </c>
      <c r="Z9" s="130">
        <f>X9/$X$38</f>
        <v>0.000946969696969697</v>
      </c>
    </row>
    <row r="10" spans="1:26" s="5" customFormat="1" ht="13.5" customHeight="1">
      <c r="A10" s="8" t="s">
        <v>15</v>
      </c>
      <c r="B10" s="16" t="s">
        <v>57</v>
      </c>
      <c r="C10" s="17" t="s">
        <v>57</v>
      </c>
      <c r="D10" s="16" t="s">
        <v>57</v>
      </c>
      <c r="E10" s="17" t="s">
        <v>57</v>
      </c>
      <c r="F10" s="16" t="s">
        <v>57</v>
      </c>
      <c r="G10" s="18" t="s">
        <v>57</v>
      </c>
      <c r="H10" s="39" t="s">
        <v>57</v>
      </c>
      <c r="I10" s="22" t="s">
        <v>57</v>
      </c>
      <c r="J10" s="58" t="s">
        <v>57</v>
      </c>
      <c r="K10" s="59" t="s">
        <v>57</v>
      </c>
      <c r="L10" s="22" t="s">
        <v>57</v>
      </c>
      <c r="M10" s="58" t="s">
        <v>57</v>
      </c>
      <c r="N10" s="59" t="s">
        <v>57</v>
      </c>
      <c r="O10" s="24" t="s">
        <v>57</v>
      </c>
      <c r="P10" s="25" t="s">
        <v>57</v>
      </c>
      <c r="Q10" s="25" t="s">
        <v>57</v>
      </c>
      <c r="R10" s="24" t="s">
        <v>57</v>
      </c>
      <c r="S10" s="25" t="s">
        <v>57</v>
      </c>
      <c r="T10" s="25" t="s">
        <v>57</v>
      </c>
      <c r="U10" s="24" t="s">
        <v>103</v>
      </c>
      <c r="V10" s="120"/>
      <c r="W10" s="130"/>
      <c r="X10" s="24"/>
      <c r="Y10" s="120"/>
      <c r="Z10" s="130"/>
    </row>
    <row r="11" spans="1:26" s="5" customFormat="1" ht="13.5" customHeight="1">
      <c r="A11" s="8" t="s">
        <v>16</v>
      </c>
      <c r="B11" s="16">
        <v>2623</v>
      </c>
      <c r="C11" s="17">
        <v>15</v>
      </c>
      <c r="D11" s="16">
        <v>2625</v>
      </c>
      <c r="E11" s="17">
        <v>15</v>
      </c>
      <c r="F11" s="16">
        <v>2400</v>
      </c>
      <c r="G11" s="18">
        <v>16</v>
      </c>
      <c r="H11" s="39">
        <v>0.0273</v>
      </c>
      <c r="I11" s="20">
        <v>2285</v>
      </c>
      <c r="J11" s="18">
        <f t="shared" si="0"/>
        <v>15</v>
      </c>
      <c r="K11" s="19">
        <f t="shared" si="1"/>
        <v>0.02940381670548571</v>
      </c>
      <c r="L11" s="20">
        <v>1401</v>
      </c>
      <c r="M11" s="18">
        <f t="shared" si="2"/>
        <v>16</v>
      </c>
      <c r="N11" s="19">
        <f t="shared" si="3"/>
        <v>0.012940589669696297</v>
      </c>
      <c r="O11" s="125">
        <v>1272</v>
      </c>
      <c r="P11" s="120">
        <v>15</v>
      </c>
      <c r="Q11" s="137">
        <v>0.016391752577319587</v>
      </c>
      <c r="R11" s="125">
        <v>1332</v>
      </c>
      <c r="S11" s="120">
        <f t="shared" si="4"/>
        <v>15</v>
      </c>
      <c r="T11" s="137">
        <f t="shared" si="5"/>
        <v>0.017115322839704464</v>
      </c>
      <c r="U11" s="125">
        <v>1216</v>
      </c>
      <c r="V11" s="120">
        <f t="shared" si="6"/>
        <v>15</v>
      </c>
      <c r="W11" s="130">
        <f t="shared" si="7"/>
        <v>0.01578995208476711</v>
      </c>
      <c r="X11" s="125">
        <v>1194</v>
      </c>
      <c r="Y11" s="120">
        <f>_xlfn.RANK.EQ(X11,$X$6:$X$37)</f>
        <v>15</v>
      </c>
      <c r="Z11" s="130">
        <f>X11/$X$38</f>
        <v>0.01548879202988792</v>
      </c>
    </row>
    <row r="12" spans="1:26" s="5" customFormat="1" ht="13.5" customHeight="1">
      <c r="A12" s="8" t="s">
        <v>17</v>
      </c>
      <c r="B12" s="16">
        <v>10462</v>
      </c>
      <c r="C12" s="17">
        <v>1</v>
      </c>
      <c r="D12" s="16">
        <v>10228</v>
      </c>
      <c r="E12" s="17">
        <v>1</v>
      </c>
      <c r="F12" s="35">
        <v>9824</v>
      </c>
      <c r="G12" s="18">
        <v>1</v>
      </c>
      <c r="H12" s="39">
        <v>0.1119</v>
      </c>
      <c r="I12" s="20">
        <v>5273</v>
      </c>
      <c r="J12" s="18">
        <f t="shared" si="0"/>
        <v>6</v>
      </c>
      <c r="K12" s="19">
        <f t="shared" si="1"/>
        <v>0.06785397176718869</v>
      </c>
      <c r="L12" s="21">
        <v>9424</v>
      </c>
      <c r="M12" s="18">
        <f t="shared" si="2"/>
        <v>2</v>
      </c>
      <c r="N12" s="19">
        <f t="shared" si="3"/>
        <v>0.08704647897731471</v>
      </c>
      <c r="O12" s="125">
        <v>8331</v>
      </c>
      <c r="P12" s="120">
        <v>2</v>
      </c>
      <c r="Q12" s="137">
        <v>0.10735824742268041</v>
      </c>
      <c r="R12" s="125">
        <v>8966</v>
      </c>
      <c r="S12" s="120">
        <f t="shared" si="4"/>
        <v>1</v>
      </c>
      <c r="T12" s="137">
        <f t="shared" si="5"/>
        <v>0.1152071956312239</v>
      </c>
      <c r="U12" s="125">
        <v>8314</v>
      </c>
      <c r="V12" s="120">
        <f t="shared" si="6"/>
        <v>2</v>
      </c>
      <c r="W12" s="130">
        <f t="shared" si="7"/>
        <v>0.10795860331640934</v>
      </c>
      <c r="X12" s="125">
        <v>7403</v>
      </c>
      <c r="Y12" s="120">
        <f>_xlfn.RANK.EQ(X12,$X$6:$X$37)</f>
        <v>4</v>
      </c>
      <c r="Z12" s="130">
        <f>X12/$X$38</f>
        <v>0.09603310502283105</v>
      </c>
    </row>
    <row r="13" spans="1:26" s="5" customFormat="1" ht="13.5" customHeight="1">
      <c r="A13" s="8" t="s">
        <v>18</v>
      </c>
      <c r="B13" s="16">
        <v>109</v>
      </c>
      <c r="C13" s="17">
        <v>26</v>
      </c>
      <c r="D13" s="16">
        <v>130</v>
      </c>
      <c r="E13" s="17">
        <v>26</v>
      </c>
      <c r="F13" s="30">
        <v>126</v>
      </c>
      <c r="G13" s="18">
        <v>26</v>
      </c>
      <c r="H13" s="39">
        <v>0.0014</v>
      </c>
      <c r="I13" s="16">
        <v>57</v>
      </c>
      <c r="J13" s="18">
        <f t="shared" si="0"/>
        <v>28</v>
      </c>
      <c r="K13" s="19">
        <f t="shared" si="1"/>
        <v>0.000733486893747346</v>
      </c>
      <c r="L13" s="33">
        <v>117</v>
      </c>
      <c r="M13" s="18">
        <f t="shared" si="2"/>
        <v>27</v>
      </c>
      <c r="N13" s="19">
        <f t="shared" si="3"/>
        <v>0.001080691642651297</v>
      </c>
      <c r="O13" s="125">
        <v>120</v>
      </c>
      <c r="P13" s="120">
        <v>26</v>
      </c>
      <c r="Q13" s="137">
        <v>0.0015463917525773195</v>
      </c>
      <c r="R13" s="125">
        <v>111</v>
      </c>
      <c r="S13" s="120">
        <f t="shared" si="4"/>
        <v>26</v>
      </c>
      <c r="T13" s="137">
        <f t="shared" si="5"/>
        <v>0.0014262769033087054</v>
      </c>
      <c r="U13" s="125">
        <v>115</v>
      </c>
      <c r="V13" s="120">
        <f t="shared" si="6"/>
        <v>26</v>
      </c>
      <c r="W13" s="130">
        <f t="shared" si="7"/>
        <v>0.0014932931659113633</v>
      </c>
      <c r="X13" s="125">
        <v>110</v>
      </c>
      <c r="Y13" s="120">
        <f>_xlfn.RANK.EQ(X13,$X$6:$X$37)</f>
        <v>26</v>
      </c>
      <c r="Z13" s="130">
        <f>X13/$X$38</f>
        <v>0.0014269406392694063</v>
      </c>
    </row>
    <row r="14" spans="1:26" s="5" customFormat="1" ht="13.5" customHeight="1">
      <c r="A14" s="9" t="s">
        <v>19</v>
      </c>
      <c r="B14" s="24" t="s">
        <v>57</v>
      </c>
      <c r="C14" s="23" t="s">
        <v>57</v>
      </c>
      <c r="D14" s="24" t="s">
        <v>57</v>
      </c>
      <c r="E14" s="23" t="s">
        <v>57</v>
      </c>
      <c r="F14" s="24" t="s">
        <v>57</v>
      </c>
      <c r="G14" s="25" t="s">
        <v>57</v>
      </c>
      <c r="H14" s="40" t="s">
        <v>57</v>
      </c>
      <c r="I14" s="56" t="s">
        <v>57</v>
      </c>
      <c r="J14" s="57" t="s">
        <v>57</v>
      </c>
      <c r="K14" s="40" t="s">
        <v>57</v>
      </c>
      <c r="L14" s="56" t="s">
        <v>57</v>
      </c>
      <c r="M14" s="57" t="s">
        <v>57</v>
      </c>
      <c r="N14" s="40" t="s">
        <v>57</v>
      </c>
      <c r="O14" s="24" t="s">
        <v>57</v>
      </c>
      <c r="P14" s="25" t="s">
        <v>57</v>
      </c>
      <c r="Q14" s="25" t="s">
        <v>57</v>
      </c>
      <c r="R14" s="24" t="s">
        <v>57</v>
      </c>
      <c r="S14" s="25" t="s">
        <v>57</v>
      </c>
      <c r="T14" s="25" t="s">
        <v>57</v>
      </c>
      <c r="U14" s="24" t="s">
        <v>57</v>
      </c>
      <c r="V14" s="120"/>
      <c r="W14" s="130"/>
      <c r="X14" s="24"/>
      <c r="Y14" s="120"/>
      <c r="Z14" s="130"/>
    </row>
    <row r="15" spans="1:26" s="5" customFormat="1" ht="13.5" customHeight="1">
      <c r="A15" s="8" t="s">
        <v>20</v>
      </c>
      <c r="B15" s="16">
        <v>3524</v>
      </c>
      <c r="C15" s="17">
        <v>11</v>
      </c>
      <c r="D15" s="16">
        <v>3127</v>
      </c>
      <c r="E15" s="17">
        <v>13</v>
      </c>
      <c r="F15" s="35">
        <v>2537</v>
      </c>
      <c r="G15" s="18">
        <v>15</v>
      </c>
      <c r="H15" s="39">
        <v>0.0289</v>
      </c>
      <c r="I15" s="16">
        <v>2685</v>
      </c>
      <c r="J15" s="18">
        <f t="shared" si="0"/>
        <v>12</v>
      </c>
      <c r="K15" s="19">
        <f t="shared" si="1"/>
        <v>0.034551093152835506</v>
      </c>
      <c r="L15" s="21">
        <v>2348</v>
      </c>
      <c r="M15" s="18">
        <f t="shared" si="2"/>
        <v>14</v>
      </c>
      <c r="N15" s="19">
        <f t="shared" si="3"/>
        <v>0.021687726298677306</v>
      </c>
      <c r="O15" s="125">
        <v>2053</v>
      </c>
      <c r="P15" s="120">
        <v>13</v>
      </c>
      <c r="Q15" s="137">
        <v>0.02645618556701031</v>
      </c>
      <c r="R15" s="125">
        <v>2108</v>
      </c>
      <c r="S15" s="120">
        <f t="shared" si="4"/>
        <v>13</v>
      </c>
      <c r="T15" s="137">
        <f t="shared" si="5"/>
        <v>0.027086411821394152</v>
      </c>
      <c r="U15" s="125">
        <v>2019</v>
      </c>
      <c r="V15" s="120">
        <f t="shared" si="6"/>
        <v>13</v>
      </c>
      <c r="W15" s="130">
        <f t="shared" si="7"/>
        <v>0.02621703393021776</v>
      </c>
      <c r="X15" s="125">
        <v>2322</v>
      </c>
      <c r="Y15" s="120">
        <f>_xlfn.RANK.EQ(X15,$X$6:$X$37)</f>
        <v>12</v>
      </c>
      <c r="Z15" s="130">
        <f>X15/$X$38</f>
        <v>0.030121419676214196</v>
      </c>
    </row>
    <row r="16" spans="1:26" s="5" customFormat="1" ht="13.5" customHeight="1">
      <c r="A16" s="8" t="s">
        <v>21</v>
      </c>
      <c r="B16" s="16">
        <v>4212</v>
      </c>
      <c r="C16" s="17">
        <v>9</v>
      </c>
      <c r="D16" s="16">
        <v>4238</v>
      </c>
      <c r="E16" s="17">
        <v>9</v>
      </c>
      <c r="F16" s="35">
        <v>4338</v>
      </c>
      <c r="G16" s="18">
        <v>10</v>
      </c>
      <c r="H16" s="39">
        <v>0.0494</v>
      </c>
      <c r="I16" s="20">
        <v>4350</v>
      </c>
      <c r="J16" s="18">
        <f t="shared" si="0"/>
        <v>8</v>
      </c>
      <c r="K16" s="19">
        <f t="shared" si="1"/>
        <v>0.05597663136492903</v>
      </c>
      <c r="L16" s="21">
        <v>4421</v>
      </c>
      <c r="M16" s="18">
        <f t="shared" si="2"/>
        <v>9</v>
      </c>
      <c r="N16" s="19">
        <f t="shared" si="3"/>
        <v>0.04083536540308875</v>
      </c>
      <c r="O16" s="125">
        <v>4206</v>
      </c>
      <c r="P16" s="120">
        <v>8</v>
      </c>
      <c r="Q16" s="137">
        <v>0.05420103092783505</v>
      </c>
      <c r="R16" s="125">
        <v>3147</v>
      </c>
      <c r="S16" s="120">
        <f t="shared" si="4"/>
        <v>9</v>
      </c>
      <c r="T16" s="137">
        <f t="shared" si="5"/>
        <v>0.04043687761002249</v>
      </c>
      <c r="U16" s="125">
        <v>2987</v>
      </c>
      <c r="V16" s="120">
        <f t="shared" si="6"/>
        <v>9</v>
      </c>
      <c r="W16" s="130">
        <f t="shared" si="7"/>
        <v>0.03878666683980211</v>
      </c>
      <c r="X16" s="125">
        <v>2902</v>
      </c>
      <c r="Y16" s="120">
        <f>_xlfn.RANK.EQ(X16,$X$6:$X$37)</f>
        <v>10</v>
      </c>
      <c r="Z16" s="130">
        <f>X16/$X$38</f>
        <v>0.037645288501452885</v>
      </c>
    </row>
    <row r="17" spans="1:26" s="5" customFormat="1" ht="13.5" customHeight="1">
      <c r="A17" s="8" t="s">
        <v>22</v>
      </c>
      <c r="B17" s="16">
        <v>6654</v>
      </c>
      <c r="C17" s="17">
        <v>4</v>
      </c>
      <c r="D17" s="16">
        <v>6501</v>
      </c>
      <c r="E17" s="17">
        <v>5</v>
      </c>
      <c r="F17" s="35">
        <v>6696</v>
      </c>
      <c r="G17" s="18">
        <v>5</v>
      </c>
      <c r="H17" s="39">
        <v>0.0763</v>
      </c>
      <c r="I17" s="22">
        <v>6713</v>
      </c>
      <c r="J17" s="18">
        <f t="shared" si="0"/>
        <v>4</v>
      </c>
      <c r="K17" s="19">
        <f t="shared" si="1"/>
        <v>0.08638416697764795</v>
      </c>
      <c r="L17" s="21">
        <v>6695</v>
      </c>
      <c r="M17" s="18">
        <f t="shared" si="2"/>
        <v>6</v>
      </c>
      <c r="N17" s="19">
        <f t="shared" si="3"/>
        <v>0.06183957732949087</v>
      </c>
      <c r="O17" s="125">
        <v>6623</v>
      </c>
      <c r="P17" s="120">
        <v>5</v>
      </c>
      <c r="Q17" s="137">
        <v>0.0853479381443299</v>
      </c>
      <c r="R17" s="125">
        <v>7311</v>
      </c>
      <c r="S17" s="120">
        <f t="shared" si="4"/>
        <v>5</v>
      </c>
      <c r="T17" s="137">
        <f t="shared" si="5"/>
        <v>0.09394153549630581</v>
      </c>
      <c r="U17" s="125">
        <v>7220</v>
      </c>
      <c r="V17" s="120">
        <f t="shared" si="6"/>
        <v>5</v>
      </c>
      <c r="W17" s="130">
        <f t="shared" si="7"/>
        <v>0.09375284050330472</v>
      </c>
      <c r="X17" s="125">
        <v>7216</v>
      </c>
      <c r="Y17" s="120">
        <f>_xlfn.RANK.EQ(X17,$X$6:$X$37)</f>
        <v>5</v>
      </c>
      <c r="Z17" s="130">
        <f>X17/$X$38</f>
        <v>0.09360730593607305</v>
      </c>
    </row>
    <row r="18" spans="1:26" s="5" customFormat="1" ht="13.5" customHeight="1">
      <c r="A18" s="8" t="s">
        <v>23</v>
      </c>
      <c r="B18" s="16">
        <v>2778</v>
      </c>
      <c r="C18" s="17">
        <v>14</v>
      </c>
      <c r="D18" s="16">
        <v>2785</v>
      </c>
      <c r="E18" s="17">
        <v>14</v>
      </c>
      <c r="F18" s="35">
        <v>2777</v>
      </c>
      <c r="G18" s="18">
        <v>14</v>
      </c>
      <c r="H18" s="39">
        <v>0.0316</v>
      </c>
      <c r="I18" s="20">
        <v>2444</v>
      </c>
      <c r="J18" s="18">
        <f t="shared" si="0"/>
        <v>14</v>
      </c>
      <c r="K18" s="19">
        <f t="shared" si="1"/>
        <v>0.031449859093307254</v>
      </c>
      <c r="L18" s="21">
        <v>2180</v>
      </c>
      <c r="M18" s="18">
        <f t="shared" si="2"/>
        <v>15</v>
      </c>
      <c r="N18" s="19">
        <f t="shared" si="3"/>
        <v>0.020135963939998523</v>
      </c>
      <c r="O18" s="125">
        <v>1949</v>
      </c>
      <c r="P18" s="120">
        <v>14</v>
      </c>
      <c r="Q18" s="137">
        <v>0.0251159793814433</v>
      </c>
      <c r="R18" s="125">
        <v>1915</v>
      </c>
      <c r="S18" s="120">
        <f t="shared" si="4"/>
        <v>14</v>
      </c>
      <c r="T18" s="137">
        <f t="shared" si="5"/>
        <v>0.024606488917442982</v>
      </c>
      <c r="U18" s="125">
        <v>1865</v>
      </c>
      <c r="V18" s="120">
        <f t="shared" si="6"/>
        <v>14</v>
      </c>
      <c r="W18" s="130">
        <f t="shared" si="7"/>
        <v>0.02421731960369298</v>
      </c>
      <c r="X18" s="125">
        <v>1741</v>
      </c>
      <c r="Y18" s="120">
        <f>_xlfn.RANK.EQ(X18,$X$6:$X$37)</f>
        <v>14</v>
      </c>
      <c r="Z18" s="130">
        <f>X18/$X$38</f>
        <v>0.022584578663345786</v>
      </c>
    </row>
    <row r="19" spans="1:26" s="5" customFormat="1" ht="13.5" customHeight="1">
      <c r="A19" s="68" t="s">
        <v>24</v>
      </c>
      <c r="B19" s="69">
        <v>4333</v>
      </c>
      <c r="C19" s="70">
        <v>8</v>
      </c>
      <c r="D19" s="69">
        <v>4250</v>
      </c>
      <c r="E19" s="70">
        <v>8</v>
      </c>
      <c r="F19" s="74">
        <v>4434</v>
      </c>
      <c r="G19" s="71">
        <v>9</v>
      </c>
      <c r="H19" s="76">
        <v>0.0505</v>
      </c>
      <c r="I19" s="69">
        <v>4430</v>
      </c>
      <c r="J19" s="71">
        <f t="shared" si="0"/>
        <v>7</v>
      </c>
      <c r="K19" s="72">
        <f t="shared" si="1"/>
        <v>0.05700608665439899</v>
      </c>
      <c r="L19" s="73">
        <v>3868</v>
      </c>
      <c r="M19" s="71">
        <f t="shared" si="2"/>
        <v>10</v>
      </c>
      <c r="N19" s="72">
        <f t="shared" si="3"/>
        <v>0.03572748097243775</v>
      </c>
      <c r="O19" s="134">
        <v>2928</v>
      </c>
      <c r="P19" s="135">
        <v>11</v>
      </c>
      <c r="Q19" s="138">
        <v>0.0377319587628866</v>
      </c>
      <c r="R19" s="134">
        <v>2773</v>
      </c>
      <c r="S19" s="135">
        <f t="shared" si="4"/>
        <v>11</v>
      </c>
      <c r="T19" s="138">
        <f t="shared" si="5"/>
        <v>0.03563122389977514</v>
      </c>
      <c r="U19" s="134">
        <v>2886</v>
      </c>
      <c r="V19" s="135">
        <f t="shared" si="6"/>
        <v>11</v>
      </c>
      <c r="W19" s="136">
        <f t="shared" si="7"/>
        <v>0.03747516588539299</v>
      </c>
      <c r="X19" s="134">
        <v>3114</v>
      </c>
      <c r="Y19" s="135">
        <f>_xlfn.RANK.EQ(X19,$X$6:$X$37)</f>
        <v>9</v>
      </c>
      <c r="Z19" s="136">
        <f>X19/$X$38</f>
        <v>0.040395392278953925</v>
      </c>
    </row>
    <row r="20" spans="1:26" s="5" customFormat="1" ht="13.5" customHeight="1">
      <c r="A20" s="9" t="s">
        <v>25</v>
      </c>
      <c r="B20" s="24">
        <v>1046</v>
      </c>
      <c r="C20" s="23">
        <v>18</v>
      </c>
      <c r="D20" s="24">
        <v>987</v>
      </c>
      <c r="E20" s="23">
        <v>19</v>
      </c>
      <c r="F20" s="35">
        <v>1017</v>
      </c>
      <c r="G20" s="25">
        <v>18</v>
      </c>
      <c r="H20" s="40">
        <v>0.0116</v>
      </c>
      <c r="I20" s="24">
        <v>1028</v>
      </c>
      <c r="J20" s="25">
        <f t="shared" si="0"/>
        <v>18</v>
      </c>
      <c r="K20" s="26">
        <f t="shared" si="1"/>
        <v>0.013228500469688976</v>
      </c>
      <c r="L20" s="28">
        <v>1023</v>
      </c>
      <c r="M20" s="25">
        <f t="shared" si="2"/>
        <v>18</v>
      </c>
      <c r="N20" s="26">
        <f t="shared" si="3"/>
        <v>0.009449124362669032</v>
      </c>
      <c r="O20" s="125">
        <v>1019</v>
      </c>
      <c r="P20" s="120">
        <v>18</v>
      </c>
      <c r="Q20" s="137">
        <v>0.013131443298969071</v>
      </c>
      <c r="R20" s="125">
        <v>1028</v>
      </c>
      <c r="S20" s="120">
        <f t="shared" si="4"/>
        <v>17</v>
      </c>
      <c r="T20" s="137">
        <f t="shared" si="5"/>
        <v>0.013209123032444587</v>
      </c>
      <c r="U20" s="125">
        <v>1011</v>
      </c>
      <c r="V20" s="120">
        <f t="shared" si="6"/>
        <v>17</v>
      </c>
      <c r="W20" s="130">
        <f t="shared" si="7"/>
        <v>0.013127994702055551</v>
      </c>
      <c r="X20" s="125">
        <v>1016</v>
      </c>
      <c r="Y20" s="120">
        <f>_xlfn.RANK.EQ(X20,$X$6:$X$37)</f>
        <v>17</v>
      </c>
      <c r="Z20" s="130">
        <f>X20/$X$38</f>
        <v>0.013179742631797426</v>
      </c>
    </row>
    <row r="21" spans="1:26" s="5" customFormat="1" ht="13.5" customHeight="1">
      <c r="A21" s="8" t="s">
        <v>26</v>
      </c>
      <c r="B21" s="16">
        <v>4971</v>
      </c>
      <c r="C21" s="17">
        <v>7</v>
      </c>
      <c r="D21" s="16">
        <v>5034</v>
      </c>
      <c r="E21" s="17">
        <v>7</v>
      </c>
      <c r="F21" s="35">
        <v>5094</v>
      </c>
      <c r="G21" s="18">
        <v>7</v>
      </c>
      <c r="H21" s="39">
        <v>0.058</v>
      </c>
      <c r="I21" s="16">
        <v>2573</v>
      </c>
      <c r="J21" s="18">
        <f t="shared" si="0"/>
        <v>13</v>
      </c>
      <c r="K21" s="19">
        <f t="shared" si="1"/>
        <v>0.03310985574757756</v>
      </c>
      <c r="L21" s="21">
        <v>5098</v>
      </c>
      <c r="M21" s="18">
        <f t="shared" si="2"/>
        <v>7</v>
      </c>
      <c r="N21" s="19">
        <f t="shared" si="3"/>
        <v>0.047088598241335995</v>
      </c>
      <c r="O21" s="125">
        <v>5041</v>
      </c>
      <c r="P21" s="120">
        <v>6</v>
      </c>
      <c r="Q21" s="137">
        <v>0.06496134020618556</v>
      </c>
      <c r="R21" s="125">
        <v>4890</v>
      </c>
      <c r="S21" s="120">
        <f t="shared" si="4"/>
        <v>7</v>
      </c>
      <c r="T21" s="137">
        <f t="shared" si="5"/>
        <v>0.06283327979441054</v>
      </c>
      <c r="U21" s="125">
        <v>4917</v>
      </c>
      <c r="V21" s="120">
        <f t="shared" si="6"/>
        <v>7</v>
      </c>
      <c r="W21" s="130">
        <f t="shared" si="7"/>
        <v>0.06384802171118412</v>
      </c>
      <c r="X21" s="125">
        <v>4758</v>
      </c>
      <c r="Y21" s="120">
        <f>_xlfn.RANK.EQ(X21,$X$6:$X$37)</f>
        <v>7</v>
      </c>
      <c r="Z21" s="130">
        <f>X21/$X$38</f>
        <v>0.061721668742216684</v>
      </c>
    </row>
    <row r="22" spans="1:26" s="5" customFormat="1" ht="13.5" customHeight="1">
      <c r="A22" s="8" t="s">
        <v>27</v>
      </c>
      <c r="B22" s="16">
        <v>790</v>
      </c>
      <c r="C22" s="17">
        <v>21</v>
      </c>
      <c r="D22" s="16">
        <v>1028</v>
      </c>
      <c r="E22" s="17">
        <v>18</v>
      </c>
      <c r="F22" s="30">
        <v>970</v>
      </c>
      <c r="G22" s="18">
        <v>19</v>
      </c>
      <c r="H22" s="39">
        <v>0.0111</v>
      </c>
      <c r="I22" s="29">
        <v>914</v>
      </c>
      <c r="J22" s="18">
        <f t="shared" si="0"/>
        <v>20</v>
      </c>
      <c r="K22" s="19">
        <f t="shared" si="1"/>
        <v>0.011761526682194283</v>
      </c>
      <c r="L22" s="33">
        <v>911</v>
      </c>
      <c r="M22" s="18">
        <f t="shared" si="2"/>
        <v>20</v>
      </c>
      <c r="N22" s="19">
        <f t="shared" si="3"/>
        <v>0.008414616123549842</v>
      </c>
      <c r="O22" s="125">
        <v>1145</v>
      </c>
      <c r="P22" s="120">
        <v>17</v>
      </c>
      <c r="Q22" s="137">
        <v>0.014755154639175257</v>
      </c>
      <c r="R22" s="125">
        <v>886</v>
      </c>
      <c r="S22" s="120">
        <f t="shared" si="4"/>
        <v>19</v>
      </c>
      <c r="T22" s="137">
        <f t="shared" si="5"/>
        <v>0.011384516543527144</v>
      </c>
      <c r="U22" s="125">
        <v>904</v>
      </c>
      <c r="V22" s="120">
        <f t="shared" si="6"/>
        <v>18</v>
      </c>
      <c r="W22" s="130">
        <f t="shared" si="7"/>
        <v>0.011738582799859761</v>
      </c>
      <c r="X22" s="125">
        <v>964</v>
      </c>
      <c r="Y22" s="120">
        <f>_xlfn.RANK.EQ(X22,$X$6:$X$37)</f>
        <v>19</v>
      </c>
      <c r="Z22" s="130">
        <f>X22/$X$38</f>
        <v>0.012505188875051889</v>
      </c>
    </row>
    <row r="23" spans="1:26" s="5" customFormat="1" ht="13.5" customHeight="1">
      <c r="A23" s="8" t="s">
        <v>28</v>
      </c>
      <c r="B23" s="16">
        <v>1002</v>
      </c>
      <c r="C23" s="17">
        <v>19</v>
      </c>
      <c r="D23" s="16">
        <v>881</v>
      </c>
      <c r="E23" s="17">
        <v>20</v>
      </c>
      <c r="F23" s="30">
        <v>802</v>
      </c>
      <c r="G23" s="18">
        <v>21</v>
      </c>
      <c r="H23" s="39">
        <v>0.0091</v>
      </c>
      <c r="I23" s="29">
        <v>734</v>
      </c>
      <c r="J23" s="18">
        <f t="shared" si="0"/>
        <v>21</v>
      </c>
      <c r="K23" s="19">
        <f t="shared" si="1"/>
        <v>0.009445252280886876</v>
      </c>
      <c r="L23" s="33">
        <v>608</v>
      </c>
      <c r="M23" s="18">
        <f t="shared" si="2"/>
        <v>22</v>
      </c>
      <c r="N23" s="19">
        <f t="shared" si="3"/>
        <v>0.005615901869504175</v>
      </c>
      <c r="O23" s="125">
        <v>568</v>
      </c>
      <c r="P23" s="120">
        <v>21</v>
      </c>
      <c r="Q23" s="137">
        <v>0.007319587628865979</v>
      </c>
      <c r="R23" s="125">
        <v>532</v>
      </c>
      <c r="S23" s="120">
        <f t="shared" si="4"/>
        <v>21</v>
      </c>
      <c r="T23" s="137">
        <f t="shared" si="5"/>
        <v>0.006835849662704787</v>
      </c>
      <c r="U23" s="125">
        <v>422</v>
      </c>
      <c r="V23" s="120">
        <f t="shared" si="6"/>
        <v>22</v>
      </c>
      <c r="W23" s="130">
        <f t="shared" si="7"/>
        <v>0.005479736660996481</v>
      </c>
      <c r="X23" s="125">
        <v>343</v>
      </c>
      <c r="Y23" s="120">
        <f>_xlfn.RANK.EQ(X23,$X$6:$X$37)</f>
        <v>23</v>
      </c>
      <c r="Z23" s="130">
        <f>X23/$X$38</f>
        <v>0.004449460356994604</v>
      </c>
    </row>
    <row r="24" spans="1:26" s="5" customFormat="1" ht="13.5" customHeight="1">
      <c r="A24" s="8" t="s">
        <v>29</v>
      </c>
      <c r="B24" s="16">
        <v>2975</v>
      </c>
      <c r="C24" s="17">
        <v>13</v>
      </c>
      <c r="D24" s="16">
        <v>3214</v>
      </c>
      <c r="E24" s="17">
        <v>12</v>
      </c>
      <c r="F24" s="35">
        <v>2998</v>
      </c>
      <c r="G24" s="18">
        <v>13</v>
      </c>
      <c r="H24" s="39">
        <v>0.0342</v>
      </c>
      <c r="I24" s="29">
        <v>2896</v>
      </c>
      <c r="J24" s="18">
        <f t="shared" si="0"/>
        <v>11</v>
      </c>
      <c r="K24" s="19">
        <f t="shared" si="1"/>
        <v>0.03726628147881252</v>
      </c>
      <c r="L24" s="21">
        <v>2812</v>
      </c>
      <c r="M24" s="18">
        <f t="shared" si="2"/>
        <v>13</v>
      </c>
      <c r="N24" s="19">
        <f t="shared" si="3"/>
        <v>0.02597354614645681</v>
      </c>
      <c r="O24" s="125">
        <v>3037</v>
      </c>
      <c r="P24" s="120">
        <v>10</v>
      </c>
      <c r="Q24" s="137">
        <v>0.03913659793814433</v>
      </c>
      <c r="R24" s="125">
        <v>2974</v>
      </c>
      <c r="S24" s="120">
        <f t="shared" si="4"/>
        <v>10</v>
      </c>
      <c r="T24" s="137">
        <f t="shared" si="5"/>
        <v>0.03821394153549631</v>
      </c>
      <c r="U24" s="125">
        <v>2982</v>
      </c>
      <c r="V24" s="120">
        <f t="shared" si="6"/>
        <v>10</v>
      </c>
      <c r="W24" s="130">
        <f t="shared" si="7"/>
        <v>0.03872174104997987</v>
      </c>
      <c r="X24" s="125">
        <v>2899</v>
      </c>
      <c r="Y24" s="120">
        <f>_xlfn.RANK.EQ(X24,$X$6:$X$37)</f>
        <v>11</v>
      </c>
      <c r="Z24" s="130">
        <f>X24/$X$38</f>
        <v>0.03760637193856372</v>
      </c>
    </row>
    <row r="25" spans="1:26" s="5" customFormat="1" ht="13.5" customHeight="1">
      <c r="A25" s="8" t="s">
        <v>30</v>
      </c>
      <c r="B25" s="16">
        <v>8536</v>
      </c>
      <c r="C25" s="17">
        <v>2</v>
      </c>
      <c r="D25" s="16">
        <v>8672</v>
      </c>
      <c r="E25" s="17">
        <v>2</v>
      </c>
      <c r="F25" s="35">
        <v>8545</v>
      </c>
      <c r="G25" s="18">
        <v>2</v>
      </c>
      <c r="H25" s="39">
        <v>0.0973</v>
      </c>
      <c r="I25" s="29">
        <v>8683</v>
      </c>
      <c r="J25" s="18">
        <f t="shared" si="0"/>
        <v>1</v>
      </c>
      <c r="K25" s="19">
        <f t="shared" si="1"/>
        <v>0.1117345034808457</v>
      </c>
      <c r="L25" s="21">
        <v>7746</v>
      </c>
      <c r="M25" s="18">
        <f t="shared" si="2"/>
        <v>5</v>
      </c>
      <c r="N25" s="19">
        <f t="shared" si="3"/>
        <v>0.0715473287519397</v>
      </c>
      <c r="O25" s="125">
        <v>7388</v>
      </c>
      <c r="P25" s="120">
        <v>4</v>
      </c>
      <c r="Q25" s="137">
        <v>0.09520618556701031</v>
      </c>
      <c r="R25" s="125">
        <v>7336</v>
      </c>
      <c r="S25" s="120">
        <f t="shared" si="4"/>
        <v>4</v>
      </c>
      <c r="T25" s="137">
        <f t="shared" si="5"/>
        <v>0.09426276903308706</v>
      </c>
      <c r="U25" s="125">
        <v>7340</v>
      </c>
      <c r="V25" s="120">
        <f t="shared" si="6"/>
        <v>4</v>
      </c>
      <c r="W25" s="130">
        <f t="shared" si="7"/>
        <v>0.09531105945903832</v>
      </c>
      <c r="X25" s="125">
        <v>7473</v>
      </c>
      <c r="Y25" s="120">
        <f>_xlfn.RANK.EQ(X25,$X$6:$X$37)</f>
        <v>3</v>
      </c>
      <c r="Z25" s="130">
        <f>X25/$X$38</f>
        <v>0.09694115815691158</v>
      </c>
    </row>
    <row r="26" spans="1:26" s="5" customFormat="1" ht="13.5" customHeight="1">
      <c r="A26" s="8" t="s">
        <v>31</v>
      </c>
      <c r="B26" s="16">
        <v>7165</v>
      </c>
      <c r="C26" s="17">
        <v>3</v>
      </c>
      <c r="D26" s="16">
        <v>7349</v>
      </c>
      <c r="E26" s="17">
        <v>3</v>
      </c>
      <c r="F26" s="35">
        <v>7722</v>
      </c>
      <c r="G26" s="18">
        <v>3</v>
      </c>
      <c r="H26" s="39">
        <v>0.088</v>
      </c>
      <c r="I26" s="29">
        <v>7711</v>
      </c>
      <c r="J26" s="18">
        <f t="shared" si="0"/>
        <v>3</v>
      </c>
      <c r="K26" s="19">
        <f t="shared" si="1"/>
        <v>0.0992266217137857</v>
      </c>
      <c r="L26" s="21">
        <v>7807</v>
      </c>
      <c r="M26" s="18">
        <f t="shared" si="2"/>
        <v>4</v>
      </c>
      <c r="N26" s="19">
        <f t="shared" si="3"/>
        <v>0.07211076627503141</v>
      </c>
      <c r="O26" s="125">
        <v>7872</v>
      </c>
      <c r="P26" s="120">
        <v>3</v>
      </c>
      <c r="Q26" s="137">
        <v>0.10144329896907217</v>
      </c>
      <c r="R26" s="125">
        <v>7879</v>
      </c>
      <c r="S26" s="120">
        <f t="shared" si="4"/>
        <v>3</v>
      </c>
      <c r="T26" s="137">
        <f t="shared" si="5"/>
        <v>0.10123996145197559</v>
      </c>
      <c r="U26" s="125">
        <v>7620</v>
      </c>
      <c r="V26" s="120">
        <f t="shared" si="6"/>
        <v>3</v>
      </c>
      <c r="W26" s="130">
        <f t="shared" si="7"/>
        <v>0.09894690368908338</v>
      </c>
      <c r="X26" s="125">
        <v>7744</v>
      </c>
      <c r="Y26" s="120">
        <f>_xlfn.RANK.EQ(X26,$X$6:$X$37)</f>
        <v>2</v>
      </c>
      <c r="Z26" s="130">
        <f>X26/$X$38</f>
        <v>0.1004566210045662</v>
      </c>
    </row>
    <row r="27" spans="1:26" s="5" customFormat="1" ht="13.5" customHeight="1">
      <c r="A27" s="8" t="s">
        <v>32</v>
      </c>
      <c r="B27" s="16">
        <v>253</v>
      </c>
      <c r="C27" s="17">
        <v>25</v>
      </c>
      <c r="D27" s="16">
        <v>248</v>
      </c>
      <c r="E27" s="17">
        <v>25</v>
      </c>
      <c r="F27" s="30">
        <v>273</v>
      </c>
      <c r="G27" s="18">
        <v>25</v>
      </c>
      <c r="H27" s="39">
        <v>0.0031</v>
      </c>
      <c r="I27" s="29">
        <v>272</v>
      </c>
      <c r="J27" s="18">
        <f t="shared" si="0"/>
        <v>25</v>
      </c>
      <c r="K27" s="19">
        <f t="shared" si="1"/>
        <v>0.003500147984197861</v>
      </c>
      <c r="L27" s="33">
        <v>276</v>
      </c>
      <c r="M27" s="18">
        <f t="shared" si="2"/>
        <v>26</v>
      </c>
      <c r="N27" s="19">
        <f t="shared" si="3"/>
        <v>0.00254932387497229</v>
      </c>
      <c r="O27" s="125">
        <v>281</v>
      </c>
      <c r="P27" s="120">
        <v>25</v>
      </c>
      <c r="Q27" s="137">
        <v>0.0036211340206185566</v>
      </c>
      <c r="R27" s="125">
        <v>302</v>
      </c>
      <c r="S27" s="120">
        <f t="shared" si="4"/>
        <v>24</v>
      </c>
      <c r="T27" s="137">
        <f t="shared" si="5"/>
        <v>0.0038805011243173786</v>
      </c>
      <c r="U27" s="125">
        <v>317</v>
      </c>
      <c r="V27" s="120">
        <f t="shared" si="6"/>
        <v>24</v>
      </c>
      <c r="W27" s="130">
        <f t="shared" si="7"/>
        <v>0.004116295074729584</v>
      </c>
      <c r="X27" s="125">
        <v>291</v>
      </c>
      <c r="Y27" s="120">
        <f>_xlfn.RANK.EQ(X27,$X$6:$X$37)</f>
        <v>25</v>
      </c>
      <c r="Z27" s="130">
        <f>X27/$X$38</f>
        <v>0.003774906600249066</v>
      </c>
    </row>
    <row r="28" spans="1:26" s="5" customFormat="1" ht="13.5" customHeight="1">
      <c r="A28" s="8" t="s">
        <v>33</v>
      </c>
      <c r="B28" s="16">
        <v>46</v>
      </c>
      <c r="C28" s="17">
        <v>28</v>
      </c>
      <c r="D28" s="16">
        <v>59</v>
      </c>
      <c r="E28" s="17">
        <v>27</v>
      </c>
      <c r="F28" s="30">
        <v>59</v>
      </c>
      <c r="G28" s="18">
        <v>28</v>
      </c>
      <c r="H28" s="39">
        <v>0.0007</v>
      </c>
      <c r="I28" s="29">
        <v>61</v>
      </c>
      <c r="J28" s="18">
        <f t="shared" si="0"/>
        <v>26</v>
      </c>
      <c r="K28" s="19">
        <f t="shared" si="1"/>
        <v>0.0007849596582208439</v>
      </c>
      <c r="L28" s="33">
        <v>64</v>
      </c>
      <c r="M28" s="18">
        <f t="shared" si="2"/>
        <v>28</v>
      </c>
      <c r="N28" s="19">
        <f t="shared" si="3"/>
        <v>0.0005911475652109658</v>
      </c>
      <c r="O28" s="125">
        <v>46</v>
      </c>
      <c r="P28" s="120">
        <v>28</v>
      </c>
      <c r="Q28" s="137">
        <v>0.0005927835051546392</v>
      </c>
      <c r="R28" s="125">
        <v>62</v>
      </c>
      <c r="S28" s="120">
        <f t="shared" si="4"/>
        <v>27</v>
      </c>
      <c r="T28" s="137">
        <f t="shared" si="5"/>
        <v>0.0007966591712174751</v>
      </c>
      <c r="U28" s="125">
        <v>69</v>
      </c>
      <c r="V28" s="120">
        <f t="shared" si="6"/>
        <v>28</v>
      </c>
      <c r="W28" s="130">
        <f t="shared" si="7"/>
        <v>0.000895975899546818</v>
      </c>
      <c r="X28" s="125">
        <v>70</v>
      </c>
      <c r="Y28" s="120">
        <f>_xlfn.RANK.EQ(X28,$X$6:$X$37)</f>
        <v>28</v>
      </c>
      <c r="Z28" s="130">
        <f>X28/$X$38</f>
        <v>0.0009080531340805313</v>
      </c>
    </row>
    <row r="29" spans="1:26" s="5" customFormat="1" ht="13.5" customHeight="1">
      <c r="A29" s="8" t="s">
        <v>34</v>
      </c>
      <c r="B29" s="16">
        <v>5353</v>
      </c>
      <c r="C29" s="17">
        <v>6</v>
      </c>
      <c r="D29" s="16">
        <v>5409</v>
      </c>
      <c r="E29" s="17">
        <v>6</v>
      </c>
      <c r="F29" s="35">
        <v>5371</v>
      </c>
      <c r="G29" s="18">
        <v>6</v>
      </c>
      <c r="H29" s="39">
        <v>0.0612</v>
      </c>
      <c r="I29" s="29">
        <v>5403</v>
      </c>
      <c r="J29" s="18">
        <f t="shared" si="0"/>
        <v>5</v>
      </c>
      <c r="K29" s="19">
        <f t="shared" si="1"/>
        <v>0.06952683661257737</v>
      </c>
      <c r="L29" s="21">
        <v>5049</v>
      </c>
      <c r="M29" s="18">
        <f t="shared" si="2"/>
        <v>8</v>
      </c>
      <c r="N29" s="19">
        <f t="shared" si="3"/>
        <v>0.046636000886721346</v>
      </c>
      <c r="O29" s="125">
        <v>4896</v>
      </c>
      <c r="P29" s="120">
        <v>7</v>
      </c>
      <c r="Q29" s="137">
        <v>0.06309278350515464</v>
      </c>
      <c r="R29" s="125">
        <v>5174</v>
      </c>
      <c r="S29" s="120">
        <f t="shared" si="4"/>
        <v>6</v>
      </c>
      <c r="T29" s="137">
        <f t="shared" si="5"/>
        <v>0.06648249277224542</v>
      </c>
      <c r="U29" s="125">
        <v>5835</v>
      </c>
      <c r="V29" s="120">
        <f t="shared" si="6"/>
        <v>6</v>
      </c>
      <c r="W29" s="130">
        <f t="shared" si="7"/>
        <v>0.07576839672254614</v>
      </c>
      <c r="X29" s="125">
        <v>6319</v>
      </c>
      <c r="Y29" s="120">
        <f>_xlfn.RANK.EQ(X29,$X$6:$X$37)</f>
        <v>6</v>
      </c>
      <c r="Z29" s="130">
        <f>X29/$X$38</f>
        <v>0.08197125363221254</v>
      </c>
    </row>
    <row r="30" spans="1:26" s="5" customFormat="1" ht="13.5" customHeight="1">
      <c r="A30" s="8" t="s">
        <v>35</v>
      </c>
      <c r="B30" s="16">
        <v>3374</v>
      </c>
      <c r="C30" s="17">
        <v>12</v>
      </c>
      <c r="D30" s="16">
        <v>3289</v>
      </c>
      <c r="E30" s="17">
        <v>11</v>
      </c>
      <c r="F30" s="35">
        <v>3383</v>
      </c>
      <c r="G30" s="18">
        <v>11</v>
      </c>
      <c r="H30" s="39">
        <v>0.0385</v>
      </c>
      <c r="I30" s="29">
        <v>2943</v>
      </c>
      <c r="J30" s="18">
        <f t="shared" si="0"/>
        <v>10</v>
      </c>
      <c r="K30" s="19">
        <f t="shared" si="1"/>
        <v>0.03787108646137612</v>
      </c>
      <c r="L30" s="21">
        <v>2875</v>
      </c>
      <c r="M30" s="18">
        <f t="shared" si="2"/>
        <v>12</v>
      </c>
      <c r="N30" s="19">
        <f t="shared" si="3"/>
        <v>0.026555457030961353</v>
      </c>
      <c r="O30" s="125">
        <v>2497</v>
      </c>
      <c r="P30" s="120">
        <v>12</v>
      </c>
      <c r="Q30" s="137">
        <v>0.032177835051546394</v>
      </c>
      <c r="R30" s="125">
        <v>2458</v>
      </c>
      <c r="S30" s="120">
        <f t="shared" si="4"/>
        <v>12</v>
      </c>
      <c r="T30" s="137">
        <f t="shared" si="5"/>
        <v>0.031583681336331514</v>
      </c>
      <c r="U30" s="125">
        <v>2367</v>
      </c>
      <c r="V30" s="120">
        <f t="shared" si="6"/>
        <v>12</v>
      </c>
      <c r="W30" s="130">
        <f t="shared" si="7"/>
        <v>0.030735868901845192</v>
      </c>
      <c r="X30" s="125">
        <v>2306</v>
      </c>
      <c r="Y30" s="120">
        <f>_xlfn.RANK.EQ(X30,$X$6:$X$37)</f>
        <v>13</v>
      </c>
      <c r="Z30" s="130">
        <f>X30/$X$38</f>
        <v>0.029913864674138646</v>
      </c>
    </row>
    <row r="31" spans="1:26" s="5" customFormat="1" ht="13.5" customHeight="1">
      <c r="A31" s="8" t="s">
        <v>36</v>
      </c>
      <c r="B31" s="16">
        <v>438</v>
      </c>
      <c r="C31" s="17">
        <v>22</v>
      </c>
      <c r="D31" s="16">
        <v>392</v>
      </c>
      <c r="E31" s="17">
        <v>23</v>
      </c>
      <c r="F31" s="30">
        <v>432</v>
      </c>
      <c r="G31" s="18">
        <v>23</v>
      </c>
      <c r="H31" s="39">
        <v>0.0049</v>
      </c>
      <c r="I31" s="29">
        <v>282</v>
      </c>
      <c r="J31" s="18">
        <f t="shared" si="0"/>
        <v>24</v>
      </c>
      <c r="K31" s="19">
        <f t="shared" si="1"/>
        <v>0.003628829895381606</v>
      </c>
      <c r="L31" s="33">
        <v>561</v>
      </c>
      <c r="M31" s="18">
        <f t="shared" si="2"/>
        <v>23</v>
      </c>
      <c r="N31" s="19">
        <f t="shared" si="3"/>
        <v>0.005181777876302372</v>
      </c>
      <c r="O31" s="125">
        <v>509</v>
      </c>
      <c r="P31" s="120">
        <v>22</v>
      </c>
      <c r="Q31" s="137">
        <v>0.006559278350515464</v>
      </c>
      <c r="R31" s="125">
        <v>524</v>
      </c>
      <c r="S31" s="120">
        <f t="shared" si="4"/>
        <v>22</v>
      </c>
      <c r="T31" s="137">
        <f t="shared" si="5"/>
        <v>0.00673305493093479</v>
      </c>
      <c r="U31" s="125">
        <v>439</v>
      </c>
      <c r="V31" s="120">
        <f t="shared" si="6"/>
        <v>21</v>
      </c>
      <c r="W31" s="130">
        <f t="shared" si="7"/>
        <v>0.0057004843463920735</v>
      </c>
      <c r="X31" s="125">
        <v>462</v>
      </c>
      <c r="Y31" s="120">
        <f>_xlfn.RANK.EQ(X31,$X$6:$X$37)</f>
        <v>21</v>
      </c>
      <c r="Z31" s="130">
        <f>X31/$X$38</f>
        <v>0.0059931506849315065</v>
      </c>
    </row>
    <row r="32" spans="1:26" s="5" customFormat="1" ht="13.5" customHeight="1">
      <c r="A32" s="8" t="s">
        <v>37</v>
      </c>
      <c r="B32" s="16" t="s">
        <v>57</v>
      </c>
      <c r="C32" s="17" t="s">
        <v>57</v>
      </c>
      <c r="D32" s="16" t="s">
        <v>57</v>
      </c>
      <c r="E32" s="17" t="s">
        <v>57</v>
      </c>
      <c r="F32" s="35" t="s">
        <v>57</v>
      </c>
      <c r="G32" s="18" t="s">
        <v>57</v>
      </c>
      <c r="H32" s="39" t="s">
        <v>57</v>
      </c>
      <c r="I32" s="54" t="s">
        <v>57</v>
      </c>
      <c r="J32" s="55" t="s">
        <v>57</v>
      </c>
      <c r="K32" s="39" t="s">
        <v>57</v>
      </c>
      <c r="L32" s="21">
        <v>27386</v>
      </c>
      <c r="M32" s="18">
        <f t="shared" si="2"/>
        <v>1</v>
      </c>
      <c r="N32" s="19">
        <f t="shared" si="3"/>
        <v>0.25295573782605485</v>
      </c>
      <c r="O32" s="24" t="s">
        <v>57</v>
      </c>
      <c r="P32" s="25" t="s">
        <v>57</v>
      </c>
      <c r="Q32" s="25" t="s">
        <v>57</v>
      </c>
      <c r="R32" s="24" t="s">
        <v>57</v>
      </c>
      <c r="S32" s="25" t="s">
        <v>57</v>
      </c>
      <c r="T32" s="25" t="s">
        <v>57</v>
      </c>
      <c r="U32" s="24" t="s">
        <v>57</v>
      </c>
      <c r="V32" s="120"/>
      <c r="W32" s="130"/>
      <c r="X32" s="24"/>
      <c r="Y32" s="120"/>
      <c r="Z32" s="130"/>
    </row>
    <row r="33" spans="1:26" s="5" customFormat="1" ht="13.5" customHeight="1">
      <c r="A33" s="8" t="s">
        <v>38</v>
      </c>
      <c r="B33" s="16">
        <v>3942</v>
      </c>
      <c r="C33" s="17">
        <v>10</v>
      </c>
      <c r="D33" s="16">
        <v>3768</v>
      </c>
      <c r="E33" s="17">
        <v>10</v>
      </c>
      <c r="F33" s="35">
        <v>4598</v>
      </c>
      <c r="G33" s="18">
        <v>8</v>
      </c>
      <c r="H33" s="39">
        <v>0.0524</v>
      </c>
      <c r="I33" s="29">
        <v>3800</v>
      </c>
      <c r="J33" s="18">
        <f t="shared" si="0"/>
        <v>9</v>
      </c>
      <c r="K33" s="19">
        <f t="shared" si="1"/>
        <v>0.04889912624982306</v>
      </c>
      <c r="L33" s="21">
        <v>3743</v>
      </c>
      <c r="M33" s="18">
        <f t="shared" si="2"/>
        <v>11</v>
      </c>
      <c r="N33" s="19">
        <f t="shared" si="3"/>
        <v>0.03457289588413508</v>
      </c>
      <c r="O33" s="125">
        <v>3707</v>
      </c>
      <c r="P33" s="120">
        <v>9</v>
      </c>
      <c r="Q33" s="137">
        <v>0.04777061855670103</v>
      </c>
      <c r="R33" s="125">
        <v>3644</v>
      </c>
      <c r="S33" s="120">
        <f t="shared" si="4"/>
        <v>8</v>
      </c>
      <c r="T33" s="137">
        <f t="shared" si="5"/>
        <v>0.046823000321233536</v>
      </c>
      <c r="U33" s="125">
        <v>3472</v>
      </c>
      <c r="V33" s="120">
        <f t="shared" si="6"/>
        <v>8</v>
      </c>
      <c r="W33" s="130">
        <f t="shared" si="7"/>
        <v>0.04508446845255872</v>
      </c>
      <c r="X33" s="125">
        <v>3348</v>
      </c>
      <c r="Y33" s="120">
        <f>_xlfn.RANK.EQ(X33,$X$6:$X$37)</f>
        <v>8</v>
      </c>
      <c r="Z33" s="130">
        <f>X33/$X$38</f>
        <v>0.04343088418430884</v>
      </c>
    </row>
    <row r="34" spans="1:26" s="5" customFormat="1" ht="13.5" customHeight="1">
      <c r="A34" s="8" t="s">
        <v>39</v>
      </c>
      <c r="B34" s="16">
        <v>1282</v>
      </c>
      <c r="C34" s="17">
        <v>17</v>
      </c>
      <c r="D34" s="16">
        <v>1141</v>
      </c>
      <c r="E34" s="17">
        <v>17</v>
      </c>
      <c r="F34" s="35">
        <v>3111</v>
      </c>
      <c r="G34" s="18">
        <v>12</v>
      </c>
      <c r="H34" s="39">
        <v>0.0354</v>
      </c>
      <c r="I34" s="29">
        <v>1052</v>
      </c>
      <c r="J34" s="18">
        <f t="shared" si="0"/>
        <v>17</v>
      </c>
      <c r="K34" s="19">
        <f t="shared" si="1"/>
        <v>0.013537337056529963</v>
      </c>
      <c r="L34" s="33">
        <v>868</v>
      </c>
      <c r="M34" s="18">
        <f t="shared" si="2"/>
        <v>21</v>
      </c>
      <c r="N34" s="19">
        <f t="shared" si="3"/>
        <v>0.008017438853173723</v>
      </c>
      <c r="O34" s="125">
        <v>724</v>
      </c>
      <c r="P34" s="120">
        <v>20</v>
      </c>
      <c r="Q34" s="137">
        <v>0.009329896907216495</v>
      </c>
      <c r="R34" s="125">
        <v>751</v>
      </c>
      <c r="S34" s="120">
        <f t="shared" si="4"/>
        <v>20</v>
      </c>
      <c r="T34" s="137">
        <f t="shared" si="5"/>
        <v>0.00964985544490845</v>
      </c>
      <c r="U34" s="125">
        <v>884</v>
      </c>
      <c r="V34" s="120">
        <f t="shared" si="6"/>
        <v>20</v>
      </c>
      <c r="W34" s="130">
        <f t="shared" si="7"/>
        <v>0.011478879640570828</v>
      </c>
      <c r="X34" s="125">
        <v>1011</v>
      </c>
      <c r="Y34" s="120">
        <f>_xlfn.RANK.EQ(X34,$X$6:$X$37)</f>
        <v>18</v>
      </c>
      <c r="Z34" s="130">
        <f>X34/$X$38</f>
        <v>0.013114881693648817</v>
      </c>
    </row>
    <row r="35" spans="1:26" s="5" customFormat="1" ht="13.5" customHeight="1">
      <c r="A35" s="8" t="s">
        <v>40</v>
      </c>
      <c r="B35" s="16">
        <v>1313</v>
      </c>
      <c r="C35" s="17">
        <v>16</v>
      </c>
      <c r="D35" s="16">
        <v>1335</v>
      </c>
      <c r="E35" s="17">
        <v>16</v>
      </c>
      <c r="F35" s="35">
        <v>1309</v>
      </c>
      <c r="G35" s="18">
        <v>17</v>
      </c>
      <c r="H35" s="39">
        <v>0.0149</v>
      </c>
      <c r="I35" s="29">
        <v>1231</v>
      </c>
      <c r="J35" s="18">
        <f t="shared" si="0"/>
        <v>16</v>
      </c>
      <c r="K35" s="19">
        <f t="shared" si="1"/>
        <v>0.015840743266719</v>
      </c>
      <c r="L35" s="21">
        <v>1034</v>
      </c>
      <c r="M35" s="18">
        <f t="shared" si="2"/>
        <v>17</v>
      </c>
      <c r="N35" s="19">
        <f t="shared" si="3"/>
        <v>0.009550727850439667</v>
      </c>
      <c r="O35" s="125">
        <v>1213</v>
      </c>
      <c r="P35" s="120">
        <v>16</v>
      </c>
      <c r="Q35" s="137">
        <v>0.015631443298969074</v>
      </c>
      <c r="R35" s="125">
        <v>1241</v>
      </c>
      <c r="S35" s="120">
        <f t="shared" si="4"/>
        <v>16</v>
      </c>
      <c r="T35" s="137">
        <f t="shared" si="5"/>
        <v>0.015946032765820753</v>
      </c>
      <c r="U35" s="125">
        <v>1152</v>
      </c>
      <c r="V35" s="120">
        <f t="shared" si="6"/>
        <v>16</v>
      </c>
      <c r="W35" s="130">
        <f t="shared" si="7"/>
        <v>0.014958901975042526</v>
      </c>
      <c r="X35" s="125">
        <v>1165</v>
      </c>
      <c r="Y35" s="120">
        <f>_xlfn.RANK.EQ(X35,$X$6:$X$37)</f>
        <v>16</v>
      </c>
      <c r="Z35" s="130">
        <f>X35/$X$38</f>
        <v>0.015112598588625986</v>
      </c>
    </row>
    <row r="36" spans="1:26" s="5" customFormat="1" ht="13.5" customHeight="1">
      <c r="A36" s="8" t="s">
        <v>41</v>
      </c>
      <c r="B36" s="16"/>
      <c r="C36" s="17" t="s">
        <v>57</v>
      </c>
      <c r="D36" s="16" t="s">
        <v>57</v>
      </c>
      <c r="E36" s="17" t="s">
        <v>57</v>
      </c>
      <c r="F36" s="16" t="s">
        <v>57</v>
      </c>
      <c r="G36" s="18" t="s">
        <v>57</v>
      </c>
      <c r="H36" s="39" t="s">
        <v>57</v>
      </c>
      <c r="I36" s="54" t="s">
        <v>57</v>
      </c>
      <c r="J36" s="55" t="s">
        <v>57</v>
      </c>
      <c r="K36" s="39" t="s">
        <v>57</v>
      </c>
      <c r="L36" s="54" t="s">
        <v>57</v>
      </c>
      <c r="M36" s="55" t="s">
        <v>57</v>
      </c>
      <c r="N36" s="39" t="s">
        <v>57</v>
      </c>
      <c r="O36" s="24" t="s">
        <v>57</v>
      </c>
      <c r="P36" s="25" t="s">
        <v>57</v>
      </c>
      <c r="Q36" s="25" t="s">
        <v>57</v>
      </c>
      <c r="R36" s="24" t="s">
        <v>57</v>
      </c>
      <c r="S36" s="25" t="s">
        <v>57</v>
      </c>
      <c r="T36" s="25" t="s">
        <v>57</v>
      </c>
      <c r="U36" s="24">
        <v>5</v>
      </c>
      <c r="V36" s="120">
        <f t="shared" si="6"/>
        <v>29</v>
      </c>
      <c r="W36" s="130">
        <f t="shared" si="7"/>
        <v>6.492578982223319E-05</v>
      </c>
      <c r="X36" s="24">
        <v>8</v>
      </c>
      <c r="Y36" s="120">
        <f>_xlfn.RANK.EQ(X36,$X$6:$X$37)</f>
        <v>29</v>
      </c>
      <c r="Z36" s="130">
        <f>X36/$X$38</f>
        <v>0.00010377750103777501</v>
      </c>
    </row>
    <row r="37" spans="1:26" s="5" customFormat="1" ht="13.5" customHeight="1">
      <c r="A37" s="8" t="s">
        <v>42</v>
      </c>
      <c r="B37" s="16">
        <v>6409</v>
      </c>
      <c r="C37" s="17">
        <v>5</v>
      </c>
      <c r="D37" s="16">
        <v>6571</v>
      </c>
      <c r="E37" s="17">
        <v>4</v>
      </c>
      <c r="F37" s="35">
        <v>7091</v>
      </c>
      <c r="G37" s="18">
        <v>4</v>
      </c>
      <c r="H37" s="39">
        <v>0.0808</v>
      </c>
      <c r="I37" s="29">
        <v>7944</v>
      </c>
      <c r="J37" s="18">
        <f t="shared" si="0"/>
        <v>2</v>
      </c>
      <c r="K37" s="19">
        <f t="shared" si="1"/>
        <v>0.10222491024436695</v>
      </c>
      <c r="L37" s="21">
        <v>8117</v>
      </c>
      <c r="M37" s="18">
        <f t="shared" si="2"/>
        <v>3</v>
      </c>
      <c r="N37" s="19">
        <f t="shared" si="3"/>
        <v>0.07497413729402203</v>
      </c>
      <c r="O37" s="126">
        <v>8539</v>
      </c>
      <c r="P37" s="121">
        <v>1</v>
      </c>
      <c r="Q37" s="145">
        <v>0.11003865979381443</v>
      </c>
      <c r="R37" s="126">
        <v>8772</v>
      </c>
      <c r="S37" s="121">
        <f t="shared" si="4"/>
        <v>2</v>
      </c>
      <c r="T37" s="145">
        <f t="shared" si="5"/>
        <v>0.11271442338580148</v>
      </c>
      <c r="U37" s="126">
        <v>9030</v>
      </c>
      <c r="V37" s="121">
        <f t="shared" si="6"/>
        <v>1</v>
      </c>
      <c r="W37" s="131">
        <f t="shared" si="7"/>
        <v>0.11725597641895313</v>
      </c>
      <c r="X37" s="126">
        <v>9250</v>
      </c>
      <c r="Y37" s="121">
        <f>_xlfn.RANK.EQ(X37,$X$6:$X$37)</f>
        <v>1</v>
      </c>
      <c r="Z37" s="131">
        <f>X37/$X$38</f>
        <v>0.11999273557492736</v>
      </c>
    </row>
    <row r="38" spans="1:26" s="5" customFormat="1" ht="13.5" customHeight="1">
      <c r="A38" s="86" t="s">
        <v>43</v>
      </c>
      <c r="B38" s="87">
        <v>85247</v>
      </c>
      <c r="C38" s="88"/>
      <c r="D38" s="87">
        <v>84938</v>
      </c>
      <c r="E38" s="88"/>
      <c r="F38" s="87">
        <v>87777</v>
      </c>
      <c r="G38" s="89"/>
      <c r="H38" s="90">
        <f>SUM(H6:H37)</f>
        <v>0.9998999999999999</v>
      </c>
      <c r="I38" s="87">
        <f>SUM(I6:I37)</f>
        <v>77711</v>
      </c>
      <c r="J38" s="89"/>
      <c r="K38" s="90">
        <f>SUM(K6:K37)</f>
        <v>1</v>
      </c>
      <c r="L38" s="87">
        <f>SUM(L6:L37)</f>
        <v>108264</v>
      </c>
      <c r="M38" s="89"/>
      <c r="N38" s="90">
        <f>SUM(N6:N37)</f>
        <v>1</v>
      </c>
      <c r="O38" s="128">
        <v>77600</v>
      </c>
      <c r="P38" s="123"/>
      <c r="Q38" s="133">
        <v>1.0000257731958764</v>
      </c>
      <c r="R38" s="147">
        <f>SUM(R6:R37)</f>
        <v>77825</v>
      </c>
      <c r="S38" s="143"/>
      <c r="T38" s="144">
        <f>SUM(T6:T37)</f>
        <v>1</v>
      </c>
      <c r="U38" s="147">
        <f>SUM(U6:U37)</f>
        <v>77011</v>
      </c>
      <c r="V38" s="143"/>
      <c r="W38" s="144">
        <f>SUM(W6:W37)</f>
        <v>1</v>
      </c>
      <c r="X38" s="147">
        <f>SUM(X6:X37)</f>
        <v>77088</v>
      </c>
      <c r="Y38" s="143"/>
      <c r="Z38" s="144">
        <f>SUM(Z6:Z37)</f>
        <v>1</v>
      </c>
    </row>
    <row r="39" s="5" customFormat="1" ht="15"/>
    <row r="40" spans="1:2" s="5" customFormat="1" ht="15">
      <c r="A40" s="3" t="s">
        <v>93</v>
      </c>
      <c r="B40" s="10"/>
    </row>
    <row r="41" s="5" customFormat="1" ht="15">
      <c r="A41" s="1"/>
    </row>
    <row r="42" s="5" customFormat="1" ht="15"/>
    <row r="43" s="5" customFormat="1" ht="15"/>
    <row r="44" s="5" customFormat="1" ht="15"/>
    <row r="45" s="5" customFormat="1" ht="15"/>
  </sheetData>
  <sheetProtection/>
  <printOptions/>
  <pageMargins left="0.79" right="0.79" top="0.98" bottom="0.98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9.8515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15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15" width="9.8515625" style="6" customWidth="1"/>
    <col min="16" max="17" width="8.8515625" style="6" customWidth="1"/>
    <col min="18" max="18" width="9.8515625" style="6" customWidth="1"/>
    <col min="19" max="20" width="8.8515625" style="6" customWidth="1"/>
    <col min="21" max="21" width="9.8515625" style="6" customWidth="1"/>
    <col min="22" max="23" width="8.8515625" style="6" customWidth="1"/>
    <col min="24" max="24" width="9.8515625" style="6" bestFit="1" customWidth="1"/>
    <col min="25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13"/>
      <c r="G1" s="14"/>
      <c r="H1" s="5"/>
      <c r="I1" s="5"/>
      <c r="J1" s="5"/>
      <c r="K1" s="5"/>
      <c r="L1" s="5"/>
    </row>
    <row r="2" spans="1:8" s="5" customFormat="1" ht="15">
      <c r="A2" s="2" t="s">
        <v>118</v>
      </c>
      <c r="F2" s="13"/>
      <c r="H2" s="7"/>
    </row>
    <row r="3" spans="1:6" s="5" customFormat="1" ht="15">
      <c r="A3" s="2" t="s">
        <v>66</v>
      </c>
      <c r="F3" s="13"/>
    </row>
    <row r="4" s="5" customFormat="1" ht="15">
      <c r="F4" s="13"/>
    </row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182">
        <v>2015</v>
      </c>
      <c r="V5" s="180" t="s">
        <v>100</v>
      </c>
      <c r="W5" s="181" t="s">
        <v>101</v>
      </c>
      <c r="X5" s="182">
        <v>2016</v>
      </c>
      <c r="Y5" s="180" t="s">
        <v>106</v>
      </c>
      <c r="Z5" s="181" t="s">
        <v>109</v>
      </c>
    </row>
    <row r="6" spans="1:26" s="5" customFormat="1" ht="13.5" customHeight="1">
      <c r="A6" s="8" t="s">
        <v>44</v>
      </c>
      <c r="B6" s="16">
        <v>277435</v>
      </c>
      <c r="C6" s="17">
        <v>4</v>
      </c>
      <c r="D6" s="16">
        <v>274028</v>
      </c>
      <c r="E6" s="17">
        <v>4</v>
      </c>
      <c r="F6" s="35">
        <v>254570</v>
      </c>
      <c r="G6" s="18">
        <v>5</v>
      </c>
      <c r="H6" s="39">
        <v>0.0755</v>
      </c>
      <c r="I6" s="20">
        <v>315525</v>
      </c>
      <c r="J6" s="18">
        <f>_xlfn.RANK.EQ(I6,$I$6:$I$37)</f>
        <v>4</v>
      </c>
      <c r="K6" s="19">
        <f>I6/$I$38</f>
        <v>0.09263965091565057</v>
      </c>
      <c r="L6" s="21">
        <v>333782</v>
      </c>
      <c r="M6" s="18">
        <f>_xlfn.RANK.EQ(L6,$L$6:$L$37)</f>
        <v>4</v>
      </c>
      <c r="N6" s="19">
        <f>L6/$L$38</f>
        <v>0.09711052955441087</v>
      </c>
      <c r="O6" s="125">
        <v>317429</v>
      </c>
      <c r="P6" s="120">
        <v>4</v>
      </c>
      <c r="Q6" s="137">
        <v>0.09079031555475851</v>
      </c>
      <c r="R6" s="124">
        <v>373466</v>
      </c>
      <c r="S6" s="119">
        <f>_xlfn.RANK.EQ(R6,$R$6:$R$37)</f>
        <v>2</v>
      </c>
      <c r="T6" s="183">
        <f>R6/$R$38</f>
        <v>0.10410602554188844</v>
      </c>
      <c r="U6" s="124">
        <v>386928</v>
      </c>
      <c r="V6" s="119">
        <f>_xlfn.RANK.EQ(U6,$U$6:$U$37)</f>
        <v>2</v>
      </c>
      <c r="W6" s="129">
        <f>U6/$U$38</f>
        <v>0.10533729315542266</v>
      </c>
      <c r="X6" s="124">
        <v>407584</v>
      </c>
      <c r="Y6" s="119">
        <f>_xlfn.RANK.EQ(X6,$X$6:$X$37)</f>
        <v>2</v>
      </c>
      <c r="Z6" s="129">
        <f>X6/$X$38</f>
        <v>0.10728915773652055</v>
      </c>
    </row>
    <row r="7" spans="1:26" s="5" customFormat="1" ht="13.5" customHeight="1">
      <c r="A7" s="8" t="s">
        <v>12</v>
      </c>
      <c r="B7" s="16">
        <v>1564</v>
      </c>
      <c r="C7" s="17">
        <v>28</v>
      </c>
      <c r="D7" s="16">
        <v>1459</v>
      </c>
      <c r="E7" s="17">
        <v>28</v>
      </c>
      <c r="F7" s="35">
        <v>1197</v>
      </c>
      <c r="G7" s="18">
        <v>28</v>
      </c>
      <c r="H7" s="39">
        <v>0.0004</v>
      </c>
      <c r="I7" s="16">
        <v>1219</v>
      </c>
      <c r="J7" s="18">
        <f aca="true" t="shared" si="0" ref="J7:J37">_xlfn.RANK.EQ(I7,$I$6:$I$37)</f>
        <v>28</v>
      </c>
      <c r="K7" s="19">
        <f aca="true" t="shared" si="1" ref="K7:K37">I7/$I$38</f>
        <v>0.00035790423727494826</v>
      </c>
      <c r="L7" s="21">
        <v>1347</v>
      </c>
      <c r="M7" s="18">
        <f aca="true" t="shared" si="2" ref="M7:M37">_xlfn.RANK.EQ(L7,$L$6:$L$37)</f>
        <v>28</v>
      </c>
      <c r="N7" s="19">
        <f aca="true" t="shared" si="3" ref="N7:N37">L7/$L$38</f>
        <v>0.0003918961577011086</v>
      </c>
      <c r="O7" s="125">
        <v>1354</v>
      </c>
      <c r="P7" s="120">
        <v>28</v>
      </c>
      <c r="Q7" s="137">
        <v>0.00038726797885871495</v>
      </c>
      <c r="R7" s="125">
        <v>1394</v>
      </c>
      <c r="S7" s="120">
        <f aca="true" t="shared" si="4" ref="S7:S37">_xlfn.RANK.EQ(R7,$R$6:$R$37)</f>
        <v>28</v>
      </c>
      <c r="T7" s="137">
        <f aca="true" t="shared" si="5" ref="T7:T37">R7/$R$38</f>
        <v>0.0003885863762843003</v>
      </c>
      <c r="U7" s="125">
        <v>1262</v>
      </c>
      <c r="V7" s="120">
        <f aca="true" t="shared" si="6" ref="V7:V37">_xlfn.RANK.EQ(U7,$U$6:$U$37)</f>
        <v>28</v>
      </c>
      <c r="W7" s="130">
        <f aca="true" t="shared" si="7" ref="W7:W37">U7/$U$38</f>
        <v>0.00034356692708241166</v>
      </c>
      <c r="X7" s="125">
        <v>1209</v>
      </c>
      <c r="Y7" s="120">
        <f>_xlfn.RANK.EQ(X7,$X$6:$X$37)</f>
        <v>28</v>
      </c>
      <c r="Z7" s="130">
        <f>X7/$X$38</f>
        <v>0.0003182475065347348</v>
      </c>
    </row>
    <row r="8" spans="1:26" s="5" customFormat="1" ht="13.5" customHeight="1">
      <c r="A8" s="8" t="s">
        <v>13</v>
      </c>
      <c r="B8" s="16">
        <v>464</v>
      </c>
      <c r="C8" s="17">
        <v>31</v>
      </c>
      <c r="D8" s="16">
        <v>470</v>
      </c>
      <c r="E8" s="17">
        <v>31</v>
      </c>
      <c r="F8" s="30">
        <v>636</v>
      </c>
      <c r="G8" s="18">
        <v>31</v>
      </c>
      <c r="H8" s="39">
        <v>0.0002</v>
      </c>
      <c r="I8" s="34">
        <v>686</v>
      </c>
      <c r="J8" s="18">
        <f t="shared" si="0"/>
        <v>30</v>
      </c>
      <c r="K8" s="19">
        <f t="shared" si="1"/>
        <v>0.0002014128849635886</v>
      </c>
      <c r="L8" s="33">
        <v>757</v>
      </c>
      <c r="M8" s="18">
        <f t="shared" si="2"/>
        <v>30</v>
      </c>
      <c r="N8" s="19">
        <f t="shared" si="3"/>
        <v>0.00022024156746825482</v>
      </c>
      <c r="O8" s="125">
        <v>773</v>
      </c>
      <c r="P8" s="120">
        <v>30</v>
      </c>
      <c r="Q8" s="137">
        <v>0.00022109168955523388</v>
      </c>
      <c r="R8" s="125">
        <v>778</v>
      </c>
      <c r="S8" s="120">
        <f t="shared" si="4"/>
        <v>30</v>
      </c>
      <c r="T8" s="137">
        <f t="shared" si="5"/>
        <v>0.00021687245390902843</v>
      </c>
      <c r="U8" s="125">
        <v>820</v>
      </c>
      <c r="V8" s="120">
        <f t="shared" si="6"/>
        <v>30</v>
      </c>
      <c r="W8" s="130">
        <f t="shared" si="7"/>
        <v>0.00022323683059237526</v>
      </c>
      <c r="X8" s="125">
        <v>909</v>
      </c>
      <c r="Y8" s="120">
        <f>_xlfn.RANK.EQ(X8,$X$6:$X$37)</f>
        <v>30</v>
      </c>
      <c r="Z8" s="130">
        <f>X8/$X$38</f>
        <v>0.000239277901935545</v>
      </c>
    </row>
    <row r="9" spans="1:26" s="5" customFormat="1" ht="13.5" customHeight="1">
      <c r="A9" s="8" t="s">
        <v>14</v>
      </c>
      <c r="B9" s="16">
        <v>13965</v>
      </c>
      <c r="C9" s="17">
        <v>23</v>
      </c>
      <c r="D9" s="16">
        <v>13904</v>
      </c>
      <c r="E9" s="17">
        <v>22</v>
      </c>
      <c r="F9" s="35">
        <v>24575</v>
      </c>
      <c r="G9" s="18">
        <v>20</v>
      </c>
      <c r="H9" s="39">
        <v>0.0073</v>
      </c>
      <c r="I9" s="20">
        <v>23904</v>
      </c>
      <c r="J9" s="18">
        <f t="shared" si="0"/>
        <v>20</v>
      </c>
      <c r="K9" s="19">
        <f t="shared" si="1"/>
        <v>0.007018328866136475</v>
      </c>
      <c r="L9" s="20">
        <v>25266</v>
      </c>
      <c r="M9" s="18">
        <f t="shared" si="2"/>
        <v>20</v>
      </c>
      <c r="N9" s="19">
        <f t="shared" si="3"/>
        <v>0.00735088962173438</v>
      </c>
      <c r="O9" s="125">
        <v>26226</v>
      </c>
      <c r="P9" s="120">
        <v>21</v>
      </c>
      <c r="Q9" s="137">
        <v>0.007501100453137857</v>
      </c>
      <c r="R9" s="125">
        <v>26494</v>
      </c>
      <c r="S9" s="120">
        <f t="shared" si="4"/>
        <v>21</v>
      </c>
      <c r="T9" s="137">
        <f t="shared" si="5"/>
        <v>0.007385371200341643</v>
      </c>
      <c r="U9" s="125">
        <v>27031</v>
      </c>
      <c r="V9" s="120">
        <f t="shared" si="6"/>
        <v>20</v>
      </c>
      <c r="W9" s="130">
        <f t="shared" si="7"/>
        <v>0.007358920448466458</v>
      </c>
      <c r="X9" s="125">
        <v>26690</v>
      </c>
      <c r="Y9" s="120">
        <f>_xlfn.RANK.EQ(X9,$X$6:$X$37)</f>
        <v>21</v>
      </c>
      <c r="Z9" s="130">
        <f>X9/$X$38</f>
        <v>0.007025662489174583</v>
      </c>
    </row>
    <row r="10" spans="1:26" s="5" customFormat="1" ht="13.5" customHeight="1">
      <c r="A10" s="8" t="s">
        <v>15</v>
      </c>
      <c r="B10" s="16">
        <v>155903</v>
      </c>
      <c r="C10" s="17">
        <v>9</v>
      </c>
      <c r="D10" s="16">
        <v>156725</v>
      </c>
      <c r="E10" s="17">
        <v>10</v>
      </c>
      <c r="F10" s="35">
        <v>186587</v>
      </c>
      <c r="G10" s="18">
        <v>8</v>
      </c>
      <c r="H10" s="39">
        <v>0.0554</v>
      </c>
      <c r="I10" s="20">
        <v>185318</v>
      </c>
      <c r="J10" s="18">
        <f t="shared" si="0"/>
        <v>8</v>
      </c>
      <c r="K10" s="19">
        <f t="shared" si="1"/>
        <v>0.054410252209449436</v>
      </c>
      <c r="L10" s="22">
        <v>188059</v>
      </c>
      <c r="M10" s="18">
        <f t="shared" si="2"/>
        <v>8</v>
      </c>
      <c r="N10" s="19">
        <f t="shared" si="3"/>
        <v>0.054713882346780096</v>
      </c>
      <c r="O10" s="125">
        <v>199286</v>
      </c>
      <c r="P10" s="120">
        <v>8</v>
      </c>
      <c r="Q10" s="137">
        <v>0.05699932528422295</v>
      </c>
      <c r="R10" s="125">
        <v>184206</v>
      </c>
      <c r="S10" s="120">
        <f t="shared" si="4"/>
        <v>8</v>
      </c>
      <c r="T10" s="137">
        <f t="shared" si="5"/>
        <v>0.05134859543029112</v>
      </c>
      <c r="U10" s="125">
        <v>190156</v>
      </c>
      <c r="V10" s="120">
        <f t="shared" si="6"/>
        <v>8</v>
      </c>
      <c r="W10" s="130">
        <f t="shared" si="7"/>
        <v>0.05176807653429721</v>
      </c>
      <c r="X10" s="125">
        <v>201620</v>
      </c>
      <c r="Y10" s="120">
        <f>_xlfn.RANK.EQ(X10,$X$6:$X$37)</f>
        <v>8</v>
      </c>
      <c r="Z10" s="130">
        <f>X10/$X$38</f>
        <v>0.05307283893096214</v>
      </c>
    </row>
    <row r="11" spans="1:26" s="5" customFormat="1" ht="13.5" customHeight="1">
      <c r="A11" s="8" t="s">
        <v>16</v>
      </c>
      <c r="B11" s="16">
        <v>6778</v>
      </c>
      <c r="C11" s="17">
        <v>26</v>
      </c>
      <c r="D11" s="16">
        <v>7218</v>
      </c>
      <c r="E11" s="17">
        <v>26</v>
      </c>
      <c r="F11" s="35">
        <v>7172</v>
      </c>
      <c r="G11" s="18">
        <v>26</v>
      </c>
      <c r="H11" s="39">
        <v>0.0021</v>
      </c>
      <c r="I11" s="20">
        <v>4905</v>
      </c>
      <c r="J11" s="18">
        <f t="shared" si="0"/>
        <v>26</v>
      </c>
      <c r="K11" s="19">
        <f t="shared" si="1"/>
        <v>0.0014401314879685162</v>
      </c>
      <c r="L11" s="20">
        <v>3610</v>
      </c>
      <c r="M11" s="18">
        <f t="shared" si="2"/>
        <v>26</v>
      </c>
      <c r="N11" s="19">
        <f t="shared" si="3"/>
        <v>0.001050293340238309</v>
      </c>
      <c r="O11" s="125">
        <v>3228</v>
      </c>
      <c r="P11" s="120">
        <v>27</v>
      </c>
      <c r="Q11" s="137">
        <v>0.0009232651667325937</v>
      </c>
      <c r="R11" s="125">
        <v>3486</v>
      </c>
      <c r="S11" s="120">
        <f t="shared" si="4"/>
        <v>27</v>
      </c>
      <c r="T11" s="137">
        <f t="shared" si="5"/>
        <v>0.000971744697078243</v>
      </c>
      <c r="U11" s="125">
        <v>3779</v>
      </c>
      <c r="V11" s="120">
        <f t="shared" si="6"/>
        <v>27</v>
      </c>
      <c r="W11" s="130">
        <f t="shared" si="7"/>
        <v>0.0010287951009860807</v>
      </c>
      <c r="X11" s="125">
        <v>4113</v>
      </c>
      <c r="Y11" s="120">
        <f>_xlfn.RANK.EQ(X11,$X$6:$X$37)</f>
        <v>27</v>
      </c>
      <c r="Z11" s="130">
        <f>X11/$X$38</f>
        <v>0.0010826732790548917</v>
      </c>
    </row>
    <row r="12" spans="1:26" s="5" customFormat="1" ht="13.5" customHeight="1">
      <c r="A12" s="8" t="s">
        <v>17</v>
      </c>
      <c r="B12" s="16">
        <v>107722</v>
      </c>
      <c r="C12" s="17">
        <v>13</v>
      </c>
      <c r="D12" s="16">
        <v>113957</v>
      </c>
      <c r="E12" s="17">
        <v>13</v>
      </c>
      <c r="F12" s="35">
        <v>102891</v>
      </c>
      <c r="G12" s="18">
        <v>13</v>
      </c>
      <c r="H12" s="39">
        <v>0.0305</v>
      </c>
      <c r="I12" s="22">
        <v>86393</v>
      </c>
      <c r="J12" s="18">
        <f t="shared" si="0"/>
        <v>14</v>
      </c>
      <c r="K12" s="19">
        <f t="shared" si="1"/>
        <v>0.025365398499503367</v>
      </c>
      <c r="L12" s="21">
        <v>105626</v>
      </c>
      <c r="M12" s="18">
        <f t="shared" si="2"/>
        <v>13</v>
      </c>
      <c r="N12" s="19">
        <f t="shared" si="3"/>
        <v>0.030730826691415962</v>
      </c>
      <c r="O12" s="125">
        <v>118412</v>
      </c>
      <c r="P12" s="120">
        <v>13</v>
      </c>
      <c r="Q12" s="137">
        <v>0.03386792903442996</v>
      </c>
      <c r="R12" s="125">
        <v>124735</v>
      </c>
      <c r="S12" s="120">
        <f t="shared" si="4"/>
        <v>12</v>
      </c>
      <c r="T12" s="137">
        <f t="shared" si="5"/>
        <v>0.034770675499155086</v>
      </c>
      <c r="U12" s="125">
        <v>131127</v>
      </c>
      <c r="V12" s="120">
        <f t="shared" si="6"/>
        <v>11</v>
      </c>
      <c r="W12" s="130">
        <f t="shared" si="7"/>
        <v>0.03569801937205658</v>
      </c>
      <c r="X12" s="125">
        <v>106097</v>
      </c>
      <c r="Y12" s="120">
        <f>_xlfn.RANK.EQ(X12,$X$6:$X$37)</f>
        <v>12</v>
      </c>
      <c r="Z12" s="130">
        <f>X12/$X$38</f>
        <v>0.027928127130534126</v>
      </c>
    </row>
    <row r="13" spans="1:26" s="5" customFormat="1" ht="13.5" customHeight="1">
      <c r="A13" s="8" t="s">
        <v>18</v>
      </c>
      <c r="B13" s="16">
        <v>14065</v>
      </c>
      <c r="C13" s="17">
        <v>22</v>
      </c>
      <c r="D13" s="16">
        <v>12689</v>
      </c>
      <c r="E13" s="17">
        <v>23</v>
      </c>
      <c r="F13" s="35">
        <v>13622</v>
      </c>
      <c r="G13" s="18">
        <v>23</v>
      </c>
      <c r="H13" s="39">
        <v>0.004</v>
      </c>
      <c r="I13" s="20">
        <v>13176</v>
      </c>
      <c r="J13" s="18">
        <f t="shared" si="0"/>
        <v>23</v>
      </c>
      <c r="K13" s="19">
        <f t="shared" si="1"/>
        <v>0.0038685366942860693</v>
      </c>
      <c r="L13" s="21">
        <v>13113</v>
      </c>
      <c r="M13" s="18">
        <f t="shared" si="2"/>
        <v>23</v>
      </c>
      <c r="N13" s="19">
        <f t="shared" si="3"/>
        <v>0.0038150960029210376</v>
      </c>
      <c r="O13" s="125">
        <v>13170</v>
      </c>
      <c r="P13" s="120">
        <v>24</v>
      </c>
      <c r="Q13" s="137">
        <v>0.003766853236018668</v>
      </c>
      <c r="R13" s="125">
        <v>13188</v>
      </c>
      <c r="S13" s="120">
        <f t="shared" si="4"/>
        <v>24</v>
      </c>
      <c r="T13" s="137">
        <f t="shared" si="5"/>
        <v>0.003676238974488775</v>
      </c>
      <c r="U13" s="125">
        <v>13221</v>
      </c>
      <c r="V13" s="120">
        <f t="shared" si="6"/>
        <v>24</v>
      </c>
      <c r="W13" s="130">
        <f t="shared" si="7"/>
        <v>0.0035992855332460895</v>
      </c>
      <c r="X13" s="125">
        <v>13710</v>
      </c>
      <c r="Y13" s="120">
        <f>_xlfn.RANK.EQ(X13,$X$6:$X$37)</f>
        <v>24</v>
      </c>
      <c r="Z13" s="130">
        <f>X13/$X$38</f>
        <v>0.0036089109301829726</v>
      </c>
    </row>
    <row r="14" spans="1:26" s="5" customFormat="1" ht="13.5" customHeight="1">
      <c r="A14" s="9" t="s">
        <v>19</v>
      </c>
      <c r="B14" s="24">
        <v>71</v>
      </c>
      <c r="C14" s="23">
        <v>32</v>
      </c>
      <c r="D14" s="24">
        <v>83</v>
      </c>
      <c r="E14" s="23">
        <v>32</v>
      </c>
      <c r="F14" s="30">
        <v>77</v>
      </c>
      <c r="G14" s="25">
        <v>32</v>
      </c>
      <c r="H14" s="40">
        <v>0</v>
      </c>
      <c r="I14" s="24">
        <v>73</v>
      </c>
      <c r="J14" s="25">
        <f t="shared" si="0"/>
        <v>32</v>
      </c>
      <c r="K14" s="26">
        <f t="shared" si="1"/>
        <v>2.1433149566096165E-05</v>
      </c>
      <c r="L14" s="27">
        <v>67</v>
      </c>
      <c r="M14" s="25">
        <f t="shared" si="2"/>
        <v>32</v>
      </c>
      <c r="N14" s="26">
        <f t="shared" si="3"/>
        <v>1.9492978890849502E-05</v>
      </c>
      <c r="O14" s="125">
        <v>67</v>
      </c>
      <c r="P14" s="120">
        <v>32</v>
      </c>
      <c r="Q14" s="137">
        <v>1.9163186546184566E-05</v>
      </c>
      <c r="R14" s="125">
        <v>71</v>
      </c>
      <c r="S14" s="120">
        <f t="shared" si="4"/>
        <v>32</v>
      </c>
      <c r="T14" s="137">
        <f t="shared" si="5"/>
        <v>1.9791702091955036E-05</v>
      </c>
      <c r="U14" s="125">
        <v>73</v>
      </c>
      <c r="V14" s="120">
        <f t="shared" si="6"/>
        <v>32</v>
      </c>
      <c r="W14" s="130">
        <f t="shared" si="7"/>
        <v>1.9873522723467553E-05</v>
      </c>
      <c r="X14" s="125">
        <v>73</v>
      </c>
      <c r="Y14" s="120">
        <f>_xlfn.RANK.EQ(X14,$X$6:$X$37)</f>
        <v>32</v>
      </c>
      <c r="Z14" s="130">
        <f>X14/$X$38</f>
        <v>1.9215937119136178E-05</v>
      </c>
    </row>
    <row r="15" spans="1:26" s="5" customFormat="1" ht="13.5" customHeight="1">
      <c r="A15" s="8" t="s">
        <v>20</v>
      </c>
      <c r="B15" s="16">
        <v>314762</v>
      </c>
      <c r="C15" s="17">
        <v>3</v>
      </c>
      <c r="D15" s="16">
        <v>328728</v>
      </c>
      <c r="E15" s="17">
        <v>3</v>
      </c>
      <c r="F15" s="35">
        <v>334913</v>
      </c>
      <c r="G15" s="18">
        <v>3</v>
      </c>
      <c r="H15" s="39">
        <v>0.0994</v>
      </c>
      <c r="I15" s="16">
        <v>334762</v>
      </c>
      <c r="J15" s="18">
        <f t="shared" si="0"/>
        <v>3</v>
      </c>
      <c r="K15" s="19">
        <f t="shared" si="1"/>
        <v>0.09828772623349978</v>
      </c>
      <c r="L15" s="21">
        <v>357267</v>
      </c>
      <c r="M15" s="18">
        <f t="shared" si="2"/>
        <v>2</v>
      </c>
      <c r="N15" s="19">
        <f t="shared" si="3"/>
        <v>0.10394325506562879</v>
      </c>
      <c r="O15" s="125">
        <v>359955</v>
      </c>
      <c r="P15" s="120">
        <v>2</v>
      </c>
      <c r="Q15" s="137">
        <v>0.10295350467510248</v>
      </c>
      <c r="R15" s="125">
        <v>369364</v>
      </c>
      <c r="S15" s="120">
        <f t="shared" si="4"/>
        <v>3</v>
      </c>
      <c r="T15" s="137">
        <f t="shared" si="5"/>
        <v>0.10296256692243493</v>
      </c>
      <c r="U15" s="125">
        <v>359452</v>
      </c>
      <c r="V15" s="120">
        <f t="shared" si="6"/>
        <v>4</v>
      </c>
      <c r="W15" s="130">
        <f t="shared" si="7"/>
        <v>0.09785722589035424</v>
      </c>
      <c r="X15" s="125">
        <v>350680</v>
      </c>
      <c r="Y15" s="120">
        <f>_xlfn.RANK.EQ(X15,$X$6:$X$37)</f>
        <v>4</v>
      </c>
      <c r="Z15" s="130">
        <f>X15/$X$38</f>
        <v>0.09231020313614623</v>
      </c>
    </row>
    <row r="16" spans="1:26" s="5" customFormat="1" ht="13.5" customHeight="1">
      <c r="A16" s="8" t="s">
        <v>21</v>
      </c>
      <c r="B16" s="16">
        <v>203581</v>
      </c>
      <c r="C16" s="17">
        <v>7</v>
      </c>
      <c r="D16" s="16">
        <v>209680</v>
      </c>
      <c r="E16" s="17">
        <v>6</v>
      </c>
      <c r="F16" s="35">
        <v>216118</v>
      </c>
      <c r="G16" s="18">
        <v>6</v>
      </c>
      <c r="H16" s="39">
        <v>0.0641</v>
      </c>
      <c r="I16" s="22">
        <v>218803</v>
      </c>
      <c r="J16" s="18">
        <f t="shared" si="0"/>
        <v>6</v>
      </c>
      <c r="K16" s="19">
        <f t="shared" si="1"/>
        <v>0.06424160855493889</v>
      </c>
      <c r="L16" s="21">
        <v>220727</v>
      </c>
      <c r="M16" s="18">
        <f t="shared" si="2"/>
        <v>6</v>
      </c>
      <c r="N16" s="19">
        <f t="shared" si="3"/>
        <v>0.06421830972597818</v>
      </c>
      <c r="O16" s="125">
        <v>219857</v>
      </c>
      <c r="P16" s="120">
        <v>6</v>
      </c>
      <c r="Q16" s="137">
        <v>0.0628829955893209</v>
      </c>
      <c r="R16" s="125">
        <v>203617</v>
      </c>
      <c r="S16" s="120">
        <f t="shared" si="4"/>
        <v>7</v>
      </c>
      <c r="T16" s="137">
        <f t="shared" si="5"/>
        <v>0.05675953527968463</v>
      </c>
      <c r="U16" s="125">
        <v>214192</v>
      </c>
      <c r="V16" s="120">
        <f t="shared" si="6"/>
        <v>6</v>
      </c>
      <c r="W16" s="130">
        <f t="shared" si="7"/>
        <v>0.05831163807102688</v>
      </c>
      <c r="X16" s="125">
        <v>250309</v>
      </c>
      <c r="Y16" s="120">
        <f>_xlfn.RANK.EQ(X16,$X$6:$X$37)</f>
        <v>6</v>
      </c>
      <c r="Z16" s="130">
        <f>X16/$X$38</f>
        <v>0.06588934252539531</v>
      </c>
    </row>
    <row r="17" spans="1:26" s="5" customFormat="1" ht="13.5" customHeight="1">
      <c r="A17" s="8" t="s">
        <v>22</v>
      </c>
      <c r="B17" s="16">
        <v>16207</v>
      </c>
      <c r="C17" s="17">
        <v>21</v>
      </c>
      <c r="D17" s="16">
        <v>16532</v>
      </c>
      <c r="E17" s="17">
        <v>21</v>
      </c>
      <c r="F17" s="35">
        <v>16824</v>
      </c>
      <c r="G17" s="18">
        <v>22</v>
      </c>
      <c r="H17" s="39">
        <v>0.005</v>
      </c>
      <c r="I17" s="22">
        <v>16938</v>
      </c>
      <c r="J17" s="18">
        <f t="shared" si="0"/>
        <v>22</v>
      </c>
      <c r="K17" s="19">
        <f t="shared" si="1"/>
        <v>0.004973077908911463</v>
      </c>
      <c r="L17" s="21">
        <v>14531</v>
      </c>
      <c r="M17" s="18">
        <f t="shared" si="2"/>
        <v>22</v>
      </c>
      <c r="N17" s="19">
        <f t="shared" si="3"/>
        <v>0.004227648899446778</v>
      </c>
      <c r="O17" s="125">
        <v>13806</v>
      </c>
      <c r="P17" s="120">
        <v>23</v>
      </c>
      <c r="Q17" s="137">
        <v>0.003948760499352599</v>
      </c>
      <c r="R17" s="125">
        <v>14266</v>
      </c>
      <c r="S17" s="120">
        <f t="shared" si="4"/>
        <v>23</v>
      </c>
      <c r="T17" s="137">
        <f t="shared" si="5"/>
        <v>0.0039767383386455</v>
      </c>
      <c r="U17" s="125">
        <v>14836</v>
      </c>
      <c r="V17" s="120">
        <f t="shared" si="6"/>
        <v>23</v>
      </c>
      <c r="W17" s="130">
        <f t="shared" si="7"/>
        <v>0.004038953193498146</v>
      </c>
      <c r="X17" s="125">
        <v>14588</v>
      </c>
      <c r="Y17" s="120">
        <f>_xlfn.RANK.EQ(X17,$X$6:$X$37)</f>
        <v>23</v>
      </c>
      <c r="Z17" s="130">
        <f>X17/$X$38</f>
        <v>0.003840028639643268</v>
      </c>
    </row>
    <row r="18" spans="1:26" s="5" customFormat="1" ht="13.5" customHeight="1">
      <c r="A18" s="8" t="s">
        <v>23</v>
      </c>
      <c r="B18" s="16">
        <v>91690</v>
      </c>
      <c r="C18" s="17">
        <v>15</v>
      </c>
      <c r="D18" s="16">
        <v>94509</v>
      </c>
      <c r="E18" s="17">
        <v>15</v>
      </c>
      <c r="F18" s="35">
        <v>81758</v>
      </c>
      <c r="G18" s="18">
        <v>15</v>
      </c>
      <c r="H18" s="39">
        <v>0.0243</v>
      </c>
      <c r="I18" s="20">
        <v>82287</v>
      </c>
      <c r="J18" s="18">
        <f t="shared" si="0"/>
        <v>15</v>
      </c>
      <c r="K18" s="19">
        <f t="shared" si="1"/>
        <v>0.024159857237607604</v>
      </c>
      <c r="L18" s="21">
        <v>76899</v>
      </c>
      <c r="M18" s="18">
        <f t="shared" si="2"/>
        <v>15</v>
      </c>
      <c r="N18" s="19">
        <f t="shared" si="3"/>
        <v>0.022372993786976655</v>
      </c>
      <c r="O18" s="125">
        <v>77101</v>
      </c>
      <c r="P18" s="120">
        <v>15</v>
      </c>
      <c r="Q18" s="137">
        <v>0.022052251431304123</v>
      </c>
      <c r="R18" s="125">
        <v>76109</v>
      </c>
      <c r="S18" s="120">
        <f t="shared" si="4"/>
        <v>15</v>
      </c>
      <c r="T18" s="137">
        <f t="shared" si="5"/>
        <v>0.02121586837347332</v>
      </c>
      <c r="U18" s="125">
        <v>82221</v>
      </c>
      <c r="V18" s="120">
        <f t="shared" si="6"/>
        <v>15</v>
      </c>
      <c r="W18" s="130">
        <f t="shared" si="7"/>
        <v>0.022383848107482545</v>
      </c>
      <c r="X18" s="125">
        <v>89505</v>
      </c>
      <c r="Y18" s="120">
        <f>_xlfn.RANK.EQ(X18,$X$6:$X$37)</f>
        <v>15</v>
      </c>
      <c r="Z18" s="130">
        <f>X18/$X$38</f>
        <v>0.02356058153216827</v>
      </c>
    </row>
    <row r="19" spans="1:26" s="5" customFormat="1" ht="13.5" customHeight="1">
      <c r="A19" s="68" t="s">
        <v>24</v>
      </c>
      <c r="B19" s="69">
        <v>327378</v>
      </c>
      <c r="C19" s="70">
        <v>2</v>
      </c>
      <c r="D19" s="69">
        <v>352603</v>
      </c>
      <c r="E19" s="70">
        <v>1</v>
      </c>
      <c r="F19" s="74">
        <v>373078</v>
      </c>
      <c r="G19" s="71">
        <v>1</v>
      </c>
      <c r="H19" s="76">
        <v>0.1107</v>
      </c>
      <c r="I19" s="69">
        <v>393187</v>
      </c>
      <c r="J19" s="71">
        <f t="shared" si="0"/>
        <v>1</v>
      </c>
      <c r="K19" s="72">
        <f t="shared" si="1"/>
        <v>0.11544158600609113</v>
      </c>
      <c r="L19" s="73">
        <v>389612</v>
      </c>
      <c r="M19" s="71">
        <f t="shared" si="2"/>
        <v>1</v>
      </c>
      <c r="N19" s="72">
        <f t="shared" si="3"/>
        <v>0.11335370883017397</v>
      </c>
      <c r="O19" s="134">
        <v>401814</v>
      </c>
      <c r="P19" s="135">
        <v>1</v>
      </c>
      <c r="Q19" s="138">
        <v>0.11492591998311351</v>
      </c>
      <c r="R19" s="134">
        <v>411455</v>
      </c>
      <c r="S19" s="135">
        <f>_xlfn.RANK.EQ(R19,$R$6:$R$37)</f>
        <v>1</v>
      </c>
      <c r="T19" s="138">
        <f>R19/$R$38</f>
        <v>0.11469570118655435</v>
      </c>
      <c r="U19" s="134">
        <v>437671</v>
      </c>
      <c r="V19" s="135">
        <f t="shared" si="6"/>
        <v>1</v>
      </c>
      <c r="W19" s="136">
        <f t="shared" si="7"/>
        <v>0.11915156936853107</v>
      </c>
      <c r="X19" s="134">
        <v>452899</v>
      </c>
      <c r="Y19" s="135">
        <f>_xlfn.RANK.EQ(X19,$X$6:$X$37)</f>
        <v>1</v>
      </c>
      <c r="Z19" s="136">
        <f>X19/$X$38</f>
        <v>0.11921751651122817</v>
      </c>
    </row>
    <row r="20" spans="1:26" s="5" customFormat="1" ht="13.5" customHeight="1">
      <c r="A20" s="9" t="s">
        <v>25</v>
      </c>
      <c r="B20" s="24">
        <v>132615</v>
      </c>
      <c r="C20" s="23">
        <v>12</v>
      </c>
      <c r="D20" s="24">
        <v>124549</v>
      </c>
      <c r="E20" s="23">
        <v>12</v>
      </c>
      <c r="F20" s="35">
        <v>126260</v>
      </c>
      <c r="G20" s="25">
        <v>12</v>
      </c>
      <c r="H20" s="40">
        <v>0.0375</v>
      </c>
      <c r="I20" s="24">
        <v>123460</v>
      </c>
      <c r="J20" s="25">
        <f t="shared" si="0"/>
        <v>12</v>
      </c>
      <c r="K20" s="26">
        <f t="shared" si="1"/>
        <v>0.036248447197674415</v>
      </c>
      <c r="L20" s="28">
        <v>124465</v>
      </c>
      <c r="M20" s="25">
        <f t="shared" si="2"/>
        <v>11</v>
      </c>
      <c r="N20" s="26">
        <f t="shared" si="3"/>
        <v>0.03621184503954602</v>
      </c>
      <c r="O20" s="125">
        <v>125226</v>
      </c>
      <c r="P20" s="120">
        <v>11</v>
      </c>
      <c r="Q20" s="137">
        <v>0.03581685370794789</v>
      </c>
      <c r="R20" s="125">
        <v>126547</v>
      </c>
      <c r="S20" s="120">
        <f t="shared" si="4"/>
        <v>11</v>
      </c>
      <c r="T20" s="137">
        <f t="shared" si="5"/>
        <v>0.03527578203705118</v>
      </c>
      <c r="U20" s="125">
        <v>126544</v>
      </c>
      <c r="V20" s="120">
        <f t="shared" si="6"/>
        <v>12</v>
      </c>
      <c r="W20" s="130">
        <f t="shared" si="7"/>
        <v>0.034450343281075047</v>
      </c>
      <c r="X20" s="125">
        <v>126838</v>
      </c>
      <c r="Y20" s="120">
        <f>_xlfn.RANK.EQ(X20,$X$6:$X$37)</f>
        <v>11</v>
      </c>
      <c r="Z20" s="130">
        <f>X20/$X$38</f>
        <v>0.033387822360506775</v>
      </c>
    </row>
    <row r="21" spans="1:26" s="5" customFormat="1" ht="13.5" customHeight="1">
      <c r="A21" s="8" t="s">
        <v>26</v>
      </c>
      <c r="B21" s="16">
        <v>64583</v>
      </c>
      <c r="C21" s="17">
        <v>16</v>
      </c>
      <c r="D21" s="16">
        <v>64155</v>
      </c>
      <c r="E21" s="17">
        <v>16</v>
      </c>
      <c r="F21" s="35">
        <v>64046</v>
      </c>
      <c r="G21" s="18">
        <v>16</v>
      </c>
      <c r="H21" s="39">
        <v>0.019</v>
      </c>
      <c r="I21" s="16">
        <v>50235</v>
      </c>
      <c r="J21" s="18">
        <f t="shared" si="0"/>
        <v>17</v>
      </c>
      <c r="K21" s="19">
        <f t="shared" si="1"/>
        <v>0.014749236554148504</v>
      </c>
      <c r="L21" s="21">
        <v>63807</v>
      </c>
      <c r="M21" s="18">
        <f t="shared" si="2"/>
        <v>16</v>
      </c>
      <c r="N21" s="19">
        <f t="shared" si="3"/>
        <v>0.018564007523707973</v>
      </c>
      <c r="O21" s="125">
        <v>65193</v>
      </c>
      <c r="P21" s="120">
        <v>17</v>
      </c>
      <c r="Q21" s="137">
        <v>0.018646352544856873</v>
      </c>
      <c r="R21" s="125">
        <v>66230</v>
      </c>
      <c r="S21" s="120">
        <f t="shared" si="4"/>
        <v>16</v>
      </c>
      <c r="T21" s="137">
        <f t="shared" si="5"/>
        <v>0.018462034219016647</v>
      </c>
      <c r="U21" s="125">
        <v>64946</v>
      </c>
      <c r="V21" s="120">
        <f t="shared" si="6"/>
        <v>16</v>
      </c>
      <c r="W21" s="130">
        <f t="shared" si="7"/>
        <v>0.017680901462990735</v>
      </c>
      <c r="X21" s="125">
        <v>67445</v>
      </c>
      <c r="Y21" s="120">
        <f>_xlfn.RANK.EQ(X21,$X$6:$X$37)</f>
        <v>16</v>
      </c>
      <c r="Z21" s="130">
        <f>X21/$X$38</f>
        <v>0.017753683273974512</v>
      </c>
    </row>
    <row r="22" spans="1:26" s="5" customFormat="1" ht="13.5" customHeight="1">
      <c r="A22" s="8" t="s">
        <v>27</v>
      </c>
      <c r="B22" s="16">
        <v>62105</v>
      </c>
      <c r="C22" s="17">
        <v>17</v>
      </c>
      <c r="D22" s="16">
        <v>61500</v>
      </c>
      <c r="E22" s="17">
        <v>17</v>
      </c>
      <c r="F22" s="35">
        <v>63647</v>
      </c>
      <c r="G22" s="18">
        <v>17</v>
      </c>
      <c r="H22" s="39">
        <v>0.0189</v>
      </c>
      <c r="I22" s="29">
        <v>62349</v>
      </c>
      <c r="J22" s="18">
        <f t="shared" si="0"/>
        <v>16</v>
      </c>
      <c r="K22" s="19">
        <f t="shared" si="1"/>
        <v>0.01830596496296616</v>
      </c>
      <c r="L22" s="21">
        <v>61681</v>
      </c>
      <c r="M22" s="18">
        <f t="shared" si="2"/>
        <v>17</v>
      </c>
      <c r="N22" s="19">
        <f t="shared" si="3"/>
        <v>0.017945469118902806</v>
      </c>
      <c r="O22" s="125">
        <v>68361</v>
      </c>
      <c r="P22" s="120">
        <v>16</v>
      </c>
      <c r="Q22" s="137">
        <v>0.019552456649010792</v>
      </c>
      <c r="R22" s="125">
        <v>65611</v>
      </c>
      <c r="S22" s="120">
        <f t="shared" si="4"/>
        <v>17</v>
      </c>
      <c r="T22" s="137">
        <f t="shared" si="5"/>
        <v>0.0182894840275389</v>
      </c>
      <c r="U22" s="125">
        <v>63569</v>
      </c>
      <c r="V22" s="120">
        <f t="shared" si="6"/>
        <v>17</v>
      </c>
      <c r="W22" s="130">
        <f t="shared" si="7"/>
        <v>0.01730602693161793</v>
      </c>
      <c r="X22" s="125">
        <v>67102</v>
      </c>
      <c r="Y22" s="120">
        <f>_xlfn.RANK.EQ(X22,$X$6:$X$37)</f>
        <v>17</v>
      </c>
      <c r="Z22" s="130">
        <f>X22/$X$38</f>
        <v>0.017663394692716106</v>
      </c>
    </row>
    <row r="23" spans="1:26" s="5" customFormat="1" ht="13.5" customHeight="1">
      <c r="A23" s="8" t="s">
        <v>28</v>
      </c>
      <c r="B23" s="16">
        <v>20863</v>
      </c>
      <c r="C23" s="17">
        <v>19</v>
      </c>
      <c r="D23" s="16">
        <v>18548</v>
      </c>
      <c r="E23" s="17">
        <v>20</v>
      </c>
      <c r="F23" s="35">
        <v>17259</v>
      </c>
      <c r="G23" s="18">
        <v>21</v>
      </c>
      <c r="H23" s="39">
        <v>0.0051</v>
      </c>
      <c r="I23" s="29">
        <v>17500</v>
      </c>
      <c r="J23" s="18">
        <f t="shared" si="0"/>
        <v>21</v>
      </c>
      <c r="K23" s="19">
        <f t="shared" si="1"/>
        <v>0.005138083800091546</v>
      </c>
      <c r="L23" s="21">
        <v>45524</v>
      </c>
      <c r="M23" s="18">
        <f t="shared" si="2"/>
        <v>18</v>
      </c>
      <c r="N23" s="19">
        <f t="shared" si="3"/>
        <v>0.013244751806373621</v>
      </c>
      <c r="O23" s="125">
        <v>42371</v>
      </c>
      <c r="P23" s="120">
        <v>18</v>
      </c>
      <c r="Q23" s="137">
        <v>0.01211885637534905</v>
      </c>
      <c r="R23" s="125">
        <v>39160</v>
      </c>
      <c r="S23" s="120">
        <f t="shared" si="4"/>
        <v>18</v>
      </c>
      <c r="T23" s="137">
        <f t="shared" si="5"/>
        <v>0.010916099350999426</v>
      </c>
      <c r="U23" s="125">
        <v>35265</v>
      </c>
      <c r="V23" s="120">
        <f t="shared" si="6"/>
        <v>19</v>
      </c>
      <c r="W23" s="130">
        <f t="shared" si="7"/>
        <v>0.009600544915658675</v>
      </c>
      <c r="X23" s="125">
        <v>35508</v>
      </c>
      <c r="Y23" s="120">
        <f>_xlfn.RANK.EQ(X23,$X$6:$X$37)</f>
        <v>19</v>
      </c>
      <c r="Z23" s="130">
        <f>X23/$X$38</f>
        <v>0.009346842400360102</v>
      </c>
    </row>
    <row r="24" spans="1:26" s="5" customFormat="1" ht="13.5" customHeight="1">
      <c r="A24" s="8" t="s">
        <v>29</v>
      </c>
      <c r="B24" s="16">
        <v>143599</v>
      </c>
      <c r="C24" s="17">
        <v>10</v>
      </c>
      <c r="D24" s="16">
        <v>166859</v>
      </c>
      <c r="E24" s="17">
        <v>9</v>
      </c>
      <c r="F24" s="35">
        <v>167324</v>
      </c>
      <c r="G24" s="18">
        <v>10</v>
      </c>
      <c r="H24" s="39">
        <v>0.0497</v>
      </c>
      <c r="I24" s="29">
        <v>163654</v>
      </c>
      <c r="J24" s="18">
        <f t="shared" si="0"/>
        <v>10</v>
      </c>
      <c r="K24" s="19">
        <f t="shared" si="1"/>
        <v>0.048049598069724676</v>
      </c>
      <c r="L24" s="21">
        <v>120887</v>
      </c>
      <c r="M24" s="18">
        <f t="shared" si="2"/>
        <v>12</v>
      </c>
      <c r="N24" s="19">
        <f t="shared" si="3"/>
        <v>0.03517086177877796</v>
      </c>
      <c r="O24" s="125">
        <v>121550</v>
      </c>
      <c r="P24" s="120">
        <v>12</v>
      </c>
      <c r="Q24" s="137">
        <v>0.034765452607294536</v>
      </c>
      <c r="R24" s="125">
        <v>112040</v>
      </c>
      <c r="S24" s="120">
        <f t="shared" si="4"/>
        <v>13</v>
      </c>
      <c r="T24" s="137">
        <f t="shared" si="5"/>
        <v>0.03123186341384003</v>
      </c>
      <c r="U24" s="125">
        <v>107209</v>
      </c>
      <c r="V24" s="120">
        <f t="shared" si="6"/>
        <v>13</v>
      </c>
      <c r="W24" s="130">
        <f t="shared" si="7"/>
        <v>0.02918658215972922</v>
      </c>
      <c r="X24" s="125">
        <v>99060</v>
      </c>
      <c r="Y24" s="120">
        <f>_xlfn.RANK.EQ(X24,$X$6:$X$37)</f>
        <v>14</v>
      </c>
      <c r="Z24" s="130">
        <f>X24/$X$38</f>
        <v>0.026075763438652463</v>
      </c>
    </row>
    <row r="25" spans="1:26" s="5" customFormat="1" ht="13.5" customHeight="1">
      <c r="A25" s="8" t="s">
        <v>30</v>
      </c>
      <c r="B25" s="16">
        <v>10784</v>
      </c>
      <c r="C25" s="17">
        <v>24</v>
      </c>
      <c r="D25" s="16">
        <v>12053</v>
      </c>
      <c r="E25" s="17">
        <v>24</v>
      </c>
      <c r="F25" s="35">
        <v>12651</v>
      </c>
      <c r="G25" s="18">
        <v>24</v>
      </c>
      <c r="H25" s="39">
        <v>0.0038</v>
      </c>
      <c r="I25" s="29">
        <v>12675</v>
      </c>
      <c r="J25" s="18">
        <f t="shared" si="0"/>
        <v>24</v>
      </c>
      <c r="K25" s="19">
        <f t="shared" si="1"/>
        <v>0.0037214406952091627</v>
      </c>
      <c r="L25" s="21">
        <v>15377</v>
      </c>
      <c r="M25" s="18">
        <f t="shared" si="2"/>
        <v>21</v>
      </c>
      <c r="N25" s="19">
        <f t="shared" si="3"/>
        <v>0.004473784125441683</v>
      </c>
      <c r="O25" s="125">
        <v>15310</v>
      </c>
      <c r="P25" s="120">
        <v>22</v>
      </c>
      <c r="Q25" s="137">
        <v>0.004378931134657996</v>
      </c>
      <c r="R25" s="125">
        <v>15441</v>
      </c>
      <c r="S25" s="120">
        <f t="shared" si="4"/>
        <v>22</v>
      </c>
      <c r="T25" s="137">
        <f t="shared" si="5"/>
        <v>0.004304277070448981</v>
      </c>
      <c r="U25" s="125">
        <v>15306</v>
      </c>
      <c r="V25" s="120">
        <f t="shared" si="6"/>
        <v>22</v>
      </c>
      <c r="W25" s="130">
        <f t="shared" si="7"/>
        <v>0.004166906011032799</v>
      </c>
      <c r="X25" s="125">
        <v>15263</v>
      </c>
      <c r="Y25" s="120">
        <f>_xlfn.RANK.EQ(X25,$X$6:$X$37)</f>
        <v>22</v>
      </c>
      <c r="Z25" s="130">
        <f>X25/$X$38</f>
        <v>0.004017710249991445</v>
      </c>
    </row>
    <row r="26" spans="1:26" s="5" customFormat="1" ht="13.5" customHeight="1">
      <c r="A26" s="8" t="s">
        <v>31</v>
      </c>
      <c r="B26" s="16">
        <v>205436</v>
      </c>
      <c r="C26" s="17">
        <v>6</v>
      </c>
      <c r="D26" s="16">
        <v>202537</v>
      </c>
      <c r="E26" s="17">
        <v>7</v>
      </c>
      <c r="F26" s="35">
        <v>193420</v>
      </c>
      <c r="G26" s="18">
        <v>7</v>
      </c>
      <c r="H26" s="39">
        <v>0.0574</v>
      </c>
      <c r="I26" s="29">
        <v>189743</v>
      </c>
      <c r="J26" s="18">
        <f t="shared" si="0"/>
        <v>7</v>
      </c>
      <c r="K26" s="19">
        <f t="shared" si="1"/>
        <v>0.055709453398901154</v>
      </c>
      <c r="L26" s="21">
        <v>192831</v>
      </c>
      <c r="M26" s="18">
        <f t="shared" si="2"/>
        <v>7</v>
      </c>
      <c r="N26" s="19">
        <f t="shared" si="3"/>
        <v>0.05610224794778209</v>
      </c>
      <c r="O26" s="125">
        <v>202024</v>
      </c>
      <c r="P26" s="120">
        <v>7</v>
      </c>
      <c r="Q26" s="137">
        <v>0.05778244177322971</v>
      </c>
      <c r="R26" s="125">
        <v>203677</v>
      </c>
      <c r="S26" s="120">
        <f t="shared" si="4"/>
        <v>6</v>
      </c>
      <c r="T26" s="137">
        <f t="shared" si="5"/>
        <v>0.05677626066173416</v>
      </c>
      <c r="U26" s="125">
        <v>205241</v>
      </c>
      <c r="V26" s="120">
        <f t="shared" si="6"/>
        <v>7</v>
      </c>
      <c r="W26" s="130">
        <f t="shared" si="7"/>
        <v>0.05587481749708499</v>
      </c>
      <c r="X26" s="125">
        <v>212280</v>
      </c>
      <c r="Y26" s="120">
        <f>_xlfn.RANK.EQ(X26,$X$6:$X$37)</f>
        <v>7</v>
      </c>
      <c r="Z26" s="130">
        <f>X26/$X$38</f>
        <v>0.05587889221438668</v>
      </c>
    </row>
    <row r="27" spans="1:26" s="5" customFormat="1" ht="13.5" customHeight="1">
      <c r="A27" s="8" t="s">
        <v>32</v>
      </c>
      <c r="B27" s="16">
        <v>257056</v>
      </c>
      <c r="C27" s="17">
        <v>5</v>
      </c>
      <c r="D27" s="16">
        <v>253550</v>
      </c>
      <c r="E27" s="17">
        <v>5</v>
      </c>
      <c r="F27" s="35">
        <v>265091</v>
      </c>
      <c r="G27" s="18">
        <v>4</v>
      </c>
      <c r="H27" s="39">
        <v>0.0787</v>
      </c>
      <c r="I27" s="29">
        <v>266785</v>
      </c>
      <c r="J27" s="18">
        <f t="shared" si="0"/>
        <v>5</v>
      </c>
      <c r="K27" s="19">
        <f t="shared" si="1"/>
        <v>0.07832935352042418</v>
      </c>
      <c r="L27" s="21">
        <v>270905</v>
      </c>
      <c r="M27" s="18">
        <f t="shared" si="2"/>
        <v>5</v>
      </c>
      <c r="N27" s="19">
        <f t="shared" si="3"/>
        <v>0.07881709621530722</v>
      </c>
      <c r="O27" s="125">
        <v>283083</v>
      </c>
      <c r="P27" s="120">
        <v>5</v>
      </c>
      <c r="Q27" s="137">
        <v>0.08096675129930694</v>
      </c>
      <c r="R27" s="125">
        <v>319118</v>
      </c>
      <c r="S27" s="120">
        <f t="shared" si="4"/>
        <v>5</v>
      </c>
      <c r="T27" s="137">
        <f t="shared" si="5"/>
        <v>0.08895617448141559</v>
      </c>
      <c r="U27" s="125">
        <v>337007</v>
      </c>
      <c r="V27" s="120">
        <f t="shared" si="6"/>
        <v>5</v>
      </c>
      <c r="W27" s="130">
        <f t="shared" si="7"/>
        <v>0.09174679825298124</v>
      </c>
      <c r="X27" s="125">
        <v>345433</v>
      </c>
      <c r="Y27" s="120">
        <f>_xlfn.RANK.EQ(X27,$X$6:$X$37)</f>
        <v>5</v>
      </c>
      <c r="Z27" s="130">
        <f>X27/$X$38</f>
        <v>0.0909290247517064</v>
      </c>
    </row>
    <row r="28" spans="1:26" s="5" customFormat="1" ht="13.5" customHeight="1">
      <c r="A28" s="8" t="s">
        <v>33</v>
      </c>
      <c r="B28" s="16">
        <v>6844</v>
      </c>
      <c r="C28" s="17">
        <v>25</v>
      </c>
      <c r="D28" s="16">
        <v>7510</v>
      </c>
      <c r="E28" s="17">
        <v>25</v>
      </c>
      <c r="F28" s="35">
        <v>7491</v>
      </c>
      <c r="G28" s="18">
        <v>25</v>
      </c>
      <c r="H28" s="39">
        <v>0.0022</v>
      </c>
      <c r="I28" s="29">
        <v>6986</v>
      </c>
      <c r="J28" s="18">
        <f t="shared" si="0"/>
        <v>25</v>
      </c>
      <c r="K28" s="19">
        <f t="shared" si="1"/>
        <v>0.0020511230529965453</v>
      </c>
      <c r="L28" s="21">
        <v>6162</v>
      </c>
      <c r="M28" s="18">
        <f t="shared" si="2"/>
        <v>24</v>
      </c>
      <c r="N28" s="19">
        <f t="shared" si="3"/>
        <v>0.001792772177991263</v>
      </c>
      <c r="O28" s="125">
        <v>4819</v>
      </c>
      <c r="P28" s="120">
        <v>25</v>
      </c>
      <c r="Q28" s="137">
        <v>0.001378319342777066</v>
      </c>
      <c r="R28" s="125">
        <v>4885</v>
      </c>
      <c r="S28" s="120">
        <f t="shared" si="4"/>
        <v>25</v>
      </c>
      <c r="T28" s="137">
        <f t="shared" si="5"/>
        <v>0.001361724855200005</v>
      </c>
      <c r="U28" s="125">
        <v>5092</v>
      </c>
      <c r="V28" s="120">
        <f t="shared" si="6"/>
        <v>25</v>
      </c>
      <c r="W28" s="130">
        <f t="shared" si="7"/>
        <v>0.001386246269971189</v>
      </c>
      <c r="X28" s="125">
        <v>4971</v>
      </c>
      <c r="Y28" s="120">
        <f>_xlfn.RANK.EQ(X28,$X$6:$X$37)</f>
        <v>25</v>
      </c>
      <c r="Z28" s="130">
        <f>X28/$X$38</f>
        <v>0.0013085263482085746</v>
      </c>
    </row>
    <row r="29" spans="1:26" s="5" customFormat="1" ht="13.5" customHeight="1">
      <c r="A29" s="8" t="s">
        <v>34</v>
      </c>
      <c r="B29" s="16">
        <v>96097</v>
      </c>
      <c r="C29" s="17">
        <v>14</v>
      </c>
      <c r="D29" s="16">
        <v>95450</v>
      </c>
      <c r="E29" s="17">
        <v>14</v>
      </c>
      <c r="F29" s="35">
        <v>94837</v>
      </c>
      <c r="G29" s="18">
        <v>14</v>
      </c>
      <c r="H29" s="39">
        <v>0.0281</v>
      </c>
      <c r="I29" s="29">
        <v>95123</v>
      </c>
      <c r="J29" s="18">
        <f t="shared" si="0"/>
        <v>13</v>
      </c>
      <c r="K29" s="19">
        <f t="shared" si="1"/>
        <v>0.027928568303777608</v>
      </c>
      <c r="L29" s="21">
        <v>94886</v>
      </c>
      <c r="M29" s="18">
        <f t="shared" si="2"/>
        <v>14</v>
      </c>
      <c r="N29" s="19">
        <f t="shared" si="3"/>
        <v>0.02760613126921113</v>
      </c>
      <c r="O29" s="125">
        <v>95177</v>
      </c>
      <c r="P29" s="120">
        <v>14</v>
      </c>
      <c r="Q29" s="137">
        <v>0.02722230755083893</v>
      </c>
      <c r="R29" s="125">
        <v>95317</v>
      </c>
      <c r="S29" s="120">
        <f t="shared" si="4"/>
        <v>14</v>
      </c>
      <c r="T29" s="137">
        <f t="shared" si="5"/>
        <v>0.026570220680265887</v>
      </c>
      <c r="U29" s="125">
        <v>99301</v>
      </c>
      <c r="V29" s="120">
        <f t="shared" si="6"/>
        <v>14</v>
      </c>
      <c r="W29" s="130">
        <f t="shared" si="7"/>
        <v>0.027033707944699337</v>
      </c>
      <c r="X29" s="125">
        <v>103679</v>
      </c>
      <c r="Y29" s="120">
        <f>_xlfn.RANK.EQ(X29,$X$6:$X$37)</f>
        <v>13</v>
      </c>
      <c r="Z29" s="130">
        <f>X29/$X$38</f>
        <v>0.027291632117464656</v>
      </c>
    </row>
    <row r="30" spans="1:26" s="5" customFormat="1" ht="13.5" customHeight="1">
      <c r="A30" s="8" t="s">
        <v>35</v>
      </c>
      <c r="B30" s="16">
        <v>172936</v>
      </c>
      <c r="C30" s="17">
        <v>8</v>
      </c>
      <c r="D30" s="16">
        <v>180345</v>
      </c>
      <c r="E30" s="17">
        <v>8</v>
      </c>
      <c r="F30" s="35">
        <v>184186</v>
      </c>
      <c r="G30" s="18">
        <v>9</v>
      </c>
      <c r="H30" s="39">
        <v>0.0547</v>
      </c>
      <c r="I30" s="29">
        <v>179793</v>
      </c>
      <c r="J30" s="18">
        <f t="shared" si="0"/>
        <v>9</v>
      </c>
      <c r="K30" s="19">
        <f t="shared" si="1"/>
        <v>0.05278808575256339</v>
      </c>
      <c r="L30" s="21">
        <v>164915</v>
      </c>
      <c r="M30" s="18">
        <f t="shared" si="2"/>
        <v>9</v>
      </c>
      <c r="N30" s="19">
        <f t="shared" si="3"/>
        <v>0.0479803673699171</v>
      </c>
      <c r="O30" s="125">
        <v>145062</v>
      </c>
      <c r="P30" s="120">
        <v>10</v>
      </c>
      <c r="Q30" s="137">
        <v>0.0414903009964571</v>
      </c>
      <c r="R30" s="125">
        <v>160134</v>
      </c>
      <c r="S30" s="120">
        <f t="shared" si="4"/>
        <v>9</v>
      </c>
      <c r="T30" s="137">
        <f t="shared" si="5"/>
        <v>0.04463837215201588</v>
      </c>
      <c r="U30" s="125">
        <v>157665</v>
      </c>
      <c r="V30" s="120">
        <f t="shared" si="6"/>
        <v>9</v>
      </c>
      <c r="W30" s="130">
        <f t="shared" si="7"/>
        <v>0.0429227254821303</v>
      </c>
      <c r="X30" s="125">
        <v>161905</v>
      </c>
      <c r="Y30" s="120">
        <f>_xlfn.RANK.EQ(X30,$X$6:$X$37)</f>
        <v>10</v>
      </c>
      <c r="Z30" s="130">
        <f>X30/$X$38</f>
        <v>0.042618579442106064</v>
      </c>
    </row>
    <row r="31" spans="1:26" s="5" customFormat="1" ht="13.5" customHeight="1">
      <c r="A31" s="8" t="s">
        <v>36</v>
      </c>
      <c r="B31" s="16">
        <v>16614</v>
      </c>
      <c r="C31" s="17">
        <v>20</v>
      </c>
      <c r="D31" s="16">
        <v>33235</v>
      </c>
      <c r="E31" s="17">
        <v>18</v>
      </c>
      <c r="F31" s="35">
        <v>32420</v>
      </c>
      <c r="G31" s="18">
        <v>18</v>
      </c>
      <c r="H31" s="39">
        <v>0.0096</v>
      </c>
      <c r="I31" s="29">
        <v>33555</v>
      </c>
      <c r="J31" s="18">
        <f t="shared" si="0"/>
        <v>18</v>
      </c>
      <c r="K31" s="19">
        <f t="shared" si="1"/>
        <v>0.009851908680689818</v>
      </c>
      <c r="L31" s="21">
        <v>37827</v>
      </c>
      <c r="M31" s="18">
        <f t="shared" si="2"/>
        <v>19</v>
      </c>
      <c r="N31" s="19">
        <f t="shared" si="3"/>
        <v>0.011005386753793494</v>
      </c>
      <c r="O31" s="125">
        <v>39116</v>
      </c>
      <c r="P31" s="120">
        <v>19</v>
      </c>
      <c r="Q31" s="137">
        <v>0.011187868730456052</v>
      </c>
      <c r="R31" s="125">
        <v>36910</v>
      </c>
      <c r="S31" s="120">
        <f t="shared" si="4"/>
        <v>19</v>
      </c>
      <c r="T31" s="137">
        <f t="shared" si="5"/>
        <v>0.010288897524141695</v>
      </c>
      <c r="U31" s="125">
        <v>38877</v>
      </c>
      <c r="V31" s="120">
        <f t="shared" si="6"/>
        <v>18</v>
      </c>
      <c r="W31" s="130">
        <f t="shared" si="7"/>
        <v>0.010583875930414358</v>
      </c>
      <c r="X31" s="125">
        <v>43081</v>
      </c>
      <c r="Y31" s="120">
        <f>_xlfn.RANK.EQ(X31,$X$6:$X$37)</f>
        <v>18</v>
      </c>
      <c r="Z31" s="130">
        <f>X31/$X$38</f>
        <v>0.011340298452458982</v>
      </c>
    </row>
    <row r="32" spans="1:26" s="5" customFormat="1" ht="13.5" customHeight="1">
      <c r="A32" s="8" t="s">
        <v>37</v>
      </c>
      <c r="B32" s="16">
        <v>27261</v>
      </c>
      <c r="C32" s="17">
        <v>18</v>
      </c>
      <c r="D32" s="16">
        <v>28079</v>
      </c>
      <c r="E32" s="17">
        <v>19</v>
      </c>
      <c r="F32" s="35">
        <v>27932</v>
      </c>
      <c r="G32" s="18">
        <v>19</v>
      </c>
      <c r="H32" s="39">
        <v>0.0083</v>
      </c>
      <c r="I32" s="29">
        <v>27273</v>
      </c>
      <c r="J32" s="18">
        <f t="shared" si="0"/>
        <v>19</v>
      </c>
      <c r="K32" s="19">
        <f t="shared" si="1"/>
        <v>0.008007483398851241</v>
      </c>
      <c r="L32" s="21">
        <v>1964</v>
      </c>
      <c r="M32" s="18">
        <f t="shared" si="2"/>
        <v>27</v>
      </c>
      <c r="N32" s="19">
        <f t="shared" si="3"/>
        <v>0.0005714061274869913</v>
      </c>
      <c r="O32" s="125">
        <v>27914</v>
      </c>
      <c r="P32" s="120">
        <v>20</v>
      </c>
      <c r="Q32" s="137">
        <v>0.00798389834701785</v>
      </c>
      <c r="R32" s="125">
        <v>26792</v>
      </c>
      <c r="S32" s="120">
        <f t="shared" si="4"/>
        <v>20</v>
      </c>
      <c r="T32" s="137">
        <f t="shared" si="5"/>
        <v>0.007468440597854356</v>
      </c>
      <c r="U32" s="125">
        <v>26862</v>
      </c>
      <c r="V32" s="120">
        <f t="shared" si="6"/>
        <v>21</v>
      </c>
      <c r="W32" s="130">
        <f t="shared" si="7"/>
        <v>0.007312911882161445</v>
      </c>
      <c r="X32" s="125">
        <v>27874</v>
      </c>
      <c r="Y32" s="120">
        <f>_xlfn.RANK.EQ(X32,$X$6:$X$37)</f>
        <v>20</v>
      </c>
      <c r="Z32" s="130">
        <f>X32/$X$38</f>
        <v>0.007337329195326052</v>
      </c>
    </row>
    <row r="33" spans="1:26" s="5" customFormat="1" ht="13.5" customHeight="1">
      <c r="A33" s="8" t="s">
        <v>38</v>
      </c>
      <c r="B33" s="16">
        <v>803</v>
      </c>
      <c r="C33" s="17">
        <v>30</v>
      </c>
      <c r="D33" s="16">
        <v>858</v>
      </c>
      <c r="E33" s="17">
        <v>30</v>
      </c>
      <c r="F33" s="30">
        <v>931</v>
      </c>
      <c r="G33" s="18">
        <v>30</v>
      </c>
      <c r="H33" s="39">
        <v>0.0003</v>
      </c>
      <c r="I33" s="29">
        <v>587</v>
      </c>
      <c r="J33" s="18">
        <f t="shared" si="0"/>
        <v>31</v>
      </c>
      <c r="K33" s="19">
        <f t="shared" si="1"/>
        <v>0.00017234601089449928</v>
      </c>
      <c r="L33" s="33">
        <v>592</v>
      </c>
      <c r="M33" s="18">
        <f t="shared" si="2"/>
        <v>31</v>
      </c>
      <c r="N33" s="19">
        <f t="shared" si="3"/>
        <v>0.00017223647019974484</v>
      </c>
      <c r="O33" s="125">
        <v>580</v>
      </c>
      <c r="P33" s="120">
        <v>31</v>
      </c>
      <c r="Q33" s="137">
        <v>0.00016589027159383656</v>
      </c>
      <c r="R33" s="125">
        <v>576</v>
      </c>
      <c r="S33" s="120">
        <f t="shared" si="4"/>
        <v>31</v>
      </c>
      <c r="T33" s="137">
        <f t="shared" si="5"/>
        <v>0.00016056366767557887</v>
      </c>
      <c r="U33" s="125">
        <v>429</v>
      </c>
      <c r="V33" s="120">
        <f t="shared" si="6"/>
        <v>31</v>
      </c>
      <c r="W33" s="130">
        <f t="shared" si="7"/>
        <v>0.00011679097600503535</v>
      </c>
      <c r="X33" s="125">
        <v>384</v>
      </c>
      <c r="Y33" s="120">
        <f>_xlfn.RANK.EQ(X33,$X$6:$X$37)</f>
        <v>31</v>
      </c>
      <c r="Z33" s="130">
        <f>X33/$X$38</f>
        <v>0.0001010810938869629</v>
      </c>
    </row>
    <row r="34" spans="1:26" s="5" customFormat="1" ht="13.5" customHeight="1">
      <c r="A34" s="8" t="s">
        <v>39</v>
      </c>
      <c r="B34" s="16">
        <v>1032</v>
      </c>
      <c r="C34" s="17">
        <v>29</v>
      </c>
      <c r="D34" s="16">
        <v>1006</v>
      </c>
      <c r="E34" s="17">
        <v>29</v>
      </c>
      <c r="F34" s="35">
        <v>1043</v>
      </c>
      <c r="G34" s="18">
        <v>29</v>
      </c>
      <c r="H34" s="39">
        <v>0.0003</v>
      </c>
      <c r="I34" s="29">
        <v>1080</v>
      </c>
      <c r="J34" s="18">
        <f t="shared" si="0"/>
        <v>29</v>
      </c>
      <c r="K34" s="19">
        <f t="shared" si="1"/>
        <v>0.00031709317166279255</v>
      </c>
      <c r="L34" s="33">
        <v>912</v>
      </c>
      <c r="M34" s="18">
        <f t="shared" si="2"/>
        <v>29</v>
      </c>
      <c r="N34" s="19">
        <f t="shared" si="3"/>
        <v>0.00026533726490230965</v>
      </c>
      <c r="O34" s="125">
        <v>938</v>
      </c>
      <c r="P34" s="120">
        <v>29</v>
      </c>
      <c r="Q34" s="137">
        <v>0.00026828461164658395</v>
      </c>
      <c r="R34" s="125">
        <v>926</v>
      </c>
      <c r="S34" s="120">
        <f t="shared" si="4"/>
        <v>29</v>
      </c>
      <c r="T34" s="137">
        <f t="shared" si="5"/>
        <v>0.00025812839629789244</v>
      </c>
      <c r="U34" s="125">
        <v>971</v>
      </c>
      <c r="V34" s="120">
        <f t="shared" si="6"/>
        <v>29</v>
      </c>
      <c r="W34" s="130">
        <f t="shared" si="7"/>
        <v>0.00026434507622584923</v>
      </c>
      <c r="X34" s="125">
        <v>931</v>
      </c>
      <c r="Y34" s="120">
        <f>_xlfn.RANK.EQ(X34,$X$6:$X$37)</f>
        <v>29</v>
      </c>
      <c r="Z34" s="130">
        <f>X34/$X$38</f>
        <v>0.0002450690062728189</v>
      </c>
    </row>
    <row r="35" spans="1:26" s="5" customFormat="1" ht="13.5" customHeight="1">
      <c r="A35" s="8" t="s">
        <v>40</v>
      </c>
      <c r="B35" s="16">
        <v>347981</v>
      </c>
      <c r="C35" s="17">
        <v>1</v>
      </c>
      <c r="D35" s="16">
        <v>347384</v>
      </c>
      <c r="E35" s="17">
        <v>2</v>
      </c>
      <c r="F35" s="35">
        <v>344666</v>
      </c>
      <c r="G35" s="18">
        <v>2</v>
      </c>
      <c r="H35" s="39">
        <v>0.1023</v>
      </c>
      <c r="I35" s="29">
        <v>344443</v>
      </c>
      <c r="J35" s="18">
        <f t="shared" si="0"/>
        <v>2</v>
      </c>
      <c r="K35" s="19">
        <f t="shared" si="1"/>
        <v>0.10113011419171042</v>
      </c>
      <c r="L35" s="21">
        <v>351038</v>
      </c>
      <c r="M35" s="18">
        <f t="shared" si="2"/>
        <v>3</v>
      </c>
      <c r="N35" s="19">
        <f t="shared" si="3"/>
        <v>0.10213098990874668</v>
      </c>
      <c r="O35" s="125">
        <v>353530</v>
      </c>
      <c r="P35" s="120">
        <v>3</v>
      </c>
      <c r="Q35" s="137">
        <v>0.10111584089063627</v>
      </c>
      <c r="R35" s="125">
        <v>355050</v>
      </c>
      <c r="S35" s="120">
        <f t="shared" si="4"/>
        <v>4</v>
      </c>
      <c r="T35" s="137">
        <f t="shared" si="5"/>
        <v>0.0989724482781498</v>
      </c>
      <c r="U35" s="125">
        <v>368116</v>
      </c>
      <c r="V35" s="120">
        <f t="shared" si="6"/>
        <v>3</v>
      </c>
      <c r="W35" s="130">
        <f t="shared" si="7"/>
        <v>0.10021591357358879</v>
      </c>
      <c r="X35" s="125">
        <v>399606</v>
      </c>
      <c r="Y35" s="120">
        <f>_xlfn.RANK.EQ(X35,$X$6:$X$37)</f>
        <v>3</v>
      </c>
      <c r="Z35" s="130">
        <f>X35/$X$38</f>
        <v>0.10518909271821276</v>
      </c>
    </row>
    <row r="36" spans="1:26" s="5" customFormat="1" ht="13.5" customHeight="1">
      <c r="A36" s="8" t="s">
        <v>41</v>
      </c>
      <c r="B36" s="16">
        <v>143391</v>
      </c>
      <c r="C36" s="17">
        <v>11</v>
      </c>
      <c r="D36" s="16">
        <v>145596</v>
      </c>
      <c r="E36" s="17">
        <v>11</v>
      </c>
      <c r="F36" s="35">
        <v>148527</v>
      </c>
      <c r="G36" s="18">
        <v>11</v>
      </c>
      <c r="H36" s="39">
        <v>0.0441</v>
      </c>
      <c r="I36" s="29">
        <v>149237</v>
      </c>
      <c r="J36" s="18">
        <f t="shared" si="0"/>
        <v>11</v>
      </c>
      <c r="K36" s="19">
        <f t="shared" si="1"/>
        <v>0.04381669783281497</v>
      </c>
      <c r="L36" s="21">
        <v>148295</v>
      </c>
      <c r="M36" s="18">
        <f t="shared" si="2"/>
        <v>10</v>
      </c>
      <c r="N36" s="19">
        <f t="shared" si="3"/>
        <v>0.04314494484505264</v>
      </c>
      <c r="O36" s="125">
        <v>148904</v>
      </c>
      <c r="P36" s="120">
        <v>9</v>
      </c>
      <c r="Q36" s="137">
        <v>0.04258918103691144</v>
      </c>
      <c r="R36" s="125">
        <v>152011</v>
      </c>
      <c r="S36" s="120">
        <f t="shared" si="4"/>
        <v>10</v>
      </c>
      <c r="T36" s="137">
        <f t="shared" si="5"/>
        <v>0.04237403417887573</v>
      </c>
      <c r="U36" s="125">
        <v>153740</v>
      </c>
      <c r="V36" s="120">
        <f t="shared" si="6"/>
        <v>10</v>
      </c>
      <c r="W36" s="130">
        <f t="shared" si="7"/>
        <v>0.041854183335697286</v>
      </c>
      <c r="X36" s="125">
        <v>163353</v>
      </c>
      <c r="Y36" s="120">
        <f>_xlfn.RANK.EQ(X36,$X$6:$X$37)</f>
        <v>9</v>
      </c>
      <c r="Z36" s="130">
        <f>X36/$X$38</f>
        <v>0.042999739400304826</v>
      </c>
    </row>
    <row r="37" spans="1:26" s="5" customFormat="1" ht="13.5" customHeight="1">
      <c r="A37" s="8" t="s">
        <v>42</v>
      </c>
      <c r="B37" s="16">
        <v>3732</v>
      </c>
      <c r="C37" s="17">
        <v>27</v>
      </c>
      <c r="D37" s="16">
        <v>3795</v>
      </c>
      <c r="E37" s="17">
        <v>27</v>
      </c>
      <c r="F37" s="35">
        <v>4166</v>
      </c>
      <c r="G37" s="18">
        <v>27</v>
      </c>
      <c r="H37" s="39">
        <v>0.0012</v>
      </c>
      <c r="I37" s="29">
        <v>4285</v>
      </c>
      <c r="J37" s="18">
        <f t="shared" si="0"/>
        <v>27</v>
      </c>
      <c r="K37" s="19">
        <f t="shared" si="1"/>
        <v>0.001258096519050987</v>
      </c>
      <c r="L37" s="21">
        <v>4404</v>
      </c>
      <c r="M37" s="18">
        <f t="shared" si="2"/>
        <v>25</v>
      </c>
      <c r="N37" s="19">
        <f t="shared" si="3"/>
        <v>0.0012812996870940477</v>
      </c>
      <c r="O37" s="126">
        <v>4653</v>
      </c>
      <c r="P37" s="121">
        <v>26</v>
      </c>
      <c r="Q37" s="145">
        <v>0.0013308404029760714</v>
      </c>
      <c r="R37" s="126">
        <v>4308</v>
      </c>
      <c r="S37" s="121">
        <f t="shared" si="4"/>
        <v>26</v>
      </c>
      <c r="T37" s="145">
        <f t="shared" si="5"/>
        <v>0.0012008824311569336</v>
      </c>
      <c r="U37" s="126">
        <v>4320</v>
      </c>
      <c r="V37" s="121">
        <f t="shared" si="6"/>
        <v>26</v>
      </c>
      <c r="W37" s="131">
        <f t="shared" si="7"/>
        <v>0.0011760769611695867</v>
      </c>
      <c r="X37" s="126">
        <v>4231</v>
      </c>
      <c r="Y37" s="121">
        <f>_xlfn.RANK.EQ(X37,$X$6:$X$37)</f>
        <v>26</v>
      </c>
      <c r="Z37" s="131">
        <f>X37/$X$38</f>
        <v>0.0011137346568639065</v>
      </c>
    </row>
    <row r="38" spans="1:26" s="5" customFormat="1" ht="13.5" customHeight="1">
      <c r="A38" s="86" t="s">
        <v>43</v>
      </c>
      <c r="B38" s="87">
        <v>3245317</v>
      </c>
      <c r="C38" s="88"/>
      <c r="D38" s="87">
        <v>3329594</v>
      </c>
      <c r="E38" s="88"/>
      <c r="F38" s="87">
        <v>3369915</v>
      </c>
      <c r="G38" s="89"/>
      <c r="H38" s="90">
        <f>SUM(H6:H37)</f>
        <v>1.0001</v>
      </c>
      <c r="I38" s="87">
        <f>SUM(I6:I37)</f>
        <v>3405939</v>
      </c>
      <c r="J38" s="89"/>
      <c r="K38" s="90">
        <f>SUM(K6:K37)</f>
        <v>1</v>
      </c>
      <c r="L38" s="87">
        <f>SUM(L6:L37)</f>
        <v>3437135</v>
      </c>
      <c r="M38" s="89"/>
      <c r="N38" s="90">
        <f>SUM(N6:N37)</f>
        <v>0.9999999999999998</v>
      </c>
      <c r="O38" s="128">
        <v>3496287</v>
      </c>
      <c r="P38" s="123"/>
      <c r="Q38" s="133">
        <v>1.0000005720354197</v>
      </c>
      <c r="R38" s="147">
        <f>SUM(R6:R37)</f>
        <v>3587362</v>
      </c>
      <c r="S38" s="143"/>
      <c r="T38" s="144">
        <f>SUM(T6:T37)</f>
        <v>1</v>
      </c>
      <c r="U38" s="147">
        <f>SUM(U6:U37)</f>
        <v>3673229</v>
      </c>
      <c r="V38" s="143"/>
      <c r="W38" s="144">
        <f>SUM(W6:W37)</f>
        <v>1</v>
      </c>
      <c r="X38" s="147">
        <f>SUM(X6:X37)</f>
        <v>3798930</v>
      </c>
      <c r="Y38" s="143"/>
      <c r="Z38" s="144">
        <f>SUM(Z6:Z37)</f>
        <v>1</v>
      </c>
    </row>
    <row r="39" s="5" customFormat="1" ht="15">
      <c r="F39" s="13"/>
    </row>
    <row r="40" spans="1:6" s="5" customFormat="1" ht="15">
      <c r="A40" s="3" t="s">
        <v>93</v>
      </c>
      <c r="F40" s="13"/>
    </row>
    <row r="41" spans="1:6" s="5" customFormat="1" ht="15">
      <c r="A41" s="1"/>
      <c r="F41" s="13"/>
    </row>
    <row r="42" s="5" customFormat="1" ht="15">
      <c r="F42" s="13"/>
    </row>
    <row r="43" s="5" customFormat="1" ht="15">
      <c r="F43" s="13"/>
    </row>
    <row r="44" s="5" customFormat="1" ht="15">
      <c r="F44" s="13"/>
    </row>
    <row r="45" s="5" customFormat="1" ht="15">
      <c r="F45" s="13"/>
    </row>
  </sheetData>
  <sheetProtection/>
  <printOptions/>
  <pageMargins left="0.79" right="0.79" top="0.98" bottom="0.98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="90" zoomScaleNormal="90" zoomScalePageLayoutView="0" workbookViewId="0" topLeftCell="A1">
      <selection activeCell="AA5" sqref="AA5"/>
    </sheetView>
  </sheetViews>
  <sheetFormatPr defaultColWidth="8.8515625" defaultRowHeight="12.75"/>
  <cols>
    <col min="1" max="1" width="18.8515625" style="6" customWidth="1"/>
    <col min="2" max="2" width="7.140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23" width="8.8515625" style="6" customWidth="1"/>
    <col min="24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8" s="5" customFormat="1" ht="15">
      <c r="A2" s="2" t="s">
        <v>119</v>
      </c>
      <c r="H2" s="7"/>
    </row>
    <row r="3" s="5" customFormat="1" ht="15">
      <c r="A3" s="2" t="s">
        <v>66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66">
        <v>2015</v>
      </c>
      <c r="V5" s="67" t="s">
        <v>100</v>
      </c>
      <c r="W5" s="65" t="s">
        <v>101</v>
      </c>
      <c r="X5" s="66">
        <v>2016</v>
      </c>
      <c r="Y5" s="67" t="s">
        <v>106</v>
      </c>
      <c r="Z5" s="65" t="s">
        <v>109</v>
      </c>
    </row>
    <row r="6" spans="1:26" s="5" customFormat="1" ht="13.5" customHeight="1">
      <c r="A6" s="8" t="s">
        <v>44</v>
      </c>
      <c r="B6" s="16" t="s">
        <v>57</v>
      </c>
      <c r="C6" s="17" t="s">
        <v>57</v>
      </c>
      <c r="D6" s="16" t="s">
        <v>57</v>
      </c>
      <c r="E6" s="17" t="s">
        <v>57</v>
      </c>
      <c r="F6" s="16" t="s">
        <v>57</v>
      </c>
      <c r="G6" s="18" t="s">
        <v>57</v>
      </c>
      <c r="H6" s="17" t="s">
        <v>57</v>
      </c>
      <c r="I6" s="16" t="s">
        <v>57</v>
      </c>
      <c r="J6" s="18" t="s">
        <v>57</v>
      </c>
      <c r="K6" s="17" t="s">
        <v>57</v>
      </c>
      <c r="L6" s="16" t="s">
        <v>57</v>
      </c>
      <c r="M6" s="18" t="s">
        <v>57</v>
      </c>
      <c r="N6" s="17" t="s">
        <v>57</v>
      </c>
      <c r="O6" s="24" t="s">
        <v>57</v>
      </c>
      <c r="P6" s="25" t="s">
        <v>57</v>
      </c>
      <c r="Q6" s="25" t="s">
        <v>57</v>
      </c>
      <c r="R6" s="148"/>
      <c r="S6" s="149"/>
      <c r="T6" s="150"/>
      <c r="U6" s="148"/>
      <c r="V6" s="149"/>
      <c r="W6" s="150"/>
      <c r="X6" s="148"/>
      <c r="Y6" s="149"/>
      <c r="Z6" s="150"/>
    </row>
    <row r="7" spans="1:26" s="5" customFormat="1" ht="13.5" customHeight="1">
      <c r="A7" s="8" t="s">
        <v>12</v>
      </c>
      <c r="B7" s="16" t="s">
        <v>57</v>
      </c>
      <c r="C7" s="17" t="s">
        <v>57</v>
      </c>
      <c r="D7" s="16" t="s">
        <v>57</v>
      </c>
      <c r="E7" s="17" t="s">
        <v>57</v>
      </c>
      <c r="F7" s="16" t="s">
        <v>57</v>
      </c>
      <c r="G7" s="18" t="s">
        <v>57</v>
      </c>
      <c r="H7" s="17" t="s">
        <v>57</v>
      </c>
      <c r="I7" s="16" t="s">
        <v>57</v>
      </c>
      <c r="J7" s="18" t="s">
        <v>57</v>
      </c>
      <c r="K7" s="17" t="s">
        <v>57</v>
      </c>
      <c r="L7" s="16" t="s">
        <v>57</v>
      </c>
      <c r="M7" s="18" t="s">
        <v>57</v>
      </c>
      <c r="N7" s="17" t="s">
        <v>57</v>
      </c>
      <c r="O7" s="24" t="s">
        <v>57</v>
      </c>
      <c r="P7" s="25" t="s">
        <v>57</v>
      </c>
      <c r="Q7" s="25" t="s">
        <v>57</v>
      </c>
      <c r="R7" s="24"/>
      <c r="S7" s="25"/>
      <c r="T7" s="23"/>
      <c r="U7" s="24"/>
      <c r="V7" s="25"/>
      <c r="W7" s="23"/>
      <c r="X7" s="24"/>
      <c r="Y7" s="25"/>
      <c r="Z7" s="23"/>
    </row>
    <row r="8" spans="1:26" s="5" customFormat="1" ht="13.5" customHeight="1">
      <c r="A8" s="8" t="s">
        <v>13</v>
      </c>
      <c r="B8" s="16" t="s">
        <v>57</v>
      </c>
      <c r="C8" s="17" t="s">
        <v>57</v>
      </c>
      <c r="D8" s="16" t="s">
        <v>57</v>
      </c>
      <c r="E8" s="17" t="s">
        <v>57</v>
      </c>
      <c r="F8" s="16" t="s">
        <v>57</v>
      </c>
      <c r="G8" s="18" t="s">
        <v>57</v>
      </c>
      <c r="H8" s="17" t="s">
        <v>57</v>
      </c>
      <c r="I8" s="16" t="s">
        <v>57</v>
      </c>
      <c r="J8" s="18" t="s">
        <v>57</v>
      </c>
      <c r="K8" s="17" t="s">
        <v>57</v>
      </c>
      <c r="L8" s="16" t="s">
        <v>57</v>
      </c>
      <c r="M8" s="18" t="s">
        <v>57</v>
      </c>
      <c r="N8" s="17" t="s">
        <v>57</v>
      </c>
      <c r="O8" s="24" t="s">
        <v>57</v>
      </c>
      <c r="P8" s="25" t="s">
        <v>57</v>
      </c>
      <c r="Q8" s="25" t="s">
        <v>57</v>
      </c>
      <c r="R8" s="24"/>
      <c r="S8" s="25"/>
      <c r="T8" s="23"/>
      <c r="U8" s="24"/>
      <c r="V8" s="25"/>
      <c r="W8" s="23"/>
      <c r="X8" s="24"/>
      <c r="Y8" s="25"/>
      <c r="Z8" s="23"/>
    </row>
    <row r="9" spans="1:26" s="5" customFormat="1" ht="13.5" customHeight="1">
      <c r="A9" s="8" t="s">
        <v>14</v>
      </c>
      <c r="B9" s="16">
        <v>650</v>
      </c>
      <c r="C9" s="17">
        <v>10</v>
      </c>
      <c r="D9" s="16">
        <v>692</v>
      </c>
      <c r="E9" s="17">
        <v>10</v>
      </c>
      <c r="F9" s="16">
        <v>713</v>
      </c>
      <c r="G9" s="18">
        <v>10</v>
      </c>
      <c r="H9" s="39">
        <v>0.0257</v>
      </c>
      <c r="I9" s="16">
        <v>703</v>
      </c>
      <c r="J9" s="18">
        <f aca="true" t="shared" si="0" ref="J9:J37">_xlfn.RANK.EQ(I9,$I$6:$I$37)</f>
        <v>10</v>
      </c>
      <c r="K9" s="19">
        <f aca="true" t="shared" si="1" ref="K9:K37">I9/$I$38</f>
        <v>0.02579911189401446</v>
      </c>
      <c r="L9" s="32">
        <v>697</v>
      </c>
      <c r="M9" s="18">
        <f aca="true" t="shared" si="2" ref="M9:M37">_xlfn.RANK.EQ(L9,$L$6:$L$37)</f>
        <v>9</v>
      </c>
      <c r="N9" s="19">
        <f aca="true" t="shared" si="3" ref="N9:N37">L9/$L$38</f>
        <v>0.027259572138136023</v>
      </c>
      <c r="O9" s="125">
        <v>620</v>
      </c>
      <c r="P9" s="120">
        <v>10</v>
      </c>
      <c r="Q9" s="137">
        <v>0.026646037476362384</v>
      </c>
      <c r="R9" s="125">
        <v>654</v>
      </c>
      <c r="S9" s="25">
        <f aca="true" t="shared" si="4" ref="S9:S37">_xlfn.RANK.EQ(R9,$R$6:$R$37)</f>
        <v>10</v>
      </c>
      <c r="T9" s="23">
        <f aca="true" t="shared" si="5" ref="T9:T37">R9/$R$38</f>
        <v>0.025300785330186853</v>
      </c>
      <c r="U9" s="125">
        <v>674</v>
      </c>
      <c r="V9" s="25">
        <f>_xlfn.RANK.EQ(U9,$U$6:$U$37)</f>
        <v>10</v>
      </c>
      <c r="W9" s="26">
        <f>U9/$U$38</f>
        <v>0.027014028056112225</v>
      </c>
      <c r="X9" s="125">
        <v>666</v>
      </c>
      <c r="Y9" s="25">
        <f>_xlfn.RANK.EQ(X9,$X$6:$X$37)</f>
        <v>10</v>
      </c>
      <c r="Z9" s="26">
        <f>X9/$X$38</f>
        <v>0.029838709677419355</v>
      </c>
    </row>
    <row r="10" spans="1:26" s="5" customFormat="1" ht="13.5" customHeight="1">
      <c r="A10" s="8" t="s">
        <v>15</v>
      </c>
      <c r="B10" s="16">
        <v>926</v>
      </c>
      <c r="C10" s="17">
        <v>9</v>
      </c>
      <c r="D10" s="16">
        <v>937</v>
      </c>
      <c r="E10" s="17">
        <v>9</v>
      </c>
      <c r="F10" s="16">
        <v>956</v>
      </c>
      <c r="G10" s="18">
        <v>9</v>
      </c>
      <c r="H10" s="39">
        <v>0.0344</v>
      </c>
      <c r="I10" s="20">
        <v>1101</v>
      </c>
      <c r="J10" s="18">
        <f t="shared" si="0"/>
        <v>9</v>
      </c>
      <c r="K10" s="19">
        <f t="shared" si="1"/>
        <v>0.04040515248265991</v>
      </c>
      <c r="L10" s="20">
        <v>1114</v>
      </c>
      <c r="M10" s="18">
        <f t="shared" si="2"/>
        <v>8</v>
      </c>
      <c r="N10" s="19">
        <f t="shared" si="3"/>
        <v>0.043568383589502914</v>
      </c>
      <c r="O10" s="125">
        <v>1175</v>
      </c>
      <c r="P10" s="120">
        <v>8</v>
      </c>
      <c r="Q10" s="137">
        <v>0.05049853876568678</v>
      </c>
      <c r="R10" s="125">
        <v>1166</v>
      </c>
      <c r="S10" s="25">
        <f t="shared" si="4"/>
        <v>8</v>
      </c>
      <c r="T10" s="23">
        <f t="shared" si="5"/>
        <v>0.04510812797400286</v>
      </c>
      <c r="U10" s="125">
        <v>1218</v>
      </c>
      <c r="V10" s="25">
        <f aca="true" t="shared" si="6" ref="V10:V37">_xlfn.RANK.EQ(U10,$U$6:$U$37)</f>
        <v>8</v>
      </c>
      <c r="W10" s="26">
        <f aca="true" t="shared" si="7" ref="W10:W37">U10/$U$38</f>
        <v>0.04881763527054108</v>
      </c>
      <c r="X10" s="125">
        <v>1255</v>
      </c>
      <c r="Y10" s="25">
        <f>_xlfn.RANK.EQ(X10,$X$6:$X$37)</f>
        <v>8</v>
      </c>
      <c r="Z10" s="26">
        <f>X10/$X$38</f>
        <v>0.05622759856630825</v>
      </c>
    </row>
    <row r="11" spans="1:26" s="5" customFormat="1" ht="13.5" customHeight="1">
      <c r="A11" s="8" t="s">
        <v>16</v>
      </c>
      <c r="B11" s="16">
        <v>9574</v>
      </c>
      <c r="C11" s="17">
        <v>1</v>
      </c>
      <c r="D11" s="16">
        <v>4818</v>
      </c>
      <c r="E11" s="17">
        <v>2</v>
      </c>
      <c r="F11" s="16">
        <v>3761</v>
      </c>
      <c r="G11" s="18">
        <v>2</v>
      </c>
      <c r="H11" s="39">
        <v>0.1354</v>
      </c>
      <c r="I11" s="20">
        <v>2932</v>
      </c>
      <c r="J11" s="18">
        <f t="shared" si="0"/>
        <v>4</v>
      </c>
      <c r="K11" s="19">
        <f t="shared" si="1"/>
        <v>0.10760027890931777</v>
      </c>
      <c r="L11" s="20">
        <v>5816</v>
      </c>
      <c r="M11" s="18">
        <f t="shared" si="2"/>
        <v>1</v>
      </c>
      <c r="N11" s="19">
        <f t="shared" si="3"/>
        <v>0.22746294340803316</v>
      </c>
      <c r="O11" s="125">
        <v>2999</v>
      </c>
      <c r="P11" s="120">
        <v>4</v>
      </c>
      <c r="Q11" s="137">
        <v>0.12888946192195289</v>
      </c>
      <c r="R11" s="125">
        <v>4027</v>
      </c>
      <c r="S11" s="25">
        <f t="shared" si="4"/>
        <v>2</v>
      </c>
      <c r="T11" s="23">
        <f t="shared" si="5"/>
        <v>0.15578939223954505</v>
      </c>
      <c r="U11" s="125">
        <v>4698</v>
      </c>
      <c r="V11" s="25">
        <f t="shared" si="6"/>
        <v>1</v>
      </c>
      <c r="W11" s="26">
        <f t="shared" si="7"/>
        <v>0.18829659318637273</v>
      </c>
      <c r="X11" s="125">
        <v>3014</v>
      </c>
      <c r="Y11" s="25">
        <f>_xlfn.RANK.EQ(X11,$X$6:$X$37)</f>
        <v>3</v>
      </c>
      <c r="Z11" s="26">
        <f>X11/$X$38</f>
        <v>0.1350358422939068</v>
      </c>
    </row>
    <row r="12" spans="1:26" s="5" customFormat="1" ht="13.5" customHeight="1">
      <c r="A12" s="8" t="s">
        <v>17</v>
      </c>
      <c r="B12" s="16"/>
      <c r="C12" s="17" t="s">
        <v>57</v>
      </c>
      <c r="D12" s="16"/>
      <c r="E12" s="17" t="s">
        <v>57</v>
      </c>
      <c r="F12" s="16"/>
      <c r="G12" s="18"/>
      <c r="H12" s="39">
        <v>0</v>
      </c>
      <c r="I12" s="16" t="s">
        <v>57</v>
      </c>
      <c r="J12" s="18" t="s">
        <v>57</v>
      </c>
      <c r="K12" s="17" t="s">
        <v>57</v>
      </c>
      <c r="L12" s="16" t="s">
        <v>57</v>
      </c>
      <c r="M12" s="18" t="s">
        <v>57</v>
      </c>
      <c r="N12" s="17" t="s">
        <v>57</v>
      </c>
      <c r="O12" s="24" t="s">
        <v>57</v>
      </c>
      <c r="P12" s="25" t="s">
        <v>57</v>
      </c>
      <c r="Q12" s="25" t="s">
        <v>57</v>
      </c>
      <c r="R12" s="24"/>
      <c r="S12" s="25"/>
      <c r="T12" s="23"/>
      <c r="U12" s="24" t="s">
        <v>57</v>
      </c>
      <c r="V12" s="25"/>
      <c r="W12" s="26"/>
      <c r="X12" s="24"/>
      <c r="Y12" s="25"/>
      <c r="Z12" s="26"/>
    </row>
    <row r="13" spans="1:26" s="5" customFormat="1" ht="13.5" customHeight="1">
      <c r="A13" s="8" t="s">
        <v>18</v>
      </c>
      <c r="B13" s="16">
        <v>9</v>
      </c>
      <c r="C13" s="17">
        <v>18</v>
      </c>
      <c r="D13" s="16">
        <v>8</v>
      </c>
      <c r="E13" s="17">
        <v>18</v>
      </c>
      <c r="F13" s="16">
        <v>8</v>
      </c>
      <c r="G13" s="18">
        <v>18</v>
      </c>
      <c r="H13" s="39">
        <v>0.0003</v>
      </c>
      <c r="I13" s="16">
        <v>9</v>
      </c>
      <c r="J13" s="18">
        <f t="shared" si="0"/>
        <v>18</v>
      </c>
      <c r="K13" s="19">
        <f t="shared" si="1"/>
        <v>0.0003302873499944952</v>
      </c>
      <c r="L13" s="33">
        <v>6</v>
      </c>
      <c r="M13" s="18">
        <f t="shared" si="2"/>
        <v>17</v>
      </c>
      <c r="N13" s="19">
        <f t="shared" si="3"/>
        <v>0.0002346591575736243</v>
      </c>
      <c r="O13" s="125">
        <v>6</v>
      </c>
      <c r="P13" s="120">
        <v>18</v>
      </c>
      <c r="Q13" s="137">
        <v>0.00025786487880350697</v>
      </c>
      <c r="R13" s="125">
        <v>6</v>
      </c>
      <c r="S13" s="25">
        <f t="shared" si="4"/>
        <v>18</v>
      </c>
      <c r="T13" s="23">
        <f t="shared" si="5"/>
        <v>0.00023211729660721885</v>
      </c>
      <c r="U13" s="125">
        <v>7</v>
      </c>
      <c r="V13" s="25">
        <f t="shared" si="6"/>
        <v>18</v>
      </c>
      <c r="W13" s="26">
        <f t="shared" si="7"/>
        <v>0.00028056112224448897</v>
      </c>
      <c r="X13" s="125">
        <v>7</v>
      </c>
      <c r="Y13" s="25">
        <f>_xlfn.RANK.EQ(X13,$X$6:$X$37)</f>
        <v>18</v>
      </c>
      <c r="Z13" s="26">
        <f>X13/$X$38</f>
        <v>0.0003136200716845878</v>
      </c>
    </row>
    <row r="14" spans="1:26" s="5" customFormat="1" ht="13.5" customHeight="1">
      <c r="A14" s="9" t="s">
        <v>19</v>
      </c>
      <c r="B14" s="24"/>
      <c r="C14" s="23" t="s">
        <v>57</v>
      </c>
      <c r="D14" s="24" t="s">
        <v>57</v>
      </c>
      <c r="E14" s="23" t="s">
        <v>57</v>
      </c>
      <c r="F14" s="24" t="s">
        <v>57</v>
      </c>
      <c r="G14" s="25" t="s">
        <v>57</v>
      </c>
      <c r="H14" s="23" t="s">
        <v>57</v>
      </c>
      <c r="I14" s="24" t="s">
        <v>57</v>
      </c>
      <c r="J14" s="25" t="s">
        <v>57</v>
      </c>
      <c r="K14" s="23" t="s">
        <v>57</v>
      </c>
      <c r="L14" s="24" t="s">
        <v>57</v>
      </c>
      <c r="M14" s="25" t="s">
        <v>57</v>
      </c>
      <c r="N14" s="23" t="s">
        <v>57</v>
      </c>
      <c r="O14" s="24" t="s">
        <v>57</v>
      </c>
      <c r="P14" s="25" t="s">
        <v>57</v>
      </c>
      <c r="Q14" s="25" t="s">
        <v>57</v>
      </c>
      <c r="R14" s="24"/>
      <c r="S14" s="25"/>
      <c r="T14" s="23"/>
      <c r="U14" s="24" t="s">
        <v>57</v>
      </c>
      <c r="V14" s="25"/>
      <c r="W14" s="26"/>
      <c r="X14" s="24"/>
      <c r="Y14" s="25"/>
      <c r="Z14" s="26"/>
    </row>
    <row r="15" spans="1:26" s="5" customFormat="1" ht="13.5" customHeight="1">
      <c r="A15" s="8" t="s">
        <v>20</v>
      </c>
      <c r="B15" s="16"/>
      <c r="C15" s="17" t="s">
        <v>57</v>
      </c>
      <c r="D15" s="16" t="s">
        <v>57</v>
      </c>
      <c r="E15" s="17" t="s">
        <v>57</v>
      </c>
      <c r="F15" s="16" t="s">
        <v>57</v>
      </c>
      <c r="G15" s="18" t="s">
        <v>57</v>
      </c>
      <c r="H15" s="17" t="s">
        <v>57</v>
      </c>
      <c r="I15" s="16" t="s">
        <v>57</v>
      </c>
      <c r="J15" s="18" t="s">
        <v>57</v>
      </c>
      <c r="K15" s="17" t="s">
        <v>57</v>
      </c>
      <c r="L15" s="16" t="s">
        <v>57</v>
      </c>
      <c r="M15" s="18" t="s">
        <v>57</v>
      </c>
      <c r="N15" s="17" t="s">
        <v>57</v>
      </c>
      <c r="O15" s="24" t="s">
        <v>57</v>
      </c>
      <c r="P15" s="25" t="s">
        <v>57</v>
      </c>
      <c r="Q15" s="25" t="s">
        <v>57</v>
      </c>
      <c r="R15" s="24"/>
      <c r="S15" s="25"/>
      <c r="T15" s="23"/>
      <c r="U15" s="24" t="s">
        <v>57</v>
      </c>
      <c r="V15" s="25"/>
      <c r="W15" s="26"/>
      <c r="X15" s="24"/>
      <c r="Y15" s="25"/>
      <c r="Z15" s="26"/>
    </row>
    <row r="16" spans="1:26" s="5" customFormat="1" ht="13.5" customHeight="1">
      <c r="A16" s="8" t="s">
        <v>21</v>
      </c>
      <c r="B16" s="16"/>
      <c r="C16" s="17" t="s">
        <v>57</v>
      </c>
      <c r="D16" s="16" t="s">
        <v>57</v>
      </c>
      <c r="E16" s="17" t="s">
        <v>57</v>
      </c>
      <c r="F16" s="16" t="s">
        <v>57</v>
      </c>
      <c r="G16" s="18" t="s">
        <v>57</v>
      </c>
      <c r="H16" s="17" t="s">
        <v>57</v>
      </c>
      <c r="I16" s="16" t="s">
        <v>57</v>
      </c>
      <c r="J16" s="18" t="s">
        <v>57</v>
      </c>
      <c r="K16" s="17" t="s">
        <v>57</v>
      </c>
      <c r="L16" s="16" t="s">
        <v>57</v>
      </c>
      <c r="M16" s="18" t="s">
        <v>57</v>
      </c>
      <c r="N16" s="17" t="s">
        <v>57</v>
      </c>
      <c r="O16" s="24" t="s">
        <v>57</v>
      </c>
      <c r="P16" s="25" t="s">
        <v>57</v>
      </c>
      <c r="Q16" s="25" t="s">
        <v>57</v>
      </c>
      <c r="R16" s="24"/>
      <c r="S16" s="25"/>
      <c r="T16" s="23"/>
      <c r="U16" s="24" t="s">
        <v>57</v>
      </c>
      <c r="V16" s="25"/>
      <c r="W16" s="26"/>
      <c r="X16" s="24"/>
      <c r="Y16" s="25"/>
      <c r="Z16" s="26"/>
    </row>
    <row r="17" spans="1:26" s="5" customFormat="1" ht="13.5" customHeight="1">
      <c r="A17" s="8" t="s">
        <v>22</v>
      </c>
      <c r="B17" s="16">
        <v>1712</v>
      </c>
      <c r="C17" s="17">
        <v>6</v>
      </c>
      <c r="D17" s="16">
        <v>1637</v>
      </c>
      <c r="E17" s="17">
        <v>6</v>
      </c>
      <c r="F17" s="16">
        <v>1600</v>
      </c>
      <c r="G17" s="18">
        <v>6</v>
      </c>
      <c r="H17" s="39">
        <v>0.0576</v>
      </c>
      <c r="I17" s="22">
        <v>1479</v>
      </c>
      <c r="J17" s="18">
        <f t="shared" si="0"/>
        <v>7</v>
      </c>
      <c r="K17" s="19">
        <f t="shared" si="1"/>
        <v>0.05427722118242871</v>
      </c>
      <c r="L17" s="21">
        <v>1193</v>
      </c>
      <c r="M17" s="18">
        <f t="shared" si="2"/>
        <v>7</v>
      </c>
      <c r="N17" s="19">
        <f t="shared" si="3"/>
        <v>0.046658062497555636</v>
      </c>
      <c r="O17" s="125">
        <v>1160</v>
      </c>
      <c r="P17" s="120">
        <v>9</v>
      </c>
      <c r="Q17" s="137">
        <v>0.04985387656867801</v>
      </c>
      <c r="R17" s="125">
        <v>1155</v>
      </c>
      <c r="S17" s="25">
        <f t="shared" si="4"/>
        <v>9</v>
      </c>
      <c r="T17" s="23">
        <f t="shared" si="5"/>
        <v>0.04468257959688963</v>
      </c>
      <c r="U17" s="125">
        <v>1187</v>
      </c>
      <c r="V17" s="25">
        <f t="shared" si="6"/>
        <v>9</v>
      </c>
      <c r="W17" s="26">
        <f t="shared" si="7"/>
        <v>0.0475751503006012</v>
      </c>
      <c r="X17" s="125">
        <v>1189</v>
      </c>
      <c r="Y17" s="25">
        <f>_xlfn.RANK.EQ(X17,$X$6:$X$37)</f>
        <v>9</v>
      </c>
      <c r="Z17" s="26">
        <f>X17/$X$38</f>
        <v>0.053270609318996416</v>
      </c>
    </row>
    <row r="18" spans="1:26" s="5" customFormat="1" ht="13.5" customHeight="1">
      <c r="A18" s="8" t="s">
        <v>23</v>
      </c>
      <c r="B18" s="16">
        <v>1380</v>
      </c>
      <c r="C18" s="17">
        <v>7</v>
      </c>
      <c r="D18" s="16">
        <v>1393</v>
      </c>
      <c r="E18" s="17">
        <v>7</v>
      </c>
      <c r="F18" s="16">
        <v>1456</v>
      </c>
      <c r="G18" s="18">
        <v>7</v>
      </c>
      <c r="H18" s="39">
        <v>0.0524</v>
      </c>
      <c r="I18" s="20">
        <v>1486</v>
      </c>
      <c r="J18" s="18">
        <f t="shared" si="0"/>
        <v>6</v>
      </c>
      <c r="K18" s="19">
        <f t="shared" si="1"/>
        <v>0.05453411134353554</v>
      </c>
      <c r="L18" s="21">
        <v>1543</v>
      </c>
      <c r="M18" s="18">
        <f t="shared" si="2"/>
        <v>5</v>
      </c>
      <c r="N18" s="19">
        <f t="shared" si="3"/>
        <v>0.060346513356017054</v>
      </c>
      <c r="O18" s="125">
        <v>1591</v>
      </c>
      <c r="P18" s="120">
        <v>6</v>
      </c>
      <c r="Q18" s="137">
        <v>0.06837717036272993</v>
      </c>
      <c r="R18" s="125">
        <v>1655</v>
      </c>
      <c r="S18" s="25">
        <f t="shared" si="4"/>
        <v>5</v>
      </c>
      <c r="T18" s="23">
        <f t="shared" si="5"/>
        <v>0.0640256876474912</v>
      </c>
      <c r="U18" s="125">
        <v>1689</v>
      </c>
      <c r="V18" s="25">
        <f t="shared" si="6"/>
        <v>5</v>
      </c>
      <c r="W18" s="26">
        <f t="shared" si="7"/>
        <v>0.06769539078156313</v>
      </c>
      <c r="X18" s="125">
        <v>1627</v>
      </c>
      <c r="Y18" s="25">
        <f>_xlfn.RANK.EQ(X18,$X$6:$X$37)</f>
        <v>6</v>
      </c>
      <c r="Z18" s="26">
        <f>X18/$X$38</f>
        <v>0.07289426523297492</v>
      </c>
    </row>
    <row r="19" spans="1:26" s="5" customFormat="1" ht="13.5" customHeight="1">
      <c r="A19" s="68" t="s">
        <v>24</v>
      </c>
      <c r="B19" s="69">
        <v>8</v>
      </c>
      <c r="C19" s="70">
        <v>19</v>
      </c>
      <c r="D19" s="69">
        <v>2</v>
      </c>
      <c r="E19" s="70">
        <v>19</v>
      </c>
      <c r="F19" s="77">
        <v>2</v>
      </c>
      <c r="G19" s="71">
        <v>19</v>
      </c>
      <c r="H19" s="76">
        <v>0.0001</v>
      </c>
      <c r="I19" s="69">
        <v>2</v>
      </c>
      <c r="J19" s="71">
        <f t="shared" si="0"/>
        <v>19</v>
      </c>
      <c r="K19" s="72">
        <f t="shared" si="1"/>
        <v>7.33971888876656E-05</v>
      </c>
      <c r="L19" s="81">
        <v>2</v>
      </c>
      <c r="M19" s="71">
        <f t="shared" si="2"/>
        <v>18</v>
      </c>
      <c r="N19" s="82">
        <f t="shared" si="3"/>
        <v>7.82197191912081E-05</v>
      </c>
      <c r="O19" s="134">
        <v>1</v>
      </c>
      <c r="P19" s="135">
        <v>19</v>
      </c>
      <c r="Q19" s="138">
        <v>4.2977479800584495E-05</v>
      </c>
      <c r="R19" s="134">
        <v>1</v>
      </c>
      <c r="S19" s="153">
        <f t="shared" si="4"/>
        <v>19</v>
      </c>
      <c r="T19" s="154">
        <f t="shared" si="5"/>
        <v>3.8686216101203144E-05</v>
      </c>
      <c r="U19" s="134" t="s">
        <v>57</v>
      </c>
      <c r="V19" s="187"/>
      <c r="W19" s="188"/>
      <c r="X19" s="134"/>
      <c r="Y19" s="187"/>
      <c r="Z19" s="188"/>
    </row>
    <row r="20" spans="1:26" s="5" customFormat="1" ht="13.5" customHeight="1">
      <c r="A20" s="9" t="s">
        <v>25</v>
      </c>
      <c r="B20" s="24">
        <v>3551</v>
      </c>
      <c r="C20" s="23">
        <v>3</v>
      </c>
      <c r="D20" s="24">
        <v>3418</v>
      </c>
      <c r="E20" s="23">
        <v>3</v>
      </c>
      <c r="F20" s="35">
        <v>3461</v>
      </c>
      <c r="G20" s="25">
        <v>3</v>
      </c>
      <c r="H20" s="40">
        <v>0.1246</v>
      </c>
      <c r="I20" s="24">
        <v>3503</v>
      </c>
      <c r="J20" s="25">
        <f t="shared" si="0"/>
        <v>2</v>
      </c>
      <c r="K20" s="26">
        <f t="shared" si="1"/>
        <v>0.1285551763367463</v>
      </c>
      <c r="L20" s="28">
        <v>3523</v>
      </c>
      <c r="M20" s="25">
        <f t="shared" si="2"/>
        <v>3</v>
      </c>
      <c r="N20" s="26">
        <f t="shared" si="3"/>
        <v>0.13778403535531308</v>
      </c>
      <c r="O20" s="125">
        <v>3508</v>
      </c>
      <c r="P20" s="120">
        <v>2</v>
      </c>
      <c r="Q20" s="137">
        <v>0.1507649991404504</v>
      </c>
      <c r="R20" s="125">
        <v>3380</v>
      </c>
      <c r="S20" s="25">
        <f t="shared" si="4"/>
        <v>3</v>
      </c>
      <c r="T20" s="23">
        <f t="shared" si="5"/>
        <v>0.13075941042206662</v>
      </c>
      <c r="U20" s="125">
        <v>3382</v>
      </c>
      <c r="V20" s="25">
        <f t="shared" si="6"/>
        <v>3</v>
      </c>
      <c r="W20" s="26">
        <f t="shared" si="7"/>
        <v>0.13555110220440883</v>
      </c>
      <c r="X20" s="125">
        <v>3350</v>
      </c>
      <c r="Y20" s="25">
        <f>_xlfn.RANK.EQ(X20,$X$6:$X$37)</f>
        <v>1</v>
      </c>
      <c r="Z20" s="26">
        <f>X20/$X$38</f>
        <v>0.150089605734767</v>
      </c>
    </row>
    <row r="21" spans="1:26" s="5" customFormat="1" ht="13.5" customHeight="1">
      <c r="A21" s="8" t="s">
        <v>26</v>
      </c>
      <c r="B21" s="16">
        <v>150</v>
      </c>
      <c r="C21" s="17">
        <v>14</v>
      </c>
      <c r="D21" s="16">
        <v>159</v>
      </c>
      <c r="E21" s="17">
        <v>14</v>
      </c>
      <c r="F21" s="30">
        <v>159</v>
      </c>
      <c r="G21" s="18">
        <v>15</v>
      </c>
      <c r="H21" s="39">
        <v>0.0057</v>
      </c>
      <c r="I21" s="16">
        <v>160</v>
      </c>
      <c r="J21" s="18">
        <f t="shared" si="0"/>
        <v>15</v>
      </c>
      <c r="K21" s="19">
        <f t="shared" si="1"/>
        <v>0.005871775111013248</v>
      </c>
      <c r="L21" s="33">
        <v>158</v>
      </c>
      <c r="M21" s="18">
        <f t="shared" si="2"/>
        <v>14</v>
      </c>
      <c r="N21" s="19">
        <f t="shared" si="3"/>
        <v>0.00617935781610544</v>
      </c>
      <c r="O21" s="125">
        <v>155</v>
      </c>
      <c r="P21" s="120">
        <v>14</v>
      </c>
      <c r="Q21" s="137">
        <v>0.006661509369090596</v>
      </c>
      <c r="R21" s="125">
        <v>166</v>
      </c>
      <c r="S21" s="25">
        <f t="shared" si="4"/>
        <v>15</v>
      </c>
      <c r="T21" s="23">
        <f t="shared" si="5"/>
        <v>0.006421911872799721</v>
      </c>
      <c r="U21" s="125">
        <v>165</v>
      </c>
      <c r="V21" s="25">
        <f t="shared" si="6"/>
        <v>14</v>
      </c>
      <c r="W21" s="26">
        <f t="shared" si="7"/>
        <v>0.006613226452905812</v>
      </c>
      <c r="X21" s="125">
        <v>156</v>
      </c>
      <c r="Y21" s="25">
        <f>_xlfn.RANK.EQ(X21,$X$6:$X$37)</f>
        <v>14</v>
      </c>
      <c r="Z21" s="26">
        <f>X21/$X$38</f>
        <v>0.006989247311827957</v>
      </c>
    </row>
    <row r="22" spans="1:26" s="5" customFormat="1" ht="13.5" customHeight="1">
      <c r="A22" s="8" t="s">
        <v>27</v>
      </c>
      <c r="B22" s="16" t="s">
        <v>57</v>
      </c>
      <c r="C22" s="17" t="s">
        <v>57</v>
      </c>
      <c r="D22" s="16" t="s">
        <v>57</v>
      </c>
      <c r="E22" s="17" t="s">
        <v>57</v>
      </c>
      <c r="F22" s="16" t="s">
        <v>57</v>
      </c>
      <c r="G22" s="18" t="s">
        <v>57</v>
      </c>
      <c r="H22" s="17" t="s">
        <v>57</v>
      </c>
      <c r="I22" s="16" t="s">
        <v>57</v>
      </c>
      <c r="J22" s="18" t="s">
        <v>57</v>
      </c>
      <c r="K22" s="17" t="s">
        <v>57</v>
      </c>
      <c r="L22" s="16" t="s">
        <v>57</v>
      </c>
      <c r="M22" s="18" t="s">
        <v>57</v>
      </c>
      <c r="N22" s="17" t="s">
        <v>57</v>
      </c>
      <c r="O22" s="24" t="s">
        <v>57</v>
      </c>
      <c r="P22" s="25" t="s">
        <v>57</v>
      </c>
      <c r="Q22" s="25" t="s">
        <v>57</v>
      </c>
      <c r="R22" s="24"/>
      <c r="S22" s="25"/>
      <c r="T22" s="23"/>
      <c r="U22" s="24" t="s">
        <v>57</v>
      </c>
      <c r="V22" s="25"/>
      <c r="W22" s="26"/>
      <c r="X22" s="24"/>
      <c r="Y22" s="25"/>
      <c r="Z22" s="26"/>
    </row>
    <row r="23" spans="1:26" s="5" customFormat="1" ht="13.5" customHeight="1">
      <c r="A23" s="8" t="s">
        <v>28</v>
      </c>
      <c r="B23" s="16" t="s">
        <v>57</v>
      </c>
      <c r="C23" s="17" t="s">
        <v>57</v>
      </c>
      <c r="D23" s="16" t="s">
        <v>57</v>
      </c>
      <c r="E23" s="17" t="s">
        <v>57</v>
      </c>
      <c r="F23" s="16" t="s">
        <v>57</v>
      </c>
      <c r="G23" s="18" t="s">
        <v>57</v>
      </c>
      <c r="H23" s="17" t="s">
        <v>57</v>
      </c>
      <c r="I23" s="16" t="s">
        <v>57</v>
      </c>
      <c r="J23" s="18" t="s">
        <v>57</v>
      </c>
      <c r="K23" s="17" t="s">
        <v>57</v>
      </c>
      <c r="L23" s="16" t="s">
        <v>57</v>
      </c>
      <c r="M23" s="18" t="s">
        <v>57</v>
      </c>
      <c r="N23" s="17" t="s">
        <v>57</v>
      </c>
      <c r="O23" s="24" t="s">
        <v>57</v>
      </c>
      <c r="P23" s="25" t="s">
        <v>57</v>
      </c>
      <c r="Q23" s="25" t="s">
        <v>57</v>
      </c>
      <c r="R23" s="24"/>
      <c r="S23" s="25"/>
      <c r="T23" s="23"/>
      <c r="U23" s="24" t="s">
        <v>57</v>
      </c>
      <c r="V23" s="25"/>
      <c r="W23" s="26"/>
      <c r="X23" s="24"/>
      <c r="Y23" s="25"/>
      <c r="Z23" s="26"/>
    </row>
    <row r="24" spans="1:26" s="5" customFormat="1" ht="13.5" customHeight="1">
      <c r="A24" s="8" t="s">
        <v>29</v>
      </c>
      <c r="B24" s="16"/>
      <c r="C24" s="17" t="s">
        <v>57</v>
      </c>
      <c r="D24" s="16" t="s">
        <v>57</v>
      </c>
      <c r="E24" s="17" t="s">
        <v>57</v>
      </c>
      <c r="F24" s="16" t="s">
        <v>57</v>
      </c>
      <c r="G24" s="18" t="s">
        <v>57</v>
      </c>
      <c r="H24" s="17" t="s">
        <v>57</v>
      </c>
      <c r="I24" s="16" t="s">
        <v>57</v>
      </c>
      <c r="J24" s="18" t="s">
        <v>57</v>
      </c>
      <c r="K24" s="17" t="s">
        <v>57</v>
      </c>
      <c r="L24" s="16" t="s">
        <v>57</v>
      </c>
      <c r="M24" s="18" t="s">
        <v>57</v>
      </c>
      <c r="N24" s="17" t="s">
        <v>57</v>
      </c>
      <c r="O24" s="24" t="s">
        <v>57</v>
      </c>
      <c r="P24" s="25" t="s">
        <v>57</v>
      </c>
      <c r="Q24" s="25" t="s">
        <v>57</v>
      </c>
      <c r="R24" s="24"/>
      <c r="S24" s="25"/>
      <c r="T24" s="23"/>
      <c r="U24" s="24" t="s">
        <v>57</v>
      </c>
      <c r="V24" s="25"/>
      <c r="W24" s="26"/>
      <c r="X24" s="24"/>
      <c r="Y24" s="25"/>
      <c r="Z24" s="26"/>
    </row>
    <row r="25" spans="1:26" s="5" customFormat="1" ht="13.5" customHeight="1">
      <c r="A25" s="8" t="s">
        <v>30</v>
      </c>
      <c r="B25" s="16">
        <v>550</v>
      </c>
      <c r="C25" s="17">
        <v>11</v>
      </c>
      <c r="D25" s="16">
        <v>545</v>
      </c>
      <c r="E25" s="17">
        <v>11</v>
      </c>
      <c r="F25" s="30">
        <v>558</v>
      </c>
      <c r="G25" s="18">
        <v>11</v>
      </c>
      <c r="H25" s="39">
        <v>0.0201</v>
      </c>
      <c r="I25" s="29">
        <v>572</v>
      </c>
      <c r="J25" s="18">
        <f t="shared" si="0"/>
        <v>11</v>
      </c>
      <c r="K25" s="19">
        <f t="shared" si="1"/>
        <v>0.020991596021872363</v>
      </c>
      <c r="L25" s="33">
        <v>597</v>
      </c>
      <c r="M25" s="18">
        <f t="shared" si="2"/>
        <v>10</v>
      </c>
      <c r="N25" s="19">
        <f t="shared" si="3"/>
        <v>0.02334858617857562</v>
      </c>
      <c r="O25" s="125">
        <v>594</v>
      </c>
      <c r="P25" s="120">
        <v>11</v>
      </c>
      <c r="Q25" s="137">
        <v>0.02552862300154719</v>
      </c>
      <c r="R25" s="125">
        <v>621</v>
      </c>
      <c r="S25" s="25">
        <f t="shared" si="4"/>
        <v>11</v>
      </c>
      <c r="T25" s="23">
        <f t="shared" si="5"/>
        <v>0.02402414019884715</v>
      </c>
      <c r="U25" s="125">
        <v>630</v>
      </c>
      <c r="V25" s="25">
        <f t="shared" si="6"/>
        <v>11</v>
      </c>
      <c r="W25" s="26">
        <f t="shared" si="7"/>
        <v>0.02525050100200401</v>
      </c>
      <c r="X25" s="125">
        <v>646</v>
      </c>
      <c r="Y25" s="25">
        <f>_xlfn.RANK.EQ(X25,$X$6:$X$37)</f>
        <v>11</v>
      </c>
      <c r="Z25" s="26">
        <f>X25/$X$38</f>
        <v>0.028942652329749102</v>
      </c>
    </row>
    <row r="26" spans="1:26" s="5" customFormat="1" ht="13.5" customHeight="1">
      <c r="A26" s="8" t="s">
        <v>31</v>
      </c>
      <c r="B26" s="16">
        <v>3243</v>
      </c>
      <c r="C26" s="17">
        <v>4</v>
      </c>
      <c r="D26" s="16">
        <v>3200</v>
      </c>
      <c r="E26" s="17">
        <v>4</v>
      </c>
      <c r="F26" s="35">
        <v>3212</v>
      </c>
      <c r="G26" s="18">
        <v>4</v>
      </c>
      <c r="H26" s="39">
        <v>0.1156</v>
      </c>
      <c r="I26" s="29">
        <v>3076</v>
      </c>
      <c r="J26" s="18">
        <f t="shared" si="0"/>
        <v>3</v>
      </c>
      <c r="K26" s="19">
        <f t="shared" si="1"/>
        <v>0.1128848765092297</v>
      </c>
      <c r="L26" s="21">
        <v>3091</v>
      </c>
      <c r="M26" s="18">
        <f t="shared" si="2"/>
        <v>4</v>
      </c>
      <c r="N26" s="19">
        <f t="shared" si="3"/>
        <v>0.12088857601001213</v>
      </c>
      <c r="O26" s="125">
        <v>3080</v>
      </c>
      <c r="P26" s="120">
        <v>3</v>
      </c>
      <c r="Q26" s="137">
        <v>0.13237063778580024</v>
      </c>
      <c r="R26" s="125">
        <v>3221</v>
      </c>
      <c r="S26" s="25">
        <f t="shared" si="4"/>
        <v>4</v>
      </c>
      <c r="T26" s="23">
        <f t="shared" si="5"/>
        <v>0.12460830206197532</v>
      </c>
      <c r="U26" s="125">
        <v>3215</v>
      </c>
      <c r="V26" s="25">
        <f t="shared" si="6"/>
        <v>4</v>
      </c>
      <c r="W26" s="26">
        <f t="shared" si="7"/>
        <v>0.12885771543086172</v>
      </c>
      <c r="X26" s="125">
        <v>3238</v>
      </c>
      <c r="Y26" s="25">
        <f>_xlfn.RANK.EQ(X26,$X$6:$X$37)</f>
        <v>2</v>
      </c>
      <c r="Z26" s="26">
        <f>X26/$X$38</f>
        <v>0.1450716845878136</v>
      </c>
    </row>
    <row r="27" spans="1:26" s="5" customFormat="1" ht="13.5" customHeight="1">
      <c r="A27" s="8" t="s">
        <v>32</v>
      </c>
      <c r="B27" s="16">
        <v>52</v>
      </c>
      <c r="C27" s="17">
        <v>16</v>
      </c>
      <c r="D27" s="16">
        <v>51</v>
      </c>
      <c r="E27" s="17">
        <v>17</v>
      </c>
      <c r="F27" s="30">
        <v>56</v>
      </c>
      <c r="G27" s="18">
        <v>17</v>
      </c>
      <c r="H27" s="39">
        <v>0.002</v>
      </c>
      <c r="I27" s="29">
        <v>59</v>
      </c>
      <c r="J27" s="18">
        <f t="shared" si="0"/>
        <v>17</v>
      </c>
      <c r="K27" s="19">
        <f t="shared" si="1"/>
        <v>0.002165217072186135</v>
      </c>
      <c r="L27" s="33">
        <v>71</v>
      </c>
      <c r="M27" s="18">
        <f t="shared" si="2"/>
        <v>16</v>
      </c>
      <c r="N27" s="19">
        <f t="shared" si="3"/>
        <v>0.0027768000312878875</v>
      </c>
      <c r="O27" s="125">
        <v>73</v>
      </c>
      <c r="P27" s="120">
        <v>17</v>
      </c>
      <c r="Q27" s="137">
        <v>0.003137356025442668</v>
      </c>
      <c r="R27" s="125">
        <v>107</v>
      </c>
      <c r="S27" s="25">
        <f t="shared" si="4"/>
        <v>16</v>
      </c>
      <c r="T27" s="23">
        <f t="shared" si="5"/>
        <v>0.004139425122828736</v>
      </c>
      <c r="U27" s="125">
        <v>105</v>
      </c>
      <c r="V27" s="25">
        <f t="shared" si="6"/>
        <v>17</v>
      </c>
      <c r="W27" s="26">
        <f t="shared" si="7"/>
        <v>0.004208416833667334</v>
      </c>
      <c r="X27" s="125">
        <v>98</v>
      </c>
      <c r="Y27" s="25">
        <f>_xlfn.RANK.EQ(X27,$X$6:$X$37)</f>
        <v>17</v>
      </c>
      <c r="Z27" s="26">
        <f>X27/$X$38</f>
        <v>0.00439068100358423</v>
      </c>
    </row>
    <row r="28" spans="1:26" s="5" customFormat="1" ht="13.5" customHeight="1">
      <c r="A28" s="8" t="s">
        <v>33</v>
      </c>
      <c r="B28" s="16">
        <v>144</v>
      </c>
      <c r="C28" s="17">
        <v>15</v>
      </c>
      <c r="D28" s="16">
        <v>169</v>
      </c>
      <c r="E28" s="17">
        <v>13</v>
      </c>
      <c r="F28" s="30">
        <v>201</v>
      </c>
      <c r="G28" s="18">
        <v>13</v>
      </c>
      <c r="H28" s="39">
        <v>0.0072</v>
      </c>
      <c r="I28" s="29">
        <v>199</v>
      </c>
      <c r="J28" s="18">
        <f t="shared" si="0"/>
        <v>13</v>
      </c>
      <c r="K28" s="19">
        <f t="shared" si="1"/>
        <v>0.007303020294322727</v>
      </c>
      <c r="L28" s="33">
        <v>194</v>
      </c>
      <c r="M28" s="18">
        <f t="shared" si="2"/>
        <v>12</v>
      </c>
      <c r="N28" s="19">
        <f t="shared" si="3"/>
        <v>0.007587312761547186</v>
      </c>
      <c r="O28" s="125">
        <v>199</v>
      </c>
      <c r="P28" s="120">
        <v>13</v>
      </c>
      <c r="Q28" s="137">
        <v>0.008552518480316315</v>
      </c>
      <c r="R28" s="125">
        <v>197</v>
      </c>
      <c r="S28" s="25">
        <f t="shared" si="4"/>
        <v>13</v>
      </c>
      <c r="T28" s="23">
        <f t="shared" si="5"/>
        <v>0.007621184571937019</v>
      </c>
      <c r="U28" s="125">
        <v>198</v>
      </c>
      <c r="V28" s="25">
        <f t="shared" si="6"/>
        <v>13</v>
      </c>
      <c r="W28" s="26">
        <f t="shared" si="7"/>
        <v>0.007935871743486974</v>
      </c>
      <c r="X28" s="125">
        <v>201</v>
      </c>
      <c r="Y28" s="25">
        <f>_xlfn.RANK.EQ(X28,$X$6:$X$37)</f>
        <v>13</v>
      </c>
      <c r="Z28" s="26">
        <f>X28/$X$38</f>
        <v>0.00900537634408602</v>
      </c>
    </row>
    <row r="29" spans="1:26" s="5" customFormat="1" ht="13.5" customHeight="1">
      <c r="A29" s="8" t="s">
        <v>34</v>
      </c>
      <c r="B29" s="16">
        <v>15</v>
      </c>
      <c r="C29" s="17">
        <v>17</v>
      </c>
      <c r="D29" s="16">
        <v>73</v>
      </c>
      <c r="E29" s="17">
        <v>16</v>
      </c>
      <c r="F29" s="30">
        <v>82</v>
      </c>
      <c r="G29" s="18">
        <v>16</v>
      </c>
      <c r="H29" s="39">
        <v>0.003</v>
      </c>
      <c r="I29" s="29">
        <v>87</v>
      </c>
      <c r="J29" s="18">
        <f t="shared" si="0"/>
        <v>16</v>
      </c>
      <c r="K29" s="19">
        <f t="shared" si="1"/>
        <v>0.003192777716613454</v>
      </c>
      <c r="L29" s="33">
        <v>89</v>
      </c>
      <c r="M29" s="18">
        <f t="shared" si="2"/>
        <v>15</v>
      </c>
      <c r="N29" s="19">
        <f t="shared" si="3"/>
        <v>0.0034807775040087605</v>
      </c>
      <c r="O29" s="125">
        <v>83</v>
      </c>
      <c r="P29" s="120">
        <v>16</v>
      </c>
      <c r="Q29" s="137">
        <v>0.003567130823448513</v>
      </c>
      <c r="R29" s="125">
        <v>103</v>
      </c>
      <c r="S29" s="25">
        <f t="shared" si="4"/>
        <v>17</v>
      </c>
      <c r="T29" s="23">
        <f t="shared" si="5"/>
        <v>0.003984680258423924</v>
      </c>
      <c r="U29" s="125">
        <v>109</v>
      </c>
      <c r="V29" s="25">
        <f t="shared" si="6"/>
        <v>16</v>
      </c>
      <c r="W29" s="26">
        <f t="shared" si="7"/>
        <v>0.0043687374749499</v>
      </c>
      <c r="X29" s="125">
        <v>144</v>
      </c>
      <c r="Y29" s="25">
        <f>_xlfn.RANK.EQ(X29,$X$6:$X$37)</f>
        <v>15</v>
      </c>
      <c r="Z29" s="26">
        <f>X29/$X$38</f>
        <v>0.0064516129032258064</v>
      </c>
    </row>
    <row r="30" spans="1:26" s="5" customFormat="1" ht="13.5" customHeight="1">
      <c r="A30" s="8" t="s">
        <v>35</v>
      </c>
      <c r="B30" s="16"/>
      <c r="C30" s="17" t="s">
        <v>57</v>
      </c>
      <c r="D30" s="16"/>
      <c r="E30" s="17" t="s">
        <v>57</v>
      </c>
      <c r="F30" s="16" t="s">
        <v>57</v>
      </c>
      <c r="G30" s="18" t="s">
        <v>57</v>
      </c>
      <c r="H30" s="39" t="s">
        <v>57</v>
      </c>
      <c r="I30" s="54" t="s">
        <v>57</v>
      </c>
      <c r="J30" s="55" t="s">
        <v>57</v>
      </c>
      <c r="K30" s="39" t="s">
        <v>57</v>
      </c>
      <c r="L30" s="54" t="s">
        <v>57</v>
      </c>
      <c r="M30" s="55" t="s">
        <v>57</v>
      </c>
      <c r="N30" s="39" t="s">
        <v>57</v>
      </c>
      <c r="O30" s="24" t="s">
        <v>57</v>
      </c>
      <c r="P30" s="25" t="s">
        <v>57</v>
      </c>
      <c r="Q30" s="25" t="s">
        <v>57</v>
      </c>
      <c r="R30" s="24"/>
      <c r="S30" s="25"/>
      <c r="T30" s="23"/>
      <c r="U30" s="24" t="s">
        <v>57</v>
      </c>
      <c r="V30" s="25"/>
      <c r="W30" s="26"/>
      <c r="X30" s="24"/>
      <c r="Y30" s="25"/>
      <c r="Z30" s="26"/>
    </row>
    <row r="31" spans="1:26" s="5" customFormat="1" ht="13.5" customHeight="1">
      <c r="A31" s="8" t="s">
        <v>36</v>
      </c>
      <c r="B31" s="16"/>
      <c r="C31" s="17" t="s">
        <v>57</v>
      </c>
      <c r="D31" s="16"/>
      <c r="E31" s="17" t="s">
        <v>57</v>
      </c>
      <c r="F31" s="16" t="s">
        <v>57</v>
      </c>
      <c r="G31" s="18" t="s">
        <v>57</v>
      </c>
      <c r="H31" s="39" t="s">
        <v>57</v>
      </c>
      <c r="I31" s="54" t="s">
        <v>57</v>
      </c>
      <c r="J31" s="55" t="s">
        <v>57</v>
      </c>
      <c r="K31" s="39" t="s">
        <v>57</v>
      </c>
      <c r="L31" s="54" t="s">
        <v>57</v>
      </c>
      <c r="M31" s="55" t="s">
        <v>57</v>
      </c>
      <c r="N31" s="39" t="s">
        <v>57</v>
      </c>
      <c r="O31" s="24" t="s">
        <v>57</v>
      </c>
      <c r="P31" s="25" t="s">
        <v>57</v>
      </c>
      <c r="Q31" s="25" t="s">
        <v>57</v>
      </c>
      <c r="R31" s="24"/>
      <c r="S31" s="25"/>
      <c r="T31" s="23"/>
      <c r="U31" s="24" t="s">
        <v>57</v>
      </c>
      <c r="V31" s="25"/>
      <c r="W31" s="26"/>
      <c r="X31" s="24"/>
      <c r="Y31" s="25"/>
      <c r="Z31" s="26"/>
    </row>
    <row r="32" spans="1:26" s="5" customFormat="1" ht="13.5" customHeight="1">
      <c r="A32" s="8" t="s">
        <v>37</v>
      </c>
      <c r="B32" s="16">
        <v>2209</v>
      </c>
      <c r="C32" s="17">
        <v>5</v>
      </c>
      <c r="D32" s="16">
        <v>2249</v>
      </c>
      <c r="E32" s="17" t="s">
        <v>57</v>
      </c>
      <c r="F32" s="16">
        <v>2032</v>
      </c>
      <c r="G32" s="18">
        <v>5</v>
      </c>
      <c r="H32" s="39">
        <v>0.0731</v>
      </c>
      <c r="I32" s="29">
        <v>1957</v>
      </c>
      <c r="J32" s="18">
        <f t="shared" si="0"/>
        <v>5</v>
      </c>
      <c r="K32" s="19">
        <f t="shared" si="1"/>
        <v>0.07181914932658079</v>
      </c>
      <c r="L32" s="16" t="s">
        <v>57</v>
      </c>
      <c r="M32" s="18" t="s">
        <v>57</v>
      </c>
      <c r="N32" s="17" t="s">
        <v>57</v>
      </c>
      <c r="O32" s="125">
        <v>1778</v>
      </c>
      <c r="P32" s="120">
        <v>5</v>
      </c>
      <c r="Q32" s="137">
        <v>0.07641395908543923</v>
      </c>
      <c r="R32" s="125">
        <v>1647</v>
      </c>
      <c r="S32" s="25">
        <f t="shared" si="4"/>
        <v>6</v>
      </c>
      <c r="T32" s="23">
        <f t="shared" si="5"/>
        <v>0.06371619791868158</v>
      </c>
      <c r="U32" s="125">
        <v>1600</v>
      </c>
      <c r="V32" s="25">
        <f t="shared" si="6"/>
        <v>7</v>
      </c>
      <c r="W32" s="26">
        <f t="shared" si="7"/>
        <v>0.06412825651302605</v>
      </c>
      <c r="X32" s="125">
        <v>1589</v>
      </c>
      <c r="Y32" s="25">
        <f>_xlfn.RANK.EQ(X32,$X$6:$X$37)</f>
        <v>7</v>
      </c>
      <c r="Z32" s="26">
        <f>X32/$X$38</f>
        <v>0.07119175627240143</v>
      </c>
    </row>
    <row r="33" spans="1:26" s="5" customFormat="1" ht="13.5" customHeight="1">
      <c r="A33" s="8" t="s">
        <v>38</v>
      </c>
      <c r="B33" s="16"/>
      <c r="C33" s="17" t="s">
        <v>57</v>
      </c>
      <c r="D33" s="16" t="s">
        <v>57</v>
      </c>
      <c r="E33" s="17" t="s">
        <v>57</v>
      </c>
      <c r="F33" s="16" t="s">
        <v>57</v>
      </c>
      <c r="G33" s="18" t="s">
        <v>57</v>
      </c>
      <c r="H33" s="17" t="s">
        <v>57</v>
      </c>
      <c r="I33" s="16" t="s">
        <v>57</v>
      </c>
      <c r="J33" s="18" t="s">
        <v>57</v>
      </c>
      <c r="K33" s="17" t="s">
        <v>57</v>
      </c>
      <c r="L33" s="16" t="s">
        <v>57</v>
      </c>
      <c r="M33" s="18" t="s">
        <v>57</v>
      </c>
      <c r="N33" s="17" t="s">
        <v>57</v>
      </c>
      <c r="O33" s="24" t="s">
        <v>57</v>
      </c>
      <c r="P33" s="25" t="s">
        <v>57</v>
      </c>
      <c r="Q33" s="25" t="s">
        <v>57</v>
      </c>
      <c r="R33" s="24"/>
      <c r="S33" s="25"/>
      <c r="T33" s="23"/>
      <c r="U33" s="24" t="s">
        <v>57</v>
      </c>
      <c r="V33" s="25"/>
      <c r="W33" s="26"/>
      <c r="X33" s="24"/>
      <c r="Y33" s="25"/>
      <c r="Z33" s="26"/>
    </row>
    <row r="34" spans="1:26" s="5" customFormat="1" ht="13.5" customHeight="1">
      <c r="A34" s="8" t="s">
        <v>39</v>
      </c>
      <c r="B34" s="16">
        <v>344</v>
      </c>
      <c r="C34" s="17">
        <v>12</v>
      </c>
      <c r="D34" s="16">
        <v>388</v>
      </c>
      <c r="E34" s="17">
        <v>12</v>
      </c>
      <c r="F34" s="30">
        <v>356</v>
      </c>
      <c r="G34" s="18">
        <v>12</v>
      </c>
      <c r="H34" s="39">
        <v>0.0128</v>
      </c>
      <c r="I34" s="29">
        <v>319</v>
      </c>
      <c r="J34" s="18">
        <f t="shared" si="0"/>
        <v>12</v>
      </c>
      <c r="K34" s="19">
        <f t="shared" si="1"/>
        <v>0.011706851627582664</v>
      </c>
      <c r="L34" s="33">
        <v>263</v>
      </c>
      <c r="M34" s="18">
        <f t="shared" si="2"/>
        <v>11</v>
      </c>
      <c r="N34" s="19">
        <f t="shared" si="3"/>
        <v>0.010285893073643866</v>
      </c>
      <c r="O34" s="125">
        <v>275</v>
      </c>
      <c r="P34" s="120">
        <v>12</v>
      </c>
      <c r="Q34" s="137">
        <v>0.011818806945160736</v>
      </c>
      <c r="R34" s="125">
        <v>287</v>
      </c>
      <c r="S34" s="25">
        <f t="shared" si="4"/>
        <v>12</v>
      </c>
      <c r="T34" s="23">
        <f t="shared" si="5"/>
        <v>0.011102944021045301</v>
      </c>
      <c r="U34" s="125">
        <v>279</v>
      </c>
      <c r="V34" s="25">
        <f t="shared" si="6"/>
        <v>12</v>
      </c>
      <c r="W34" s="26">
        <f t="shared" si="7"/>
        <v>0.011182364729458917</v>
      </c>
      <c r="X34" s="125">
        <v>388</v>
      </c>
      <c r="Y34" s="25">
        <f>_xlfn.RANK.EQ(X34,$X$6:$X$37)</f>
        <v>12</v>
      </c>
      <c r="Z34" s="26">
        <f>X34/$X$38</f>
        <v>0.017383512544802866</v>
      </c>
    </row>
    <row r="35" spans="1:26" s="5" customFormat="1" ht="13.5" customHeight="1">
      <c r="A35" s="8" t="s">
        <v>40</v>
      </c>
      <c r="B35" s="16">
        <v>1373</v>
      </c>
      <c r="C35" s="17">
        <v>8</v>
      </c>
      <c r="D35" s="16">
        <v>1387</v>
      </c>
      <c r="E35" s="17">
        <v>8</v>
      </c>
      <c r="F35" s="35">
        <v>1451</v>
      </c>
      <c r="G35" s="18">
        <v>8</v>
      </c>
      <c r="H35" s="39">
        <v>0.0522</v>
      </c>
      <c r="I35" s="29">
        <v>1362</v>
      </c>
      <c r="J35" s="18">
        <f t="shared" si="0"/>
        <v>8</v>
      </c>
      <c r="K35" s="19">
        <f t="shared" si="1"/>
        <v>0.049983485632500275</v>
      </c>
      <c r="L35" s="21">
        <v>1353</v>
      </c>
      <c r="M35" s="18">
        <f t="shared" si="2"/>
        <v>6</v>
      </c>
      <c r="N35" s="19">
        <f t="shared" si="3"/>
        <v>0.05291564003285228</v>
      </c>
      <c r="O35" s="125">
        <v>1304</v>
      </c>
      <c r="P35" s="120">
        <v>7</v>
      </c>
      <c r="Q35" s="137">
        <v>0.05604263365996218</v>
      </c>
      <c r="R35" s="125">
        <v>1610</v>
      </c>
      <c r="S35" s="25">
        <f t="shared" si="4"/>
        <v>7</v>
      </c>
      <c r="T35" s="23">
        <f t="shared" si="5"/>
        <v>0.06228480792293706</v>
      </c>
      <c r="U35" s="125">
        <v>1668</v>
      </c>
      <c r="V35" s="25">
        <f t="shared" si="6"/>
        <v>6</v>
      </c>
      <c r="W35" s="26">
        <f t="shared" si="7"/>
        <v>0.06685370741482966</v>
      </c>
      <c r="X35" s="125">
        <v>1681</v>
      </c>
      <c r="Y35" s="25">
        <f>_xlfn.RANK.EQ(X35,$X$6:$X$37)</f>
        <v>5</v>
      </c>
      <c r="Z35" s="26">
        <f>X35/$X$38</f>
        <v>0.07531362007168459</v>
      </c>
    </row>
    <row r="36" spans="1:26" s="5" customFormat="1" ht="13.5" customHeight="1">
      <c r="A36" s="8" t="s">
        <v>41</v>
      </c>
      <c r="B36" s="16">
        <v>6002</v>
      </c>
      <c r="C36" s="17">
        <v>2</v>
      </c>
      <c r="D36" s="16">
        <v>6982</v>
      </c>
      <c r="E36" s="17">
        <v>1</v>
      </c>
      <c r="F36" s="35">
        <v>7545</v>
      </c>
      <c r="G36" s="18">
        <v>1</v>
      </c>
      <c r="H36" s="39">
        <v>0.2716</v>
      </c>
      <c r="I36" s="29">
        <v>8067</v>
      </c>
      <c r="J36" s="18">
        <f t="shared" si="0"/>
        <v>1</v>
      </c>
      <c r="K36" s="19">
        <f t="shared" si="1"/>
        <v>0.2960475613783992</v>
      </c>
      <c r="L36" s="21">
        <v>5678</v>
      </c>
      <c r="M36" s="18">
        <f t="shared" si="2"/>
        <v>2</v>
      </c>
      <c r="N36" s="19">
        <f t="shared" si="3"/>
        <v>0.22206578278383982</v>
      </c>
      <c r="O36" s="125">
        <v>4532</v>
      </c>
      <c r="P36" s="120">
        <v>1</v>
      </c>
      <c r="Q36" s="137">
        <v>0.19477393845624894</v>
      </c>
      <c r="R36" s="125">
        <v>5678</v>
      </c>
      <c r="S36" s="25">
        <f t="shared" si="4"/>
        <v>1</v>
      </c>
      <c r="T36" s="23">
        <f t="shared" si="5"/>
        <v>0.21966033502263144</v>
      </c>
      <c r="U36" s="125">
        <v>3986</v>
      </c>
      <c r="V36" s="25">
        <f t="shared" si="6"/>
        <v>2</v>
      </c>
      <c r="W36" s="26">
        <f t="shared" si="7"/>
        <v>0.15975951903807614</v>
      </c>
      <c r="X36" s="125">
        <v>2961</v>
      </c>
      <c r="Y36" s="25">
        <f>_xlfn.RANK.EQ(X36,$X$6:$X$37)</f>
        <v>4</v>
      </c>
      <c r="Z36" s="26">
        <f>X36/$X$38</f>
        <v>0.13266129032258064</v>
      </c>
    </row>
    <row r="37" spans="1:26" s="5" customFormat="1" ht="13.5" customHeight="1">
      <c r="A37" s="8" t="s">
        <v>42</v>
      </c>
      <c r="B37" s="16">
        <v>157</v>
      </c>
      <c r="C37" s="17">
        <v>13</v>
      </c>
      <c r="D37" s="16">
        <v>154</v>
      </c>
      <c r="E37" s="17">
        <v>15</v>
      </c>
      <c r="F37" s="30">
        <v>170</v>
      </c>
      <c r="G37" s="18">
        <v>14</v>
      </c>
      <c r="H37" s="39">
        <v>0.0061</v>
      </c>
      <c r="I37" s="29">
        <v>176</v>
      </c>
      <c r="J37" s="18">
        <f t="shared" si="0"/>
        <v>14</v>
      </c>
      <c r="K37" s="19">
        <f t="shared" si="1"/>
        <v>0.006458952622114573</v>
      </c>
      <c r="L37" s="33">
        <v>181</v>
      </c>
      <c r="M37" s="18">
        <f t="shared" si="2"/>
        <v>13</v>
      </c>
      <c r="N37" s="19">
        <f t="shared" si="3"/>
        <v>0.007078884586804333</v>
      </c>
      <c r="O37" s="126">
        <v>133</v>
      </c>
      <c r="P37" s="121">
        <v>15</v>
      </c>
      <c r="Q37" s="145">
        <v>0.005716004813477738</v>
      </c>
      <c r="R37" s="126">
        <v>168</v>
      </c>
      <c r="S37" s="151">
        <f t="shared" si="4"/>
        <v>14</v>
      </c>
      <c r="T37" s="152">
        <f t="shared" si="5"/>
        <v>0.006499284305002128</v>
      </c>
      <c r="U37" s="126">
        <v>140</v>
      </c>
      <c r="V37" s="25">
        <f t="shared" si="6"/>
        <v>15</v>
      </c>
      <c r="W37" s="26">
        <f t="shared" si="7"/>
        <v>0.0056112224448897794</v>
      </c>
      <c r="X37" s="126">
        <v>110</v>
      </c>
      <c r="Y37" s="25">
        <f>_xlfn.RANK.EQ(X37,$X$6:$X$37)</f>
        <v>16</v>
      </c>
      <c r="Z37" s="26">
        <f>X37/$X$38</f>
        <v>0.00492831541218638</v>
      </c>
    </row>
    <row r="38" spans="1:26" s="5" customFormat="1" ht="13.5" customHeight="1">
      <c r="A38" s="86" t="s">
        <v>43</v>
      </c>
      <c r="B38" s="87">
        <v>32049</v>
      </c>
      <c r="C38" s="88"/>
      <c r="D38" s="87">
        <v>28262</v>
      </c>
      <c r="E38" s="88"/>
      <c r="F38" s="87">
        <v>27780</v>
      </c>
      <c r="G38" s="89"/>
      <c r="H38" s="90">
        <f>SUM(H6:H37)</f>
        <v>0.9999</v>
      </c>
      <c r="I38" s="87">
        <f>SUM(I6:I37)</f>
        <v>27249</v>
      </c>
      <c r="J38" s="89"/>
      <c r="K38" s="90">
        <f>SUM(K6:K37)</f>
        <v>1</v>
      </c>
      <c r="L38" s="87">
        <f>SUM(L6:L37)</f>
        <v>25569</v>
      </c>
      <c r="M38" s="89"/>
      <c r="N38" s="90">
        <f>SUM(N6:N37)</f>
        <v>1</v>
      </c>
      <c r="O38" s="128">
        <v>23268</v>
      </c>
      <c r="P38" s="123"/>
      <c r="Q38" s="133">
        <v>0.9999140450403989</v>
      </c>
      <c r="R38" s="147">
        <f>SUM(R6:R37)</f>
        <v>25849</v>
      </c>
      <c r="S38" s="143"/>
      <c r="T38" s="144">
        <f>SUM(T6:T37)</f>
        <v>0.9999999999999999</v>
      </c>
      <c r="U38" s="147">
        <f>SUM(U6:U37)</f>
        <v>24950</v>
      </c>
      <c r="V38" s="143"/>
      <c r="W38" s="144">
        <f>SUM(W6:W37)</f>
        <v>1.0000000000000002</v>
      </c>
      <c r="X38" s="147">
        <f>SUM(X6:X37)</f>
        <v>22320</v>
      </c>
      <c r="Y38" s="143"/>
      <c r="Z38" s="144">
        <f>SUM(Z6:Z37)</f>
        <v>1</v>
      </c>
    </row>
    <row r="39" s="5" customFormat="1" ht="15"/>
    <row r="40" s="5" customFormat="1" ht="15">
      <c r="A40" s="3" t="s">
        <v>93</v>
      </c>
    </row>
    <row r="41" s="5" customFormat="1" ht="15">
      <c r="A41" s="1"/>
    </row>
    <row r="42" s="5" customFormat="1" ht="15"/>
    <row r="43" s="5" customFormat="1" ht="15"/>
    <row r="44" s="5" customFormat="1" ht="15"/>
    <row r="45" s="5" customFormat="1" ht="15"/>
    <row r="46" spans="8:12" s="5" customFormat="1" ht="15">
      <c r="H46" s="11"/>
      <c r="I46" s="11"/>
      <c r="J46" s="11"/>
      <c r="K46" s="11"/>
      <c r="L46" s="11"/>
    </row>
    <row r="47" spans="2:12" s="5" customFormat="1" ht="15">
      <c r="B47" s="11"/>
      <c r="C47" s="11"/>
      <c r="D47" s="11"/>
      <c r="E47" s="11"/>
      <c r="H47" s="11"/>
      <c r="I47" s="11"/>
      <c r="J47" s="11"/>
      <c r="K47" s="11"/>
      <c r="L47" s="11"/>
    </row>
    <row r="48" spans="2:12" s="5" customFormat="1" ht="15">
      <c r="B48" s="11"/>
      <c r="C48" s="11"/>
      <c r="D48" s="11"/>
      <c r="E48" s="11"/>
      <c r="H48" s="11"/>
      <c r="I48" s="11"/>
      <c r="J48" s="11"/>
      <c r="K48" s="11"/>
      <c r="L48" s="11"/>
    </row>
    <row r="49" spans="2:12" s="5" customFormat="1" ht="15">
      <c r="B49" s="11"/>
      <c r="C49" s="11"/>
      <c r="D49" s="11"/>
      <c r="E49" s="11"/>
      <c r="H49" s="11"/>
      <c r="I49" s="11"/>
      <c r="J49" s="11"/>
      <c r="K49" s="11"/>
      <c r="L49" s="11"/>
    </row>
    <row r="50" spans="2:12" s="5" customFormat="1" ht="15">
      <c r="B50" s="11"/>
      <c r="C50" s="11"/>
      <c r="D50" s="11"/>
      <c r="E50" s="11"/>
      <c r="H50" s="11"/>
      <c r="I50" s="11"/>
      <c r="J50" s="11"/>
      <c r="K50" s="11"/>
      <c r="L50" s="11"/>
    </row>
    <row r="51" spans="2:12" s="5" customFormat="1" ht="15">
      <c r="B51" s="11"/>
      <c r="C51" s="11"/>
      <c r="D51" s="11"/>
      <c r="E51" s="11"/>
      <c r="H51" s="11"/>
      <c r="I51" s="11"/>
      <c r="J51" s="11"/>
      <c r="K51" s="11"/>
      <c r="L51" s="11"/>
    </row>
    <row r="52" spans="2:12" s="5" customFormat="1" ht="15">
      <c r="B52" s="11"/>
      <c r="C52" s="11"/>
      <c r="D52" s="11"/>
      <c r="E52" s="11"/>
      <c r="H52" s="11"/>
      <c r="I52" s="11"/>
      <c r="J52" s="11"/>
      <c r="K52" s="11"/>
      <c r="L52" s="11"/>
    </row>
    <row r="53" spans="2:12" s="5" customFormat="1" ht="15">
      <c r="B53" s="11"/>
      <c r="C53" s="11"/>
      <c r="D53" s="11"/>
      <c r="E53" s="11"/>
      <c r="H53" s="11"/>
      <c r="I53" s="11"/>
      <c r="J53" s="11"/>
      <c r="K53" s="11"/>
      <c r="L53" s="11"/>
    </row>
    <row r="54" spans="2:12" s="5" customFormat="1" ht="15">
      <c r="B54" s="11"/>
      <c r="C54" s="11"/>
      <c r="D54" s="11"/>
      <c r="E54" s="11"/>
      <c r="H54" s="11"/>
      <c r="I54" s="11"/>
      <c r="J54" s="11"/>
      <c r="K54" s="11"/>
      <c r="L54" s="11"/>
    </row>
  </sheetData>
  <sheetProtection/>
  <printOptions/>
  <pageMargins left="0.79" right="0.79" top="0.98" bottom="0.98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73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11.00390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15" width="11.00390625" style="6" customWidth="1"/>
    <col min="16" max="17" width="8.8515625" style="6" customWidth="1"/>
    <col min="18" max="18" width="11.00390625" style="6" customWidth="1"/>
    <col min="19" max="20" width="8.8515625" style="6" customWidth="1"/>
    <col min="21" max="21" width="11.00390625" style="6" customWidth="1"/>
    <col min="22" max="23" width="8.8515625" style="6" customWidth="1"/>
    <col min="24" max="24" width="11.00390625" style="6" bestFit="1" customWidth="1"/>
    <col min="25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8" s="5" customFormat="1" ht="15">
      <c r="A2" s="2" t="s">
        <v>120</v>
      </c>
      <c r="H2" s="7"/>
    </row>
    <row r="3" s="5" customFormat="1" ht="15">
      <c r="A3" s="2" t="s">
        <v>97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182">
        <v>2015</v>
      </c>
      <c r="V5" s="180" t="s">
        <v>100</v>
      </c>
      <c r="W5" s="181" t="s">
        <v>101</v>
      </c>
      <c r="X5" s="182">
        <v>2016</v>
      </c>
      <c r="Y5" s="180" t="s">
        <v>106</v>
      </c>
      <c r="Z5" s="181" t="s">
        <v>109</v>
      </c>
    </row>
    <row r="6" spans="1:26" s="5" customFormat="1" ht="13.5" customHeight="1">
      <c r="A6" s="8" t="s">
        <v>44</v>
      </c>
      <c r="B6" s="16">
        <v>369872</v>
      </c>
      <c r="C6" s="17">
        <v>11</v>
      </c>
      <c r="D6" s="16">
        <v>367171</v>
      </c>
      <c r="E6" s="17">
        <v>10</v>
      </c>
      <c r="F6" s="35">
        <v>369253</v>
      </c>
      <c r="G6" s="18">
        <v>11</v>
      </c>
      <c r="H6" s="39">
        <v>0.0346</v>
      </c>
      <c r="I6" s="20">
        <v>372252</v>
      </c>
      <c r="J6" s="18">
        <f>_xlfn.RANK.EQ(I6,$I$6:$I$37)</f>
        <v>11</v>
      </c>
      <c r="K6" s="19">
        <f>I6/$I$38</f>
        <v>0.034769282183736434</v>
      </c>
      <c r="L6" s="21">
        <v>367599</v>
      </c>
      <c r="M6" s="18">
        <f>_xlfn.RANK.EQ(L6,$L$6:$L$37)</f>
        <v>10</v>
      </c>
      <c r="N6" s="19">
        <f>L6/$L$38</f>
        <v>0.03378396821357408</v>
      </c>
      <c r="O6" s="125">
        <v>374460</v>
      </c>
      <c r="P6" s="120">
        <v>11</v>
      </c>
      <c r="Q6" s="137">
        <v>0.03414851054640535</v>
      </c>
      <c r="R6" s="124">
        <v>384293</v>
      </c>
      <c r="S6" s="119">
        <f>_xlfn.RANK.EQ(R6,$R$6:$R$37)</f>
        <v>11</v>
      </c>
      <c r="T6" s="183">
        <f>R6/$R$38</f>
        <v>0.034528842531323836</v>
      </c>
      <c r="U6" s="124">
        <v>394956</v>
      </c>
      <c r="V6" s="119">
        <f>_xlfn.RANK.EQ(U6,$U$6:$U$37)</f>
        <v>11</v>
      </c>
      <c r="W6" s="129">
        <f>U6/$U$38</f>
        <v>0.03466149020817904</v>
      </c>
      <c r="X6" s="124">
        <v>406874</v>
      </c>
      <c r="Y6" s="119">
        <f>_xlfn.RANK.EQ(X6,$X$6:$X$37)</f>
        <v>11</v>
      </c>
      <c r="Z6" s="129">
        <f>X6/$X$38</f>
        <v>0.03504996985802864</v>
      </c>
    </row>
    <row r="7" spans="1:26" s="5" customFormat="1" ht="13.5" customHeight="1">
      <c r="A7" s="8" t="s">
        <v>12</v>
      </c>
      <c r="B7" s="16">
        <v>193422</v>
      </c>
      <c r="C7" s="17">
        <v>14</v>
      </c>
      <c r="D7" s="16">
        <v>179795</v>
      </c>
      <c r="E7" s="17">
        <v>14</v>
      </c>
      <c r="F7" s="35">
        <v>174027</v>
      </c>
      <c r="G7" s="18">
        <v>14</v>
      </c>
      <c r="H7" s="39">
        <v>0.0163</v>
      </c>
      <c r="I7" s="16">
        <v>181190</v>
      </c>
      <c r="J7" s="18">
        <f aca="true" t="shared" si="0" ref="J7:J37">_xlfn.RANK.EQ(I7,$I$6:$I$37)</f>
        <v>14</v>
      </c>
      <c r="K7" s="19">
        <f aca="true" t="shared" si="1" ref="K7:K37">I7/$I$38</f>
        <v>0.016923606156236108</v>
      </c>
      <c r="L7" s="21">
        <v>159231</v>
      </c>
      <c r="M7" s="18">
        <f aca="true" t="shared" si="2" ref="M7:M37">_xlfn.RANK.EQ(L7,$L$6:$L$37)</f>
        <v>15</v>
      </c>
      <c r="N7" s="19">
        <f aca="true" t="shared" si="3" ref="N7:N37">L7/$L$38</f>
        <v>0.01463403067640449</v>
      </c>
      <c r="O7" s="125">
        <v>157817</v>
      </c>
      <c r="P7" s="120">
        <v>15</v>
      </c>
      <c r="Q7" s="137">
        <v>0.01439196573439634</v>
      </c>
      <c r="R7" s="125">
        <v>168817</v>
      </c>
      <c r="S7" s="120">
        <f aca="true" t="shared" si="4" ref="S7:S37">_xlfn.RANK.EQ(R7,$R$6:$R$37)</f>
        <v>15</v>
      </c>
      <c r="T7" s="137">
        <f aca="true" t="shared" si="5" ref="T7:T37">R7/$R$38</f>
        <v>0.01516825861936204</v>
      </c>
      <c r="U7" s="125">
        <v>169557</v>
      </c>
      <c r="V7" s="120">
        <f aca="true" t="shared" si="6" ref="V7:V37">_xlfn.RANK.EQ(U7,$U$6:$U$37)</f>
        <v>15</v>
      </c>
      <c r="W7" s="130">
        <f aca="true" t="shared" si="7" ref="W7:W37">U7/$U$38</f>
        <v>0.014880387423480624</v>
      </c>
      <c r="X7" s="125">
        <v>168995</v>
      </c>
      <c r="Y7" s="120">
        <f>_xlfn.RANK.EQ(X7,$X$6:$X$37)</f>
        <v>15</v>
      </c>
      <c r="Z7" s="130">
        <f>X7/$X$38</f>
        <v>0.014557994996381069</v>
      </c>
    </row>
    <row r="8" spans="1:26" s="5" customFormat="1" ht="13.5" customHeight="1">
      <c r="A8" s="8" t="s">
        <v>13</v>
      </c>
      <c r="B8" s="16">
        <v>46636</v>
      </c>
      <c r="C8" s="17">
        <v>23</v>
      </c>
      <c r="D8" s="16">
        <v>46104</v>
      </c>
      <c r="E8" s="17">
        <v>24</v>
      </c>
      <c r="F8" s="35">
        <v>44323</v>
      </c>
      <c r="G8" s="18">
        <v>24</v>
      </c>
      <c r="H8" s="39">
        <v>0.0042</v>
      </c>
      <c r="I8" s="20">
        <v>41144</v>
      </c>
      <c r="J8" s="18">
        <f t="shared" si="0"/>
        <v>24</v>
      </c>
      <c r="K8" s="19">
        <f t="shared" si="1"/>
        <v>0.003842954090690317</v>
      </c>
      <c r="L8" s="21">
        <v>40566</v>
      </c>
      <c r="M8" s="18">
        <f t="shared" si="2"/>
        <v>24</v>
      </c>
      <c r="N8" s="19">
        <f t="shared" si="3"/>
        <v>0.0037281941859250056</v>
      </c>
      <c r="O8" s="125">
        <v>39486</v>
      </c>
      <c r="P8" s="120">
        <v>24</v>
      </c>
      <c r="Q8" s="137">
        <v>0.003600886843549008</v>
      </c>
      <c r="R8" s="125">
        <v>39560</v>
      </c>
      <c r="S8" s="120">
        <f t="shared" si="4"/>
        <v>23</v>
      </c>
      <c r="T8" s="137">
        <f t="shared" si="5"/>
        <v>0.0035544779908537783</v>
      </c>
      <c r="U8" s="125">
        <v>30583</v>
      </c>
      <c r="V8" s="120">
        <f t="shared" si="6"/>
        <v>26</v>
      </c>
      <c r="W8" s="130">
        <f t="shared" si="7"/>
        <v>0.0026839758227163017</v>
      </c>
      <c r="X8" s="125">
        <v>33774</v>
      </c>
      <c r="Y8" s="120">
        <f>_xlfn.RANK.EQ(X8,$X$6:$X$37)</f>
        <v>26</v>
      </c>
      <c r="Z8" s="130">
        <f>X8/$X$38</f>
        <v>0.002909445386004167</v>
      </c>
    </row>
    <row r="9" spans="1:26" s="5" customFormat="1" ht="13.5" customHeight="1">
      <c r="A9" s="8" t="s">
        <v>14</v>
      </c>
      <c r="B9" s="16">
        <v>34984</v>
      </c>
      <c r="C9" s="17">
        <v>26</v>
      </c>
      <c r="D9" s="16">
        <v>36271</v>
      </c>
      <c r="E9" s="17">
        <v>26</v>
      </c>
      <c r="F9" s="35">
        <v>36146</v>
      </c>
      <c r="G9" s="18">
        <v>26</v>
      </c>
      <c r="H9" s="39">
        <v>0.0034</v>
      </c>
      <c r="I9" s="22">
        <v>36364</v>
      </c>
      <c r="J9" s="18">
        <f t="shared" si="0"/>
        <v>26</v>
      </c>
      <c r="K9" s="19">
        <f t="shared" si="1"/>
        <v>0.0033964899512410724</v>
      </c>
      <c r="L9" s="22">
        <v>38424</v>
      </c>
      <c r="M9" s="18">
        <f t="shared" si="2"/>
        <v>26</v>
      </c>
      <c r="N9" s="19">
        <f t="shared" si="3"/>
        <v>0.003531334945520446</v>
      </c>
      <c r="O9" s="125">
        <v>38168</v>
      </c>
      <c r="P9" s="120">
        <v>25</v>
      </c>
      <c r="Q9" s="137">
        <v>0.003480693132871867</v>
      </c>
      <c r="R9" s="125">
        <v>38472</v>
      </c>
      <c r="S9" s="120">
        <f t="shared" si="4"/>
        <v>25</v>
      </c>
      <c r="T9" s="137">
        <f t="shared" si="5"/>
        <v>0.0034567208610749886</v>
      </c>
      <c r="U9" s="125">
        <v>42782</v>
      </c>
      <c r="V9" s="120">
        <f t="shared" si="6"/>
        <v>23</v>
      </c>
      <c r="W9" s="130">
        <f t="shared" si="7"/>
        <v>0.0037545647466713144</v>
      </c>
      <c r="X9" s="125">
        <v>42708</v>
      </c>
      <c r="Y9" s="120">
        <f>_xlfn.RANK.EQ(X9,$X$6:$X$37)</f>
        <v>23</v>
      </c>
      <c r="Z9" s="130">
        <f>X9/$X$38</f>
        <v>0.0036790606249027646</v>
      </c>
    </row>
    <row r="10" spans="1:26" s="5" customFormat="1" ht="13.5" customHeight="1">
      <c r="A10" s="8" t="s">
        <v>15</v>
      </c>
      <c r="B10" s="16">
        <v>372249</v>
      </c>
      <c r="C10" s="17">
        <v>10</v>
      </c>
      <c r="D10" s="16">
        <v>366393</v>
      </c>
      <c r="E10" s="17">
        <v>11</v>
      </c>
      <c r="F10" s="35">
        <v>385455</v>
      </c>
      <c r="G10" s="18">
        <v>10</v>
      </c>
      <c r="H10" s="39">
        <v>0.0361</v>
      </c>
      <c r="I10" s="22">
        <v>402583</v>
      </c>
      <c r="J10" s="18">
        <f t="shared" si="0"/>
        <v>9</v>
      </c>
      <c r="K10" s="19">
        <f t="shared" si="1"/>
        <v>0.037602274613367195</v>
      </c>
      <c r="L10" s="20">
        <v>402727</v>
      </c>
      <c r="M10" s="18">
        <f t="shared" si="2"/>
        <v>9</v>
      </c>
      <c r="N10" s="19">
        <f t="shared" si="3"/>
        <v>0.03701238623268303</v>
      </c>
      <c r="O10" s="125">
        <v>404148</v>
      </c>
      <c r="P10" s="120">
        <v>10</v>
      </c>
      <c r="Q10" s="137">
        <v>0.03685587843910866</v>
      </c>
      <c r="R10" s="125">
        <v>410738</v>
      </c>
      <c r="S10" s="120">
        <f t="shared" si="4"/>
        <v>10</v>
      </c>
      <c r="T10" s="137">
        <f t="shared" si="5"/>
        <v>0.03690493379694892</v>
      </c>
      <c r="U10" s="125">
        <v>423627</v>
      </c>
      <c r="V10" s="120">
        <f t="shared" si="6"/>
        <v>9</v>
      </c>
      <c r="W10" s="130">
        <f t="shared" si="7"/>
        <v>0.03717766817675959</v>
      </c>
      <c r="X10" s="125">
        <v>423965</v>
      </c>
      <c r="Y10" s="120">
        <f>_xlfn.RANK.EQ(X10,$X$6:$X$37)</f>
        <v>9</v>
      </c>
      <c r="Z10" s="130">
        <f>X10/$X$38</f>
        <v>0.03652226603533063</v>
      </c>
    </row>
    <row r="11" spans="1:26" s="5" customFormat="1" ht="13.5" customHeight="1">
      <c r="A11" s="8" t="s">
        <v>16</v>
      </c>
      <c r="B11" s="16">
        <v>901830</v>
      </c>
      <c r="C11" s="17">
        <v>4</v>
      </c>
      <c r="D11" s="16">
        <v>923053</v>
      </c>
      <c r="E11" s="17">
        <v>4</v>
      </c>
      <c r="F11" s="35">
        <v>934928</v>
      </c>
      <c r="G11" s="18">
        <v>4</v>
      </c>
      <c r="H11" s="39">
        <v>0.0876</v>
      </c>
      <c r="I11" s="20">
        <v>930020</v>
      </c>
      <c r="J11" s="18">
        <f t="shared" si="0"/>
        <v>4</v>
      </c>
      <c r="K11" s="19">
        <f t="shared" si="1"/>
        <v>0.0868662299101645</v>
      </c>
      <c r="L11" s="20">
        <v>979502</v>
      </c>
      <c r="M11" s="18">
        <f t="shared" si="2"/>
        <v>4</v>
      </c>
      <c r="N11" s="19">
        <f t="shared" si="3"/>
        <v>0.09002055074451301</v>
      </c>
      <c r="O11" s="125">
        <v>980757</v>
      </c>
      <c r="P11" s="120">
        <v>4</v>
      </c>
      <c r="Q11" s="137">
        <v>0.08943916775613116</v>
      </c>
      <c r="R11" s="125">
        <v>1007346</v>
      </c>
      <c r="S11" s="120">
        <f t="shared" si="4"/>
        <v>4</v>
      </c>
      <c r="T11" s="137">
        <f t="shared" si="5"/>
        <v>0.09051034343211806</v>
      </c>
      <c r="U11" s="125">
        <v>1034227</v>
      </c>
      <c r="V11" s="120">
        <f t="shared" si="6"/>
        <v>4</v>
      </c>
      <c r="W11" s="130">
        <f t="shared" si="7"/>
        <v>0.09076415862408568</v>
      </c>
      <c r="X11" s="125">
        <v>1051731</v>
      </c>
      <c r="Y11" s="120">
        <f>_xlfn.RANK.EQ(X11,$X$6:$X$37)</f>
        <v>4</v>
      </c>
      <c r="Z11" s="130">
        <f>X11/$X$38</f>
        <v>0.09060087360891658</v>
      </c>
    </row>
    <row r="12" spans="1:26" s="5" customFormat="1" ht="13.5" customHeight="1">
      <c r="A12" s="8" t="s">
        <v>17</v>
      </c>
      <c r="B12" s="16">
        <v>1364585</v>
      </c>
      <c r="C12" s="17">
        <v>2</v>
      </c>
      <c r="D12" s="16">
        <v>1282618</v>
      </c>
      <c r="E12" s="17">
        <v>2</v>
      </c>
      <c r="F12" s="35">
        <v>1243058</v>
      </c>
      <c r="G12" s="18">
        <v>2</v>
      </c>
      <c r="H12" s="39">
        <v>0.1164</v>
      </c>
      <c r="I12" s="20">
        <v>1275065</v>
      </c>
      <c r="J12" s="18">
        <f t="shared" si="0"/>
        <v>2</v>
      </c>
      <c r="K12" s="19">
        <f t="shared" si="1"/>
        <v>0.11909430919808596</v>
      </c>
      <c r="L12" s="21">
        <v>1287918</v>
      </c>
      <c r="M12" s="18">
        <f t="shared" si="2"/>
        <v>2</v>
      </c>
      <c r="N12" s="19">
        <f t="shared" si="3"/>
        <v>0.11836534042173646</v>
      </c>
      <c r="O12" s="125">
        <v>1327471</v>
      </c>
      <c r="P12" s="120">
        <v>2</v>
      </c>
      <c r="Q12" s="137">
        <v>0.12105740918535293</v>
      </c>
      <c r="R12" s="125">
        <v>1361619</v>
      </c>
      <c r="S12" s="120">
        <f t="shared" si="4"/>
        <v>2</v>
      </c>
      <c r="T12" s="137">
        <f t="shared" si="5"/>
        <v>0.12234187986421463</v>
      </c>
      <c r="U12" s="125">
        <v>1380539</v>
      </c>
      <c r="V12" s="120">
        <f t="shared" si="6"/>
        <v>2</v>
      </c>
      <c r="W12" s="130">
        <f t="shared" si="7"/>
        <v>0.12115663271480692</v>
      </c>
      <c r="X12" s="125">
        <v>1411959</v>
      </c>
      <c r="Y12" s="120">
        <f>_xlfn.RANK.EQ(X12,$X$6:$X$37)</f>
        <v>2</v>
      </c>
      <c r="Z12" s="130">
        <f>X12/$X$38</f>
        <v>0.12163254567942967</v>
      </c>
    </row>
    <row r="13" spans="1:26" s="5" customFormat="1" ht="13.5" customHeight="1">
      <c r="A13" s="8" t="s">
        <v>18</v>
      </c>
      <c r="B13" s="16">
        <v>36525</v>
      </c>
      <c r="C13" s="17">
        <v>25</v>
      </c>
      <c r="D13" s="16">
        <v>32349</v>
      </c>
      <c r="E13" s="17">
        <v>27</v>
      </c>
      <c r="F13" s="35">
        <v>34883</v>
      </c>
      <c r="G13" s="18">
        <v>27</v>
      </c>
      <c r="H13" s="39">
        <v>0.0033</v>
      </c>
      <c r="I13" s="20">
        <v>13784</v>
      </c>
      <c r="J13" s="18">
        <f t="shared" si="0"/>
        <v>29</v>
      </c>
      <c r="K13" s="19">
        <f t="shared" si="1"/>
        <v>0.0012874606063113777</v>
      </c>
      <c r="L13" s="21">
        <v>35548</v>
      </c>
      <c r="M13" s="18">
        <f t="shared" si="2"/>
        <v>27</v>
      </c>
      <c r="N13" s="19">
        <f t="shared" si="3"/>
        <v>0.0032670178701686655</v>
      </c>
      <c r="O13" s="125">
        <v>35316</v>
      </c>
      <c r="P13" s="120">
        <v>27</v>
      </c>
      <c r="Q13" s="137">
        <v>0.003220607804456688</v>
      </c>
      <c r="R13" s="125">
        <v>36965</v>
      </c>
      <c r="S13" s="120">
        <f t="shared" si="4"/>
        <v>26</v>
      </c>
      <c r="T13" s="137">
        <f t="shared" si="5"/>
        <v>0.0033213164542949926</v>
      </c>
      <c r="U13" s="125">
        <v>39012</v>
      </c>
      <c r="V13" s="120">
        <f t="shared" si="6"/>
        <v>24</v>
      </c>
      <c r="W13" s="130">
        <f t="shared" si="7"/>
        <v>0.0034237080991337786</v>
      </c>
      <c r="X13" s="125">
        <v>39125</v>
      </c>
      <c r="Y13" s="120">
        <f>_xlfn.RANK.EQ(X13,$X$6:$X$37)</f>
        <v>24</v>
      </c>
      <c r="Z13" s="130">
        <f>X13/$X$38</f>
        <v>0.003370404770753036</v>
      </c>
    </row>
    <row r="14" spans="1:26" s="5" customFormat="1" ht="13.5" customHeight="1">
      <c r="A14" s="9" t="s">
        <v>19</v>
      </c>
      <c r="B14" s="24">
        <v>12322</v>
      </c>
      <c r="C14" s="23">
        <v>29</v>
      </c>
      <c r="D14" s="24">
        <v>13652</v>
      </c>
      <c r="E14" s="23">
        <v>30</v>
      </c>
      <c r="F14" s="35">
        <v>13643</v>
      </c>
      <c r="G14" s="25">
        <v>30</v>
      </c>
      <c r="H14" s="40">
        <v>0.0013</v>
      </c>
      <c r="I14" s="24">
        <v>12678</v>
      </c>
      <c r="J14" s="25">
        <f t="shared" si="0"/>
        <v>30</v>
      </c>
      <c r="K14" s="26">
        <f>I14/$I$38</f>
        <v>0.0011841573974764688</v>
      </c>
      <c r="L14" s="28">
        <v>12678</v>
      </c>
      <c r="M14" s="25">
        <f t="shared" si="2"/>
        <v>30</v>
      </c>
      <c r="N14" s="26">
        <f t="shared" si="3"/>
        <v>0.0011651640755597598</v>
      </c>
      <c r="O14" s="125">
        <v>14187</v>
      </c>
      <c r="P14" s="120">
        <v>30</v>
      </c>
      <c r="Q14" s="137">
        <v>0.001293769479041427</v>
      </c>
      <c r="R14" s="125">
        <v>13400</v>
      </c>
      <c r="S14" s="120">
        <f t="shared" si="4"/>
        <v>30</v>
      </c>
      <c r="T14" s="137">
        <f t="shared" si="5"/>
        <v>0.0012039940616137672</v>
      </c>
      <c r="U14" s="125">
        <v>12930</v>
      </c>
      <c r="V14" s="120">
        <f t="shared" si="6"/>
        <v>30</v>
      </c>
      <c r="W14" s="130">
        <f t="shared" si="7"/>
        <v>0.0011347417646313893</v>
      </c>
      <c r="X14" s="125">
        <v>14029</v>
      </c>
      <c r="Y14" s="120">
        <f>_xlfn.RANK.EQ(X14,$X$6:$X$37)</f>
        <v>30</v>
      </c>
      <c r="Z14" s="130">
        <f>X14/$X$38</f>
        <v>0.0012085216237417084</v>
      </c>
    </row>
    <row r="15" spans="1:26" s="5" customFormat="1" ht="13.5" customHeight="1">
      <c r="A15" s="8" t="s">
        <v>20</v>
      </c>
      <c r="B15" s="16">
        <v>1037452</v>
      </c>
      <c r="C15" s="17">
        <v>3</v>
      </c>
      <c r="D15" s="16">
        <v>959716</v>
      </c>
      <c r="E15" s="17">
        <v>3</v>
      </c>
      <c r="F15" s="35">
        <v>1001137</v>
      </c>
      <c r="G15" s="18">
        <v>3</v>
      </c>
      <c r="H15" s="39">
        <v>0.0938</v>
      </c>
      <c r="I15" s="16">
        <v>997155</v>
      </c>
      <c r="J15" s="18">
        <f t="shared" si="0"/>
        <v>3</v>
      </c>
      <c r="K15" s="19">
        <f t="shared" si="1"/>
        <v>0.09313680940847519</v>
      </c>
      <c r="L15" s="21">
        <v>1037913</v>
      </c>
      <c r="M15" s="18">
        <f t="shared" si="2"/>
        <v>3</v>
      </c>
      <c r="N15" s="19">
        <f t="shared" si="3"/>
        <v>0.09538877907843958</v>
      </c>
      <c r="O15" s="125">
        <v>1017020</v>
      </c>
      <c r="P15" s="120">
        <v>3</v>
      </c>
      <c r="Q15" s="137">
        <v>0.0927461362920076</v>
      </c>
      <c r="R15" s="125">
        <v>1036137</v>
      </c>
      <c r="S15" s="120">
        <f t="shared" si="4"/>
        <v>3</v>
      </c>
      <c r="T15" s="137">
        <f t="shared" si="5"/>
        <v>0.09309722350882865</v>
      </c>
      <c r="U15" s="125">
        <v>1142047</v>
      </c>
      <c r="V15" s="120">
        <f t="shared" si="6"/>
        <v>3</v>
      </c>
      <c r="W15" s="130">
        <f t="shared" si="7"/>
        <v>0.10022648322289128</v>
      </c>
      <c r="X15" s="125">
        <v>1133982</v>
      </c>
      <c r="Y15" s="120">
        <f>_xlfn.RANK.EQ(X15,$X$6:$X$37)</f>
        <v>3</v>
      </c>
      <c r="Z15" s="130">
        <f>X15/$X$38</f>
        <v>0.097686347418481</v>
      </c>
    </row>
    <row r="16" spans="1:26" s="5" customFormat="1" ht="13.5" customHeight="1">
      <c r="A16" s="8" t="s">
        <v>21</v>
      </c>
      <c r="B16" s="16">
        <v>684202</v>
      </c>
      <c r="C16" s="17">
        <v>5</v>
      </c>
      <c r="D16" s="16">
        <v>761759</v>
      </c>
      <c r="E16" s="17">
        <v>5</v>
      </c>
      <c r="F16" s="35">
        <v>775108</v>
      </c>
      <c r="G16" s="18">
        <v>5</v>
      </c>
      <c r="H16" s="39">
        <v>0.0726</v>
      </c>
      <c r="I16" s="20">
        <v>784770</v>
      </c>
      <c r="J16" s="18">
        <f t="shared" si="0"/>
        <v>5</v>
      </c>
      <c r="K16" s="19">
        <f t="shared" si="1"/>
        <v>0.07329951102836477</v>
      </c>
      <c r="L16" s="21">
        <v>735616</v>
      </c>
      <c r="M16" s="18">
        <f t="shared" si="2"/>
        <v>5</v>
      </c>
      <c r="N16" s="19">
        <f t="shared" si="3"/>
        <v>0.06760635246939331</v>
      </c>
      <c r="O16" s="125">
        <v>713037</v>
      </c>
      <c r="P16" s="120">
        <v>5</v>
      </c>
      <c r="Q16" s="137">
        <v>0.06502470628231916</v>
      </c>
      <c r="R16" s="125">
        <v>772558</v>
      </c>
      <c r="S16" s="120">
        <f t="shared" si="4"/>
        <v>5</v>
      </c>
      <c r="T16" s="137">
        <f t="shared" si="5"/>
        <v>0.06941457046658274</v>
      </c>
      <c r="U16" s="125">
        <v>796786</v>
      </c>
      <c r="V16" s="120">
        <f t="shared" si="6"/>
        <v>5</v>
      </c>
      <c r="W16" s="130">
        <f t="shared" si="7"/>
        <v>0.06992624529571431</v>
      </c>
      <c r="X16" s="125">
        <v>823444</v>
      </c>
      <c r="Y16" s="120">
        <f>_xlfn.RANK.EQ(X16,$X$6:$X$37)</f>
        <v>5</v>
      </c>
      <c r="Z16" s="130">
        <f>X16/$X$38</f>
        <v>0.07093519708748787</v>
      </c>
    </row>
    <row r="17" spans="1:26" s="5" customFormat="1" ht="13.5" customHeight="1">
      <c r="A17" s="8" t="s">
        <v>22</v>
      </c>
      <c r="B17" s="16">
        <v>82045</v>
      </c>
      <c r="C17" s="17">
        <v>21</v>
      </c>
      <c r="D17" s="16">
        <v>84157</v>
      </c>
      <c r="E17" s="17">
        <v>22</v>
      </c>
      <c r="F17" s="35">
        <v>86892</v>
      </c>
      <c r="G17" s="18">
        <v>22</v>
      </c>
      <c r="H17" s="39">
        <v>0.0081</v>
      </c>
      <c r="I17" s="20">
        <v>83764</v>
      </c>
      <c r="J17" s="18">
        <f t="shared" si="0"/>
        <v>22</v>
      </c>
      <c r="K17" s="19">
        <f t="shared" si="1"/>
        <v>0.007823770329880023</v>
      </c>
      <c r="L17" s="21">
        <v>88809</v>
      </c>
      <c r="M17" s="18">
        <f t="shared" si="2"/>
        <v>22</v>
      </c>
      <c r="N17" s="19">
        <f t="shared" si="3"/>
        <v>0.008161938506577277</v>
      </c>
      <c r="O17" s="125">
        <v>89953</v>
      </c>
      <c r="P17" s="120">
        <v>22</v>
      </c>
      <c r="Q17" s="137">
        <v>0.008203175156707794</v>
      </c>
      <c r="R17" s="125">
        <v>83894</v>
      </c>
      <c r="S17" s="120">
        <f t="shared" si="4"/>
        <v>22</v>
      </c>
      <c r="T17" s="137">
        <f t="shared" si="5"/>
        <v>0.007537901328733237</v>
      </c>
      <c r="U17" s="125">
        <v>88103</v>
      </c>
      <c r="V17" s="120">
        <f t="shared" si="6"/>
        <v>22</v>
      </c>
      <c r="W17" s="130">
        <f t="shared" si="7"/>
        <v>0.007731953108222683</v>
      </c>
      <c r="X17" s="125">
        <v>89638</v>
      </c>
      <c r="Y17" s="120">
        <f>_xlfn.RANK.EQ(X17,$X$6:$X$37)</f>
        <v>21</v>
      </c>
      <c r="Z17" s="130">
        <f>X17/$X$38</f>
        <v>0.00772182345918877</v>
      </c>
    </row>
    <row r="18" spans="1:26" s="5" customFormat="1" ht="13.5" customHeight="1">
      <c r="A18" s="8" t="s">
        <v>23</v>
      </c>
      <c r="B18" s="16">
        <v>452977</v>
      </c>
      <c r="C18" s="17">
        <v>8</v>
      </c>
      <c r="D18" s="16">
        <v>439361</v>
      </c>
      <c r="E18" s="17">
        <v>8</v>
      </c>
      <c r="F18" s="35">
        <v>419273</v>
      </c>
      <c r="G18" s="18">
        <v>8</v>
      </c>
      <c r="H18" s="39">
        <v>0.0393</v>
      </c>
      <c r="I18" s="61">
        <v>398540</v>
      </c>
      <c r="J18" s="18">
        <f t="shared" si="0"/>
        <v>10</v>
      </c>
      <c r="K18" s="19">
        <f t="shared" si="1"/>
        <v>0.03722464814562801</v>
      </c>
      <c r="L18" s="21">
        <v>364018</v>
      </c>
      <c r="M18" s="18">
        <f t="shared" si="2"/>
        <v>11</v>
      </c>
      <c r="N18" s="19">
        <f t="shared" si="3"/>
        <v>0.033454858531086346</v>
      </c>
      <c r="O18" s="125">
        <v>427717</v>
      </c>
      <c r="P18" s="120">
        <v>9</v>
      </c>
      <c r="Q18" s="137">
        <v>0.03900523015910073</v>
      </c>
      <c r="R18" s="125">
        <v>413097</v>
      </c>
      <c r="S18" s="120">
        <f t="shared" si="4"/>
        <v>9</v>
      </c>
      <c r="T18" s="137">
        <f t="shared" si="5"/>
        <v>0.0371168906619748</v>
      </c>
      <c r="U18" s="125">
        <v>417750</v>
      </c>
      <c r="V18" s="120">
        <f t="shared" si="6"/>
        <v>10</v>
      </c>
      <c r="W18" s="130">
        <f t="shared" si="7"/>
        <v>0.03666190040021368</v>
      </c>
      <c r="X18" s="125">
        <v>419902</v>
      </c>
      <c r="Y18" s="120">
        <f>_xlfn.RANK.EQ(X18,$X$6:$X$37)</f>
        <v>10</v>
      </c>
      <c r="Z18" s="130">
        <f>X18/$X$38</f>
        <v>0.0361722608063576</v>
      </c>
    </row>
    <row r="19" spans="1:26" s="5" customFormat="1" ht="13.5" customHeight="1">
      <c r="A19" s="68" t="s">
        <v>24</v>
      </c>
      <c r="B19" s="69">
        <v>1861333</v>
      </c>
      <c r="C19" s="70">
        <v>1</v>
      </c>
      <c r="D19" s="69">
        <v>1900343</v>
      </c>
      <c r="E19" s="70">
        <v>1</v>
      </c>
      <c r="F19" s="74">
        <v>1960999</v>
      </c>
      <c r="G19" s="71">
        <v>1</v>
      </c>
      <c r="H19" s="76">
        <v>0.1837</v>
      </c>
      <c r="I19" s="80">
        <v>1991577</v>
      </c>
      <c r="J19" s="71">
        <f t="shared" si="0"/>
        <v>1</v>
      </c>
      <c r="K19" s="72">
        <f t="shared" si="1"/>
        <v>0.18601834967613137</v>
      </c>
      <c r="L19" s="73">
        <v>2024967</v>
      </c>
      <c r="M19" s="71">
        <f t="shared" si="2"/>
        <v>1</v>
      </c>
      <c r="N19" s="72">
        <f t="shared" si="3"/>
        <v>0.18610339190676922</v>
      </c>
      <c r="O19" s="134">
        <v>2078203</v>
      </c>
      <c r="P19" s="135">
        <v>1</v>
      </c>
      <c r="Q19" s="138">
        <v>0.18951967383184115</v>
      </c>
      <c r="R19" s="134">
        <v>2085859</v>
      </c>
      <c r="S19" s="135">
        <f t="shared" si="4"/>
        <v>1</v>
      </c>
      <c r="T19" s="138">
        <f t="shared" si="5"/>
        <v>0.18741506338534558</v>
      </c>
      <c r="U19" s="134">
        <v>2157002</v>
      </c>
      <c r="V19" s="135">
        <f t="shared" si="6"/>
        <v>1</v>
      </c>
      <c r="W19" s="136">
        <f t="shared" si="7"/>
        <v>0.18929932372725722</v>
      </c>
      <c r="X19" s="134">
        <v>2228482</v>
      </c>
      <c r="Y19" s="135">
        <f>_xlfn.RANK.EQ(X19,$X$6:$X$37)</f>
        <v>1</v>
      </c>
      <c r="Z19" s="136">
        <f>X19/$X$38</f>
        <v>0.19197153646868415</v>
      </c>
    </row>
    <row r="20" spans="1:26" s="5" customFormat="1" ht="13.5" customHeight="1">
      <c r="A20" s="9" t="s">
        <v>25</v>
      </c>
      <c r="B20" s="24">
        <v>464624</v>
      </c>
      <c r="C20" s="23">
        <v>7</v>
      </c>
      <c r="D20" s="24">
        <v>464704</v>
      </c>
      <c r="E20" s="23">
        <v>7</v>
      </c>
      <c r="F20" s="35">
        <v>478261</v>
      </c>
      <c r="G20" s="25">
        <v>7</v>
      </c>
      <c r="H20" s="40">
        <v>0.0448</v>
      </c>
      <c r="I20" s="24">
        <v>482082</v>
      </c>
      <c r="J20" s="25">
        <f t="shared" si="0"/>
        <v>7</v>
      </c>
      <c r="K20" s="26">
        <f t="shared" si="1"/>
        <v>0.04502768311170934</v>
      </c>
      <c r="L20" s="28">
        <v>469315</v>
      </c>
      <c r="M20" s="25">
        <f t="shared" si="2"/>
        <v>7</v>
      </c>
      <c r="N20" s="26">
        <f t="shared" si="3"/>
        <v>0.04313211690497939</v>
      </c>
      <c r="O20" s="125">
        <v>467972</v>
      </c>
      <c r="P20" s="120">
        <v>7</v>
      </c>
      <c r="Q20" s="137">
        <v>0.042676245199547096</v>
      </c>
      <c r="R20" s="125">
        <v>460167</v>
      </c>
      <c r="S20" s="120">
        <f t="shared" si="4"/>
        <v>7</v>
      </c>
      <c r="T20" s="137">
        <f t="shared" si="5"/>
        <v>0.041346144429150924</v>
      </c>
      <c r="U20" s="125">
        <v>455283</v>
      </c>
      <c r="V20" s="120">
        <f t="shared" si="6"/>
        <v>7</v>
      </c>
      <c r="W20" s="130">
        <f t="shared" si="7"/>
        <v>0.039955810891467346</v>
      </c>
      <c r="X20" s="125">
        <v>448833</v>
      </c>
      <c r="Y20" s="120">
        <f>_xlfn.RANK.EQ(X20,$X$6:$X$37)</f>
        <v>7</v>
      </c>
      <c r="Z20" s="130">
        <f>X20/$X$38</f>
        <v>0.03866450822930089</v>
      </c>
    </row>
    <row r="21" spans="1:26" s="5" customFormat="1" ht="13.5" customHeight="1">
      <c r="A21" s="8" t="s">
        <v>26</v>
      </c>
      <c r="B21" s="16">
        <v>334850</v>
      </c>
      <c r="C21" s="17">
        <v>12</v>
      </c>
      <c r="D21" s="16">
        <v>331909</v>
      </c>
      <c r="E21" s="17">
        <v>12</v>
      </c>
      <c r="F21" s="35">
        <v>331038</v>
      </c>
      <c r="G21" s="18">
        <v>12</v>
      </c>
      <c r="H21" s="39">
        <v>0.031</v>
      </c>
      <c r="I21" s="16">
        <v>339389</v>
      </c>
      <c r="J21" s="18">
        <f t="shared" si="0"/>
        <v>12</v>
      </c>
      <c r="K21" s="19">
        <f>I21/$I$38</f>
        <v>0.03169979452375306</v>
      </c>
      <c r="L21" s="21">
        <v>344810</v>
      </c>
      <c r="M21" s="18">
        <f t="shared" si="2"/>
        <v>12</v>
      </c>
      <c r="N21" s="19">
        <f t="shared" si="3"/>
        <v>0.031689558675955264</v>
      </c>
      <c r="O21" s="125">
        <v>336069</v>
      </c>
      <c r="P21" s="120">
        <v>13</v>
      </c>
      <c r="Q21" s="137">
        <v>0.03064748114837339</v>
      </c>
      <c r="R21" s="125">
        <v>335685</v>
      </c>
      <c r="S21" s="120">
        <f t="shared" si="4"/>
        <v>13</v>
      </c>
      <c r="T21" s="137">
        <f t="shared" si="5"/>
        <v>0.03016139899797145</v>
      </c>
      <c r="U21" s="125">
        <v>328360</v>
      </c>
      <c r="V21" s="120">
        <f t="shared" si="6"/>
        <v>13</v>
      </c>
      <c r="W21" s="130">
        <f t="shared" si="7"/>
        <v>0.02881699967783163</v>
      </c>
      <c r="X21" s="125">
        <v>343622</v>
      </c>
      <c r="Y21" s="120">
        <f>_xlfn.RANK.EQ(X21,$X$6:$X$37)</f>
        <v>13</v>
      </c>
      <c r="Z21" s="130">
        <f>X21/$X$38</f>
        <v>0.02960115599068881</v>
      </c>
    </row>
    <row r="22" spans="1:26" s="5" customFormat="1" ht="13.5" customHeight="1">
      <c r="A22" s="8" t="s">
        <v>27</v>
      </c>
      <c r="B22" s="16">
        <v>18809</v>
      </c>
      <c r="C22" s="17">
        <v>28</v>
      </c>
      <c r="D22" s="16">
        <v>20901</v>
      </c>
      <c r="E22" s="17">
        <v>29</v>
      </c>
      <c r="F22" s="35">
        <v>21784</v>
      </c>
      <c r="G22" s="18">
        <v>29</v>
      </c>
      <c r="H22" s="39">
        <v>0.002</v>
      </c>
      <c r="I22" s="29">
        <v>20890</v>
      </c>
      <c r="J22" s="18">
        <f t="shared" si="0"/>
        <v>28</v>
      </c>
      <c r="K22" s="19">
        <f t="shared" si="1"/>
        <v>0.0019511790529486855</v>
      </c>
      <c r="L22" s="21">
        <v>22421</v>
      </c>
      <c r="M22" s="18">
        <f t="shared" si="2"/>
        <v>29</v>
      </c>
      <c r="N22" s="19">
        <f t="shared" si="3"/>
        <v>0.002060588715737922</v>
      </c>
      <c r="O22" s="125">
        <v>21900</v>
      </c>
      <c r="P22" s="120">
        <v>29</v>
      </c>
      <c r="Q22" s="137">
        <v>0.0019971489103409634</v>
      </c>
      <c r="R22" s="125">
        <v>20115</v>
      </c>
      <c r="S22" s="120">
        <f t="shared" si="4"/>
        <v>29</v>
      </c>
      <c r="T22" s="137">
        <f t="shared" si="5"/>
        <v>0.0018073388469672332</v>
      </c>
      <c r="U22" s="125">
        <v>20092</v>
      </c>
      <c r="V22" s="120">
        <f t="shared" si="6"/>
        <v>29</v>
      </c>
      <c r="W22" s="130">
        <f t="shared" si="7"/>
        <v>0.001763281634568745</v>
      </c>
      <c r="X22" s="125">
        <v>20245</v>
      </c>
      <c r="Y22" s="120">
        <f>_xlfn.RANK.EQ(X22,$X$6:$X$37)</f>
        <v>28</v>
      </c>
      <c r="Z22" s="130">
        <f>X22/$X$38</f>
        <v>0.001743996027703392</v>
      </c>
    </row>
    <row r="23" spans="1:26" s="5" customFormat="1" ht="13.5" customHeight="1">
      <c r="A23" s="8" t="s">
        <v>28</v>
      </c>
      <c r="B23" s="16">
        <v>62019</v>
      </c>
      <c r="C23" s="17">
        <v>22</v>
      </c>
      <c r="D23" s="16">
        <v>60130</v>
      </c>
      <c r="E23" s="17">
        <v>23</v>
      </c>
      <c r="F23" s="35">
        <v>60742</v>
      </c>
      <c r="G23" s="18">
        <v>23</v>
      </c>
      <c r="H23" s="39">
        <v>0.0057</v>
      </c>
      <c r="I23" s="29">
        <v>60104</v>
      </c>
      <c r="J23" s="18">
        <f t="shared" si="0"/>
        <v>23</v>
      </c>
      <c r="K23" s="19">
        <f t="shared" si="1"/>
        <v>0.005613866242145897</v>
      </c>
      <c r="L23" s="21">
        <v>55779</v>
      </c>
      <c r="M23" s="18">
        <f t="shared" si="2"/>
        <v>23</v>
      </c>
      <c r="N23" s="19">
        <f t="shared" si="3"/>
        <v>0.005126335933952346</v>
      </c>
      <c r="O23" s="125">
        <v>42627</v>
      </c>
      <c r="P23" s="120">
        <v>23</v>
      </c>
      <c r="Q23" s="137">
        <v>0.003887327242059555</v>
      </c>
      <c r="R23" s="125">
        <v>39157</v>
      </c>
      <c r="S23" s="120">
        <f t="shared" si="4"/>
        <v>24</v>
      </c>
      <c r="T23" s="137">
        <f t="shared" si="5"/>
        <v>0.0035182683187022596</v>
      </c>
      <c r="U23" s="125">
        <v>35459</v>
      </c>
      <c r="V23" s="120">
        <f t="shared" si="6"/>
        <v>25</v>
      </c>
      <c r="W23" s="130">
        <f t="shared" si="7"/>
        <v>0.0031118954549160427</v>
      </c>
      <c r="X23" s="125">
        <v>37085</v>
      </c>
      <c r="Y23" s="120">
        <f>_xlfn.RANK.EQ(X23,$X$6:$X$37)</f>
        <v>25</v>
      </c>
      <c r="Z23" s="130">
        <f>X23/$X$38</f>
        <v>0.003194669927754028</v>
      </c>
    </row>
    <row r="24" spans="1:26" s="5" customFormat="1" ht="13.5" customHeight="1">
      <c r="A24" s="8" t="s">
        <v>29</v>
      </c>
      <c r="B24" s="16">
        <v>39696</v>
      </c>
      <c r="C24" s="17">
        <v>24</v>
      </c>
      <c r="D24" s="16">
        <v>40586</v>
      </c>
      <c r="E24" s="17">
        <v>25</v>
      </c>
      <c r="F24" s="35">
        <v>40397</v>
      </c>
      <c r="G24" s="18">
        <v>25</v>
      </c>
      <c r="H24" s="39">
        <v>0.0038</v>
      </c>
      <c r="I24" s="29">
        <v>37790</v>
      </c>
      <c r="J24" s="18">
        <f t="shared" si="0"/>
        <v>25</v>
      </c>
      <c r="K24" s="19">
        <f t="shared" si="1"/>
        <v>0.0035296819727587757</v>
      </c>
      <c r="L24" s="21">
        <v>38622</v>
      </c>
      <c r="M24" s="18">
        <f t="shared" si="2"/>
        <v>25</v>
      </c>
      <c r="N24" s="19">
        <f t="shared" si="3"/>
        <v>0.003549532018162884</v>
      </c>
      <c r="O24" s="125">
        <v>36834</v>
      </c>
      <c r="P24" s="120">
        <v>26</v>
      </c>
      <c r="Q24" s="137">
        <v>0.0033590403179679933</v>
      </c>
      <c r="R24" s="125">
        <v>33461</v>
      </c>
      <c r="S24" s="120">
        <f t="shared" si="4"/>
        <v>27</v>
      </c>
      <c r="T24" s="137">
        <f t="shared" si="5"/>
        <v>0.003006480992213303</v>
      </c>
      <c r="U24" s="125">
        <v>27743</v>
      </c>
      <c r="V24" s="120">
        <f t="shared" si="6"/>
        <v>27</v>
      </c>
      <c r="W24" s="130">
        <f t="shared" si="7"/>
        <v>0.002434736332263622</v>
      </c>
      <c r="X24" s="125">
        <v>24685</v>
      </c>
      <c r="Y24" s="120">
        <f>_xlfn.RANK.EQ(X24,$X$6:$X$37)</f>
        <v>27</v>
      </c>
      <c r="Z24" s="130">
        <f>X24/$X$38</f>
        <v>0.00212647774481888</v>
      </c>
    </row>
    <row r="25" spans="1:26" s="5" customFormat="1" ht="13.5" customHeight="1">
      <c r="A25" s="8" t="s">
        <v>30</v>
      </c>
      <c r="B25" s="16">
        <v>145213</v>
      </c>
      <c r="C25" s="17">
        <v>15</v>
      </c>
      <c r="D25" s="16">
        <v>146406</v>
      </c>
      <c r="E25" s="17">
        <v>16</v>
      </c>
      <c r="F25" s="35">
        <v>147080</v>
      </c>
      <c r="G25" s="18">
        <v>16</v>
      </c>
      <c r="H25" s="39">
        <v>0.0138</v>
      </c>
      <c r="I25" s="29">
        <v>147933</v>
      </c>
      <c r="J25" s="18">
        <f t="shared" si="0"/>
        <v>16</v>
      </c>
      <c r="K25" s="19">
        <f t="shared" si="1"/>
        <v>0.013817317895637046</v>
      </c>
      <c r="L25" s="21">
        <v>147102</v>
      </c>
      <c r="M25" s="18">
        <f t="shared" si="2"/>
        <v>16</v>
      </c>
      <c r="N25" s="19">
        <f t="shared" si="3"/>
        <v>0.013519322120444217</v>
      </c>
      <c r="O25" s="125">
        <v>145285</v>
      </c>
      <c r="P25" s="120">
        <v>16</v>
      </c>
      <c r="Q25" s="137">
        <v>0.01324912234880762</v>
      </c>
      <c r="R25" s="125">
        <v>148964</v>
      </c>
      <c r="S25" s="120">
        <f t="shared" si="4"/>
        <v>16</v>
      </c>
      <c r="T25" s="137">
        <f t="shared" si="5"/>
        <v>0.013384460551808449</v>
      </c>
      <c r="U25" s="125">
        <v>146197</v>
      </c>
      <c r="V25" s="120">
        <f t="shared" si="6"/>
        <v>16</v>
      </c>
      <c r="W25" s="130">
        <f t="shared" si="7"/>
        <v>0.012830304854123373</v>
      </c>
      <c r="X25" s="125">
        <v>147683</v>
      </c>
      <c r="Y25" s="120">
        <f>_xlfn.RANK.EQ(X25,$X$6:$X$37)</f>
        <v>16</v>
      </c>
      <c r="Z25" s="130">
        <f>X25/$X$38</f>
        <v>0.012722082754226724</v>
      </c>
    </row>
    <row r="26" spans="1:26" s="5" customFormat="1" ht="13.5" customHeight="1">
      <c r="A26" s="8" t="s">
        <v>31</v>
      </c>
      <c r="B26" s="16">
        <v>385066</v>
      </c>
      <c r="C26" s="17">
        <v>9</v>
      </c>
      <c r="D26" s="16">
        <v>395211</v>
      </c>
      <c r="E26" s="17">
        <v>9</v>
      </c>
      <c r="F26" s="35">
        <v>403100</v>
      </c>
      <c r="G26" s="18">
        <v>9</v>
      </c>
      <c r="H26" s="39">
        <v>0.0378</v>
      </c>
      <c r="I26" s="29">
        <v>404132</v>
      </c>
      <c r="J26" s="18">
        <f t="shared" si="0"/>
        <v>8</v>
      </c>
      <c r="K26" s="19">
        <f t="shared" si="1"/>
        <v>0.03774695514725984</v>
      </c>
      <c r="L26" s="21">
        <v>422768</v>
      </c>
      <c r="M26" s="18">
        <f t="shared" si="2"/>
        <v>8</v>
      </c>
      <c r="N26" s="19">
        <f t="shared" si="3"/>
        <v>0.03885424245908255</v>
      </c>
      <c r="O26" s="125">
        <v>439055</v>
      </c>
      <c r="P26" s="120">
        <v>8</v>
      </c>
      <c r="Q26" s="137">
        <v>0.04003918789176948</v>
      </c>
      <c r="R26" s="125">
        <v>443443</v>
      </c>
      <c r="S26" s="120">
        <f t="shared" si="4"/>
        <v>8</v>
      </c>
      <c r="T26" s="137">
        <f t="shared" si="5"/>
        <v>0.03984348796001446</v>
      </c>
      <c r="U26" s="125">
        <v>449000</v>
      </c>
      <c r="V26" s="120">
        <f t="shared" si="6"/>
        <v>8</v>
      </c>
      <c r="W26" s="130">
        <f t="shared" si="7"/>
        <v>0.03940441239903277</v>
      </c>
      <c r="X26" s="125">
        <v>448782</v>
      </c>
      <c r="Y26" s="120">
        <f>_xlfn.RANK.EQ(X26,$X$6:$X$37)</f>
        <v>8</v>
      </c>
      <c r="Z26" s="130">
        <f>X26/$X$38</f>
        <v>0.038660114858225916</v>
      </c>
    </row>
    <row r="27" spans="1:26" s="5" customFormat="1" ht="13.5" customHeight="1">
      <c r="A27" s="8" t="s">
        <v>32</v>
      </c>
      <c r="B27" s="16">
        <v>195791</v>
      </c>
      <c r="C27" s="17">
        <v>13</v>
      </c>
      <c r="D27" s="16">
        <v>192435</v>
      </c>
      <c r="E27" s="17">
        <v>13</v>
      </c>
      <c r="F27" s="35">
        <v>192422</v>
      </c>
      <c r="G27" s="18">
        <v>13</v>
      </c>
      <c r="H27" s="39">
        <v>0.018</v>
      </c>
      <c r="I27" s="29">
        <v>195147</v>
      </c>
      <c r="J27" s="18">
        <f t="shared" si="0"/>
        <v>13</v>
      </c>
      <c r="K27" s="19">
        <f t="shared" si="1"/>
        <v>0.018227225401904124</v>
      </c>
      <c r="L27" s="21">
        <v>336644</v>
      </c>
      <c r="M27" s="18">
        <f t="shared" si="2"/>
        <v>13</v>
      </c>
      <c r="N27" s="19">
        <f t="shared" si="3"/>
        <v>0.03093906728606561</v>
      </c>
      <c r="O27" s="125">
        <v>341602</v>
      </c>
      <c r="P27" s="120">
        <v>12</v>
      </c>
      <c r="Q27" s="137">
        <v>0.03115205762878054</v>
      </c>
      <c r="R27" s="125">
        <v>360908</v>
      </c>
      <c r="S27" s="120">
        <f t="shared" si="4"/>
        <v>12</v>
      </c>
      <c r="T27" s="137">
        <f t="shared" si="5"/>
        <v>0.0324276931932016</v>
      </c>
      <c r="U27" s="125">
        <v>364177</v>
      </c>
      <c r="V27" s="120">
        <f t="shared" si="6"/>
        <v>12</v>
      </c>
      <c r="W27" s="130">
        <f t="shared" si="7"/>
        <v>0.031960313350206146</v>
      </c>
      <c r="X27" s="125">
        <v>382692</v>
      </c>
      <c r="Y27" s="120">
        <f>_xlfn.RANK.EQ(X27,$X$6:$X$37)</f>
        <v>12</v>
      </c>
      <c r="Z27" s="130">
        <f>X27/$X$38</f>
        <v>0.03296682281224334</v>
      </c>
    </row>
    <row r="28" spans="1:26" s="5" customFormat="1" ht="13.5" customHeight="1">
      <c r="A28" s="8" t="s">
        <v>33</v>
      </c>
      <c r="B28" s="16">
        <v>5601</v>
      </c>
      <c r="C28" s="17">
        <v>31</v>
      </c>
      <c r="D28" s="16">
        <v>5829</v>
      </c>
      <c r="E28" s="17">
        <v>31</v>
      </c>
      <c r="F28" s="35">
        <v>5921</v>
      </c>
      <c r="G28" s="18">
        <v>31</v>
      </c>
      <c r="H28" s="39">
        <v>0.0006</v>
      </c>
      <c r="I28" s="29">
        <v>5562</v>
      </c>
      <c r="J28" s="18">
        <f t="shared" si="0"/>
        <v>31</v>
      </c>
      <c r="K28" s="19">
        <f t="shared" si="1"/>
        <v>0.0005195049254428238</v>
      </c>
      <c r="L28" s="21">
        <v>6128</v>
      </c>
      <c r="M28" s="18">
        <f t="shared" si="2"/>
        <v>31</v>
      </c>
      <c r="N28" s="19">
        <f t="shared" si="3"/>
        <v>0.0005631902078427362</v>
      </c>
      <c r="O28" s="125">
        <v>4567</v>
      </c>
      <c r="P28" s="120">
        <v>31</v>
      </c>
      <c r="Q28" s="137">
        <v>0.00041648306271813607</v>
      </c>
      <c r="R28" s="125">
        <v>4672</v>
      </c>
      <c r="S28" s="120">
        <f t="shared" si="4"/>
        <v>31</v>
      </c>
      <c r="T28" s="137">
        <f t="shared" si="5"/>
        <v>0.00041978061610891944</v>
      </c>
      <c r="U28" s="125">
        <v>4809</v>
      </c>
      <c r="V28" s="120">
        <f t="shared" si="6"/>
        <v>31</v>
      </c>
      <c r="W28" s="130">
        <f t="shared" si="7"/>
        <v>0.00042203968647427307</v>
      </c>
      <c r="X28" s="125">
        <v>4642</v>
      </c>
      <c r="Y28" s="120">
        <f>_xlfn.RANK.EQ(X28,$X$6:$X$37)</f>
        <v>31</v>
      </c>
      <c r="Z28" s="130">
        <f>X28/$X$38</f>
        <v>0.0003998829123536254</v>
      </c>
    </row>
    <row r="29" spans="1:26" s="5" customFormat="1" ht="13.5" customHeight="1">
      <c r="A29" s="8" t="s">
        <v>34</v>
      </c>
      <c r="B29" s="16">
        <v>141778</v>
      </c>
      <c r="C29" s="17">
        <v>16</v>
      </c>
      <c r="D29" s="16">
        <v>132285</v>
      </c>
      <c r="E29" s="17">
        <v>17</v>
      </c>
      <c r="F29" s="35">
        <v>130899</v>
      </c>
      <c r="G29" s="18">
        <v>17</v>
      </c>
      <c r="H29" s="39">
        <v>0.0123</v>
      </c>
      <c r="I29" s="29">
        <v>128772</v>
      </c>
      <c r="J29" s="18">
        <f t="shared" si="0"/>
        <v>17</v>
      </c>
      <c r="K29" s="19">
        <f t="shared" si="1"/>
        <v>0.012027631833715085</v>
      </c>
      <c r="L29" s="21">
        <v>125820</v>
      </c>
      <c r="M29" s="18">
        <f t="shared" si="2"/>
        <v>17</v>
      </c>
      <c r="N29" s="19">
        <f t="shared" si="3"/>
        <v>0.011563412524603958</v>
      </c>
      <c r="O29" s="125">
        <v>124331</v>
      </c>
      <c r="P29" s="120">
        <v>17</v>
      </c>
      <c r="Q29" s="137">
        <v>0.011338242975872253</v>
      </c>
      <c r="R29" s="125">
        <v>127305</v>
      </c>
      <c r="S29" s="120">
        <f t="shared" si="4"/>
        <v>17</v>
      </c>
      <c r="T29" s="137">
        <f t="shared" si="5"/>
        <v>0.011438392836846315</v>
      </c>
      <c r="U29" s="125">
        <v>132154</v>
      </c>
      <c r="V29" s="120">
        <f t="shared" si="6"/>
        <v>17</v>
      </c>
      <c r="W29" s="130">
        <f t="shared" si="7"/>
        <v>0.011597885782142043</v>
      </c>
      <c r="X29" s="125">
        <v>138116</v>
      </c>
      <c r="Y29" s="120">
        <f>_xlfn.RANK.EQ(X29,$X$6:$X$37)</f>
        <v>17</v>
      </c>
      <c r="Z29" s="130">
        <f>X29/$X$38</f>
        <v>0.011897938027279906</v>
      </c>
    </row>
    <row r="30" spans="1:26" s="5" customFormat="1" ht="13.5" customHeight="1">
      <c r="A30" s="8" t="s">
        <v>35</v>
      </c>
      <c r="B30" s="16">
        <v>108075</v>
      </c>
      <c r="C30" s="17">
        <v>20</v>
      </c>
      <c r="D30" s="16">
        <v>95943</v>
      </c>
      <c r="E30" s="17">
        <v>21</v>
      </c>
      <c r="F30" s="35">
        <v>102081</v>
      </c>
      <c r="G30" s="18">
        <v>21</v>
      </c>
      <c r="H30" s="39">
        <v>0.0096</v>
      </c>
      <c r="I30" s="29">
        <v>105875</v>
      </c>
      <c r="J30" s="18">
        <f t="shared" si="0"/>
        <v>21</v>
      </c>
      <c r="K30" s="19">
        <f t="shared" si="1"/>
        <v>0.009888993883721497</v>
      </c>
      <c r="L30" s="21">
        <v>102519</v>
      </c>
      <c r="M30" s="18">
        <f t="shared" si="2"/>
        <v>21</v>
      </c>
      <c r="N30" s="19">
        <f t="shared" si="3"/>
        <v>0.009421947930455199</v>
      </c>
      <c r="O30" s="125">
        <v>93645</v>
      </c>
      <c r="P30" s="120">
        <v>21</v>
      </c>
      <c r="Q30" s="137">
        <v>0.008539863457026462</v>
      </c>
      <c r="R30" s="125">
        <v>101296</v>
      </c>
      <c r="S30" s="120">
        <f t="shared" si="4"/>
        <v>20</v>
      </c>
      <c r="T30" s="137">
        <f t="shared" si="5"/>
        <v>0.009101476303375235</v>
      </c>
      <c r="U30" s="125">
        <v>103486</v>
      </c>
      <c r="V30" s="120">
        <f t="shared" si="6"/>
        <v>19</v>
      </c>
      <c r="W30" s="130">
        <f t="shared" si="7"/>
        <v>0.009081971094713375</v>
      </c>
      <c r="X30" s="125">
        <v>106945</v>
      </c>
      <c r="Y30" s="120">
        <f>_xlfn.RANK.EQ(X30,$X$6:$X$37)</f>
        <v>19</v>
      </c>
      <c r="Z30" s="130">
        <f>X30/$X$38</f>
        <v>0.009212726855161238</v>
      </c>
    </row>
    <row r="31" spans="1:26" s="5" customFormat="1" ht="13.5" customHeight="1">
      <c r="A31" s="8" t="s">
        <v>36</v>
      </c>
      <c r="B31" s="16">
        <v>131937</v>
      </c>
      <c r="C31" s="17">
        <v>17</v>
      </c>
      <c r="D31" s="16">
        <v>126496</v>
      </c>
      <c r="E31" s="17">
        <v>18</v>
      </c>
      <c r="F31" s="35">
        <v>129355</v>
      </c>
      <c r="G31" s="18">
        <v>18</v>
      </c>
      <c r="H31" s="39">
        <v>0.0121</v>
      </c>
      <c r="I31" s="29">
        <v>112055</v>
      </c>
      <c r="J31" s="18">
        <f t="shared" si="0"/>
        <v>18</v>
      </c>
      <c r="K31" s="19">
        <f t="shared" si="1"/>
        <v>0.010466221578657968</v>
      </c>
      <c r="L31" s="21">
        <v>110764</v>
      </c>
      <c r="M31" s="18">
        <f t="shared" si="2"/>
        <v>18</v>
      </c>
      <c r="N31" s="19">
        <f t="shared" si="3"/>
        <v>0.01017969976852037</v>
      </c>
      <c r="O31" s="125">
        <v>111375</v>
      </c>
      <c r="P31" s="120">
        <v>18</v>
      </c>
      <c r="Q31" s="137">
        <v>0.010156733328275106</v>
      </c>
      <c r="R31" s="125">
        <v>108112</v>
      </c>
      <c r="S31" s="120">
        <f t="shared" si="4"/>
        <v>18</v>
      </c>
      <c r="T31" s="137">
        <f t="shared" si="5"/>
        <v>0.009713895969342358</v>
      </c>
      <c r="U31" s="125">
        <v>108639</v>
      </c>
      <c r="V31" s="120">
        <f t="shared" si="6"/>
        <v>18</v>
      </c>
      <c r="W31" s="130">
        <f t="shared" si="7"/>
        <v>0.00953420035327065</v>
      </c>
      <c r="X31" s="125">
        <v>116443</v>
      </c>
      <c r="Y31" s="120">
        <f>_xlfn.RANK.EQ(X31,$X$6:$X$37)</f>
        <v>18</v>
      </c>
      <c r="Z31" s="130">
        <f>X31/$X$38</f>
        <v>0.010030927609477209</v>
      </c>
    </row>
    <row r="32" spans="1:26" s="5" customFormat="1" ht="13.5" customHeight="1">
      <c r="A32" s="8" t="s">
        <v>37</v>
      </c>
      <c r="B32" s="16">
        <v>110694</v>
      </c>
      <c r="C32" s="17">
        <v>19</v>
      </c>
      <c r="D32" s="16">
        <v>111533</v>
      </c>
      <c r="E32" s="17">
        <v>20</v>
      </c>
      <c r="F32" s="35">
        <v>111416</v>
      </c>
      <c r="G32" s="18">
        <v>20</v>
      </c>
      <c r="H32" s="39">
        <v>0.0104</v>
      </c>
      <c r="I32" s="20">
        <v>106960</v>
      </c>
      <c r="J32" s="18">
        <f t="shared" si="0"/>
        <v>20</v>
      </c>
      <c r="K32" s="19">
        <f t="shared" si="1"/>
        <v>0.009990335639224098</v>
      </c>
      <c r="L32" s="21">
        <v>106960</v>
      </c>
      <c r="M32" s="18">
        <f t="shared" si="2"/>
        <v>20</v>
      </c>
      <c r="N32" s="19">
        <f t="shared" si="3"/>
        <v>0.00983009540320807</v>
      </c>
      <c r="O32" s="125">
        <v>101275</v>
      </c>
      <c r="P32" s="120">
        <v>20</v>
      </c>
      <c r="Q32" s="137">
        <v>0.00923567378514982</v>
      </c>
      <c r="R32" s="125">
        <v>99599</v>
      </c>
      <c r="S32" s="120">
        <f t="shared" si="4"/>
        <v>21</v>
      </c>
      <c r="T32" s="137">
        <f t="shared" si="5"/>
        <v>0.008949000339005194</v>
      </c>
      <c r="U32" s="125">
        <v>99598</v>
      </c>
      <c r="V32" s="120">
        <f t="shared" si="6"/>
        <v>20</v>
      </c>
      <c r="W32" s="130">
        <f t="shared" si="7"/>
        <v>0.008740758721868299</v>
      </c>
      <c r="X32" s="125">
        <v>103269</v>
      </c>
      <c r="Y32" s="120">
        <f>_xlfn.RANK.EQ(X32,$X$6:$X$37)</f>
        <v>20</v>
      </c>
      <c r="Z32" s="130">
        <f>X32/$X$38</f>
        <v>0.008896059559639496</v>
      </c>
    </row>
    <row r="33" spans="1:26" s="5" customFormat="1" ht="13.5" customHeight="1">
      <c r="A33" s="8" t="s">
        <v>38</v>
      </c>
      <c r="B33" s="16">
        <v>30209</v>
      </c>
      <c r="C33" s="17">
        <v>27</v>
      </c>
      <c r="D33" s="16">
        <v>32326</v>
      </c>
      <c r="E33" s="17">
        <v>28</v>
      </c>
      <c r="F33" s="35">
        <v>30242</v>
      </c>
      <c r="G33" s="18">
        <v>28</v>
      </c>
      <c r="H33" s="39">
        <v>0.0028</v>
      </c>
      <c r="I33" s="29">
        <v>29666</v>
      </c>
      <c r="J33" s="18">
        <f t="shared" si="0"/>
        <v>27</v>
      </c>
      <c r="K33" s="19">
        <f t="shared" si="1"/>
        <v>0.0027708797407743277</v>
      </c>
      <c r="L33" s="21">
        <v>28242</v>
      </c>
      <c r="M33" s="18">
        <f t="shared" si="2"/>
        <v>28</v>
      </c>
      <c r="N33" s="19">
        <f t="shared" si="3"/>
        <v>0.0025955642705441503</v>
      </c>
      <c r="O33" s="125">
        <v>27680</v>
      </c>
      <c r="P33" s="120">
        <v>28</v>
      </c>
      <c r="Q33" s="137">
        <v>0.0025242503122483045</v>
      </c>
      <c r="R33" s="125">
        <v>21753</v>
      </c>
      <c r="S33" s="120">
        <f t="shared" si="4"/>
        <v>28</v>
      </c>
      <c r="T33" s="137">
        <f t="shared" si="5"/>
        <v>0.0019545136434540506</v>
      </c>
      <c r="U33" s="125">
        <v>20267</v>
      </c>
      <c r="V33" s="120">
        <f t="shared" si="6"/>
        <v>28</v>
      </c>
      <c r="W33" s="130">
        <f t="shared" si="7"/>
        <v>0.001778639701762132</v>
      </c>
      <c r="X33" s="125">
        <v>18790</v>
      </c>
      <c r="Y33" s="120">
        <f>_xlfn.RANK.EQ(X33,$X$6:$X$37)</f>
        <v>29</v>
      </c>
      <c r="Z33" s="130">
        <f>X33/$X$38</f>
        <v>0.001618655735270276</v>
      </c>
    </row>
    <row r="34" spans="1:26" s="5" customFormat="1" ht="13.5" customHeight="1">
      <c r="A34" s="8" t="s">
        <v>39</v>
      </c>
      <c r="B34" s="16">
        <v>110924</v>
      </c>
      <c r="C34" s="17">
        <v>18</v>
      </c>
      <c r="D34" s="16">
        <v>120356</v>
      </c>
      <c r="E34" s="17">
        <v>19</v>
      </c>
      <c r="F34" s="35">
        <v>115223</v>
      </c>
      <c r="G34" s="18">
        <v>19</v>
      </c>
      <c r="H34" s="39">
        <v>0.0108</v>
      </c>
      <c r="I34" s="29">
        <v>109978</v>
      </c>
      <c r="J34" s="18">
        <f t="shared" si="0"/>
        <v>19</v>
      </c>
      <c r="K34" s="19">
        <f t="shared" si="1"/>
        <v>0.010272224503838705</v>
      </c>
      <c r="L34" s="21">
        <v>109952</v>
      </c>
      <c r="M34" s="18">
        <f t="shared" si="2"/>
        <v>19</v>
      </c>
      <c r="N34" s="19">
        <f t="shared" si="3"/>
        <v>0.010105073389804915</v>
      </c>
      <c r="O34" s="125">
        <v>102745</v>
      </c>
      <c r="P34" s="120">
        <v>19</v>
      </c>
      <c r="Q34" s="137">
        <v>0.009369728985980926</v>
      </c>
      <c r="R34" s="125">
        <v>103241</v>
      </c>
      <c r="S34" s="120">
        <f t="shared" si="4"/>
        <v>19</v>
      </c>
      <c r="T34" s="137">
        <f t="shared" si="5"/>
        <v>0.009276235142915442</v>
      </c>
      <c r="U34" s="125">
        <v>98027</v>
      </c>
      <c r="V34" s="120">
        <f t="shared" si="6"/>
        <v>21</v>
      </c>
      <c r="W34" s="130">
        <f t="shared" si="7"/>
        <v>0.008602887158663666</v>
      </c>
      <c r="X34" s="125">
        <v>85761</v>
      </c>
      <c r="Y34" s="120">
        <f>_xlfn.RANK.EQ(X34,$X$6:$X$37)</f>
        <v>22</v>
      </c>
      <c r="Z34" s="130">
        <f>X34/$X$38</f>
        <v>0.007387841112959773</v>
      </c>
    </row>
    <row r="35" spans="1:26" s="5" customFormat="1" ht="13.5" customHeight="1">
      <c r="A35" s="8" t="s">
        <v>40</v>
      </c>
      <c r="B35" s="16">
        <v>683203</v>
      </c>
      <c r="C35" s="17">
        <v>6</v>
      </c>
      <c r="D35" s="16">
        <v>708230</v>
      </c>
      <c r="E35" s="17">
        <v>6</v>
      </c>
      <c r="F35" s="35">
        <v>722465</v>
      </c>
      <c r="G35" s="18">
        <v>6</v>
      </c>
      <c r="H35" s="39">
        <v>0.0677</v>
      </c>
      <c r="I35" s="29">
        <v>723106</v>
      </c>
      <c r="J35" s="18">
        <f t="shared" si="0"/>
        <v>6</v>
      </c>
      <c r="K35" s="19">
        <f t="shared" si="1"/>
        <v>0.06753993682439025</v>
      </c>
      <c r="L35" s="21">
        <v>715190</v>
      </c>
      <c r="M35" s="18">
        <f t="shared" si="2"/>
        <v>6</v>
      </c>
      <c r="N35" s="19">
        <f t="shared" si="3"/>
        <v>0.06572911304618904</v>
      </c>
      <c r="O35" s="125">
        <v>706981</v>
      </c>
      <c r="P35" s="120">
        <v>6</v>
      </c>
      <c r="Q35" s="137">
        <v>0.06447243533250067</v>
      </c>
      <c r="R35" s="125">
        <v>693951</v>
      </c>
      <c r="S35" s="120">
        <f t="shared" si="4"/>
        <v>6</v>
      </c>
      <c r="T35" s="137">
        <f t="shared" si="5"/>
        <v>0.06235170769036831</v>
      </c>
      <c r="U35" s="125">
        <v>695762</v>
      </c>
      <c r="V35" s="120">
        <f t="shared" si="6"/>
        <v>6</v>
      </c>
      <c r="W35" s="130">
        <f t="shared" si="7"/>
        <v>0.061060340266315905</v>
      </c>
      <c r="X35" s="125">
        <v>702832</v>
      </c>
      <c r="Y35" s="120">
        <f>_xlfn.RANK.EQ(X35,$X$6:$X$37)</f>
        <v>6</v>
      </c>
      <c r="Z35" s="130">
        <f>X35/$X$38</f>
        <v>0.06054513292876416</v>
      </c>
    </row>
    <row r="36" spans="1:26" s="5" customFormat="1" ht="13.5" customHeight="1">
      <c r="A36" s="8" t="s">
        <v>41</v>
      </c>
      <c r="B36" s="16">
        <v>5608</v>
      </c>
      <c r="C36" s="17">
        <v>30</v>
      </c>
      <c r="D36" s="16">
        <v>4366</v>
      </c>
      <c r="E36" s="17">
        <v>32</v>
      </c>
      <c r="F36" s="35">
        <v>3441</v>
      </c>
      <c r="G36" s="18">
        <v>32</v>
      </c>
      <c r="H36" s="39">
        <v>0.0003</v>
      </c>
      <c r="I36" s="29">
        <v>3153</v>
      </c>
      <c r="J36" s="18">
        <f t="shared" si="0"/>
        <v>32</v>
      </c>
      <c r="K36" s="19">
        <f t="shared" si="1"/>
        <v>0.00029449820746516064</v>
      </c>
      <c r="L36" s="21">
        <v>3009</v>
      </c>
      <c r="M36" s="18">
        <f t="shared" si="2"/>
        <v>32</v>
      </c>
      <c r="N36" s="19">
        <f t="shared" si="3"/>
        <v>0.00027654036152069075</v>
      </c>
      <c r="O36" s="125">
        <v>2530</v>
      </c>
      <c r="P36" s="120">
        <v>32</v>
      </c>
      <c r="Q36" s="137">
        <v>0.00023072085585217522</v>
      </c>
      <c r="R36" s="125">
        <v>2584</v>
      </c>
      <c r="S36" s="120">
        <f t="shared" si="4"/>
        <v>32</v>
      </c>
      <c r="T36" s="137">
        <f t="shared" si="5"/>
        <v>0.00023217318322462494</v>
      </c>
      <c r="U36" s="125">
        <v>3616</v>
      </c>
      <c r="V36" s="120">
        <f t="shared" si="6"/>
        <v>32</v>
      </c>
      <c r="W36" s="130">
        <f t="shared" si="7"/>
        <v>0.0003173415484073553</v>
      </c>
      <c r="X36" s="125">
        <v>3008</v>
      </c>
      <c r="Y36" s="120">
        <f>_xlfn.RANK.EQ(X36,$X$6:$X$37)</f>
        <v>32</v>
      </c>
      <c r="Z36" s="130">
        <f>X36/$X$38</f>
        <v>0.0002591227488926551</v>
      </c>
    </row>
    <row r="37" spans="1:26" s="5" customFormat="1" ht="13.5" customHeight="1">
      <c r="A37" s="8" t="s">
        <v>42</v>
      </c>
      <c r="B37" s="16">
        <v>164950</v>
      </c>
      <c r="C37" s="17" t="s">
        <v>57</v>
      </c>
      <c r="D37" s="16">
        <v>166655</v>
      </c>
      <c r="E37" s="17">
        <v>15</v>
      </c>
      <c r="F37" s="35">
        <v>171703</v>
      </c>
      <c r="G37" s="18">
        <v>15</v>
      </c>
      <c r="H37" s="39">
        <v>0.0161</v>
      </c>
      <c r="I37" s="29">
        <v>172867</v>
      </c>
      <c r="J37" s="18">
        <f t="shared" si="0"/>
        <v>15</v>
      </c>
      <c r="K37" s="19">
        <f t="shared" si="1"/>
        <v>0.016146216818864547</v>
      </c>
      <c r="L37" s="21">
        <v>159310</v>
      </c>
      <c r="M37" s="18">
        <f t="shared" si="2"/>
        <v>14</v>
      </c>
      <c r="N37" s="19">
        <f t="shared" si="3"/>
        <v>0.014641291124580008</v>
      </c>
      <c r="O37" s="126">
        <v>161419</v>
      </c>
      <c r="P37" s="121">
        <v>14</v>
      </c>
      <c r="Q37" s="145">
        <v>0.014720446573439634</v>
      </c>
      <c r="R37" s="126">
        <v>172455</v>
      </c>
      <c r="S37" s="121">
        <f t="shared" si="4"/>
        <v>14</v>
      </c>
      <c r="T37" s="145">
        <f t="shared" si="5"/>
        <v>0.015495134022059867</v>
      </c>
      <c r="U37" s="126">
        <v>172093</v>
      </c>
      <c r="V37" s="121">
        <f t="shared" si="6"/>
        <v>14</v>
      </c>
      <c r="W37" s="131">
        <f t="shared" si="7"/>
        <v>0.01510294775720879</v>
      </c>
      <c r="X37" s="126">
        <v>186357</v>
      </c>
      <c r="Y37" s="121">
        <f>_xlfn.RANK.EQ(X37,$X$6:$X$37)</f>
        <v>14</v>
      </c>
      <c r="Z37" s="131">
        <f>X37/$X$38</f>
        <v>0.01605363634155204</v>
      </c>
    </row>
    <row r="38" spans="1:26" s="5" customFormat="1" ht="13.5" customHeight="1">
      <c r="A38" s="86" t="s">
        <v>43</v>
      </c>
      <c r="B38" s="87">
        <v>10589481</v>
      </c>
      <c r="C38" s="88"/>
      <c r="D38" s="87">
        <v>10549043</v>
      </c>
      <c r="E38" s="88"/>
      <c r="F38" s="87">
        <v>10676691</v>
      </c>
      <c r="G38" s="89"/>
      <c r="H38" s="90">
        <f>SUM(H6:H37)</f>
        <v>1.0003000000000002</v>
      </c>
      <c r="I38" s="87">
        <f>SUM(I6:I37)</f>
        <v>10706347</v>
      </c>
      <c r="J38" s="89"/>
      <c r="K38" s="90">
        <f>SUM(K6:K37)</f>
        <v>1</v>
      </c>
      <c r="L38" s="87">
        <f>SUM(L6:L37)</f>
        <v>10880871</v>
      </c>
      <c r="M38" s="89"/>
      <c r="N38" s="90">
        <f>SUM(N6:N37)</f>
        <v>1</v>
      </c>
      <c r="O38" s="128">
        <v>10965632</v>
      </c>
      <c r="P38" s="123"/>
      <c r="Q38" s="133">
        <v>1.0000000000000002</v>
      </c>
      <c r="R38" s="147">
        <f>SUM(R6:R37)</f>
        <v>11129623</v>
      </c>
      <c r="S38" s="143"/>
      <c r="T38" s="144">
        <f>SUM(T6:T37)</f>
        <v>1</v>
      </c>
      <c r="U38" s="147">
        <f>SUM(U6:U37)</f>
        <v>11394663</v>
      </c>
      <c r="V38" s="143"/>
      <c r="W38" s="144">
        <f>SUM(W6:W37)</f>
        <v>1.0000000000000002</v>
      </c>
      <c r="X38" s="147">
        <f>SUM(X6:X37)</f>
        <v>11608398</v>
      </c>
      <c r="Y38" s="143"/>
      <c r="Z38" s="144">
        <f>SUM(Z6:Z37)</f>
        <v>0.9999999999999999</v>
      </c>
    </row>
    <row r="39" s="5" customFormat="1" ht="15"/>
    <row r="40" s="5" customFormat="1" ht="15">
      <c r="A40" s="3" t="s">
        <v>93</v>
      </c>
    </row>
    <row r="41" s="5" customFormat="1" ht="15">
      <c r="A41" s="1"/>
    </row>
    <row r="42" s="5" customFormat="1" ht="15"/>
    <row r="43" s="5" customFormat="1" ht="15"/>
    <row r="44" s="5" customFormat="1" ht="15"/>
    <row r="45" s="5" customFormat="1" ht="15"/>
    <row r="46" spans="8:12" s="5" customFormat="1" ht="15">
      <c r="H46" s="11"/>
      <c r="I46" s="11"/>
      <c r="J46" s="11"/>
      <c r="K46" s="11"/>
      <c r="L46" s="11"/>
    </row>
    <row r="47" spans="2:12" s="5" customFormat="1" ht="15">
      <c r="B47" s="11"/>
      <c r="C47" s="11"/>
      <c r="D47" s="11"/>
      <c r="E47" s="11"/>
      <c r="H47" s="11"/>
      <c r="I47" s="11"/>
      <c r="J47" s="11"/>
      <c r="K47" s="11"/>
      <c r="L47" s="11"/>
    </row>
    <row r="48" spans="2:12" s="5" customFormat="1" ht="15">
      <c r="B48" s="11"/>
      <c r="C48" s="11"/>
      <c r="D48" s="11"/>
      <c r="E48" s="11"/>
      <c r="H48" s="11"/>
      <c r="I48" s="11"/>
      <c r="J48" s="11"/>
      <c r="K48" s="11"/>
      <c r="L48" s="11"/>
    </row>
    <row r="49" spans="2:12" s="5" customFormat="1" ht="15">
      <c r="B49" s="11"/>
      <c r="C49" s="11"/>
      <c r="D49" s="11"/>
      <c r="E49" s="11"/>
      <c r="H49" s="11"/>
      <c r="I49" s="11"/>
      <c r="J49" s="11"/>
      <c r="K49" s="11"/>
      <c r="L49" s="11"/>
    </row>
    <row r="50" spans="2:12" s="5" customFormat="1" ht="15">
      <c r="B50" s="11"/>
      <c r="C50" s="11"/>
      <c r="D50" s="11"/>
      <c r="E50" s="11"/>
      <c r="H50" s="11"/>
      <c r="I50" s="11"/>
      <c r="J50" s="11"/>
      <c r="K50" s="11"/>
      <c r="L50" s="11"/>
    </row>
    <row r="51" spans="2:12" s="5" customFormat="1" ht="15">
      <c r="B51" s="11"/>
      <c r="C51" s="11"/>
      <c r="D51" s="11"/>
      <c r="E51" s="11"/>
      <c r="H51" s="11"/>
      <c r="I51" s="11"/>
      <c r="J51" s="11"/>
      <c r="K51" s="11"/>
      <c r="L51" s="11"/>
    </row>
    <row r="52" spans="2:12" s="5" customFormat="1" ht="15">
      <c r="B52" s="11"/>
      <c r="C52" s="11"/>
      <c r="D52" s="11"/>
      <c r="E52" s="11"/>
      <c r="H52" s="11"/>
      <c r="I52" s="11"/>
      <c r="J52" s="11"/>
      <c r="K52" s="11"/>
      <c r="L52" s="11"/>
    </row>
    <row r="53" spans="2:12" s="5" customFormat="1" ht="15">
      <c r="B53" s="11"/>
      <c r="C53" s="11"/>
      <c r="D53" s="11"/>
      <c r="E53" s="11"/>
      <c r="H53" s="11"/>
      <c r="I53" s="11"/>
      <c r="J53" s="11"/>
      <c r="K53" s="11"/>
      <c r="L53" s="11"/>
    </row>
    <row r="54" spans="2:12" s="5" customFormat="1" ht="15">
      <c r="B54" s="11"/>
      <c r="C54" s="11"/>
      <c r="D54" s="11"/>
      <c r="E54" s="11"/>
      <c r="H54" s="11"/>
      <c r="I54" s="11"/>
      <c r="J54" s="11"/>
      <c r="K54" s="11"/>
      <c r="L54" s="11"/>
    </row>
    <row r="55" spans="2:12" s="5" customFormat="1" ht="15">
      <c r="B55" s="11"/>
      <c r="C55" s="11"/>
      <c r="D55" s="11"/>
      <c r="E55" s="11"/>
      <c r="H55" s="11"/>
      <c r="I55" s="11"/>
      <c r="J55" s="11"/>
      <c r="K55" s="11"/>
      <c r="L55" s="11"/>
    </row>
    <row r="56" spans="2:12" s="5" customFormat="1" ht="15">
      <c r="B56" s="11"/>
      <c r="C56" s="11"/>
      <c r="D56" s="11"/>
      <c r="E56" s="11"/>
      <c r="H56" s="11"/>
      <c r="I56" s="11"/>
      <c r="J56" s="11"/>
      <c r="K56" s="11"/>
      <c r="L56" s="11"/>
    </row>
    <row r="57" spans="2:12" s="5" customFormat="1" ht="15">
      <c r="B57" s="11"/>
      <c r="C57" s="11"/>
      <c r="D57" s="11"/>
      <c r="E57" s="11"/>
      <c r="H57" s="11"/>
      <c r="I57" s="11"/>
      <c r="J57" s="11"/>
      <c r="K57" s="11"/>
      <c r="L57" s="11"/>
    </row>
    <row r="58" spans="2:12" s="5" customFormat="1" ht="15">
      <c r="B58" s="11"/>
      <c r="C58" s="11"/>
      <c r="D58" s="11"/>
      <c r="E58" s="11"/>
      <c r="H58" s="11"/>
      <c r="I58" s="11"/>
      <c r="J58" s="11"/>
      <c r="K58" s="11"/>
      <c r="L58" s="11"/>
    </row>
    <row r="59" spans="2:12" s="5" customFormat="1" ht="15">
      <c r="B59" s="11"/>
      <c r="C59" s="11"/>
      <c r="D59" s="11"/>
      <c r="E59" s="11"/>
      <c r="H59" s="11"/>
      <c r="I59" s="11"/>
      <c r="J59" s="11"/>
      <c r="K59" s="11"/>
      <c r="L59" s="11"/>
    </row>
    <row r="60" spans="2:12" s="5" customFormat="1" ht="15">
      <c r="B60" s="11"/>
      <c r="C60" s="11"/>
      <c r="D60" s="11"/>
      <c r="E60" s="11"/>
      <c r="H60" s="11"/>
      <c r="I60" s="11"/>
      <c r="J60" s="11"/>
      <c r="K60" s="11"/>
      <c r="L60" s="11"/>
    </row>
    <row r="61" spans="2:12" s="5" customFormat="1" ht="15">
      <c r="B61" s="11"/>
      <c r="C61" s="11"/>
      <c r="D61" s="11"/>
      <c r="E61" s="11"/>
      <c r="H61" s="11"/>
      <c r="I61" s="11"/>
      <c r="J61" s="11"/>
      <c r="K61" s="11"/>
      <c r="L61" s="11"/>
    </row>
    <row r="62" spans="2:12" s="5" customFormat="1" ht="15">
      <c r="B62" s="11"/>
      <c r="C62" s="11"/>
      <c r="D62" s="11"/>
      <c r="E62" s="11"/>
      <c r="H62" s="11"/>
      <c r="I62" s="11"/>
      <c r="J62" s="11"/>
      <c r="K62" s="11"/>
      <c r="L62" s="11"/>
    </row>
    <row r="63" spans="2:12" s="5" customFormat="1" ht="15">
      <c r="B63" s="11"/>
      <c r="C63" s="11"/>
      <c r="D63" s="11"/>
      <c r="E63" s="11"/>
      <c r="H63" s="11"/>
      <c r="I63" s="11"/>
      <c r="J63" s="11"/>
      <c r="K63" s="11"/>
      <c r="L63" s="11"/>
    </row>
    <row r="64" spans="2:12" s="5" customFormat="1" ht="15">
      <c r="B64" s="11"/>
      <c r="C64" s="11"/>
      <c r="D64" s="11"/>
      <c r="E64" s="11"/>
      <c r="H64" s="11"/>
      <c r="I64" s="11"/>
      <c r="J64" s="11"/>
      <c r="K64" s="11"/>
      <c r="L64" s="11"/>
    </row>
    <row r="65" spans="2:12" s="5" customFormat="1" ht="15">
      <c r="B65" s="11"/>
      <c r="C65" s="11"/>
      <c r="D65" s="11"/>
      <c r="E65" s="11"/>
      <c r="H65" s="11"/>
      <c r="I65" s="11"/>
      <c r="J65" s="11"/>
      <c r="K65" s="11"/>
      <c r="L65" s="11"/>
    </row>
    <row r="66" spans="2:12" s="5" customFormat="1" ht="15">
      <c r="B66" s="11"/>
      <c r="C66" s="11"/>
      <c r="D66" s="11"/>
      <c r="E66" s="11"/>
      <c r="H66" s="11"/>
      <c r="I66" s="11"/>
      <c r="J66" s="11"/>
      <c r="K66" s="11"/>
      <c r="L66" s="11"/>
    </row>
    <row r="67" spans="2:12" s="5" customFormat="1" ht="15">
      <c r="B67" s="11"/>
      <c r="C67" s="11"/>
      <c r="D67" s="11"/>
      <c r="E67" s="11"/>
      <c r="H67" s="11"/>
      <c r="I67" s="11"/>
      <c r="J67" s="11"/>
      <c r="K67" s="11"/>
      <c r="L67" s="11"/>
    </row>
    <row r="68" spans="2:12" s="5" customFormat="1" ht="15">
      <c r="B68" s="11"/>
      <c r="C68" s="11"/>
      <c r="D68" s="11"/>
      <c r="E68" s="11"/>
      <c r="H68" s="11"/>
      <c r="I68" s="11"/>
      <c r="J68" s="11"/>
      <c r="K68" s="11"/>
      <c r="L68" s="11"/>
    </row>
    <row r="69" spans="2:12" s="5" customFormat="1" ht="15">
      <c r="B69" s="11"/>
      <c r="C69" s="11"/>
      <c r="D69" s="11"/>
      <c r="E69" s="11"/>
      <c r="H69" s="11"/>
      <c r="I69" s="11"/>
      <c r="J69" s="11"/>
      <c r="K69" s="11"/>
      <c r="L69" s="11"/>
    </row>
    <row r="70" spans="2:12" s="5" customFormat="1" ht="15">
      <c r="B70" s="11"/>
      <c r="C70" s="11"/>
      <c r="D70" s="11"/>
      <c r="E70" s="11"/>
      <c r="H70" s="11"/>
      <c r="I70" s="11"/>
      <c r="J70" s="11"/>
      <c r="K70" s="11"/>
      <c r="L70" s="11"/>
    </row>
    <row r="71" spans="2:12" s="5" customFormat="1" ht="15">
      <c r="B71" s="11"/>
      <c r="C71" s="11"/>
      <c r="D71" s="11"/>
      <c r="E71" s="11"/>
      <c r="H71" s="11"/>
      <c r="I71" s="11"/>
      <c r="J71" s="11"/>
      <c r="K71" s="11"/>
      <c r="L71" s="11"/>
    </row>
    <row r="72" spans="2:12" s="5" customFormat="1" ht="15">
      <c r="B72" s="11"/>
      <c r="C72" s="11"/>
      <c r="D72" s="11"/>
      <c r="E72" s="11"/>
      <c r="H72" s="11"/>
      <c r="I72" s="11"/>
      <c r="J72" s="11"/>
      <c r="K72" s="11"/>
      <c r="L72" s="11"/>
    </row>
    <row r="73" spans="2:12" s="5" customFormat="1" ht="15">
      <c r="B73" s="11"/>
      <c r="C73" s="11"/>
      <c r="D73" s="11"/>
      <c r="E73" s="11"/>
      <c r="H73" s="11"/>
      <c r="I73" s="11"/>
      <c r="J73" s="11"/>
      <c r="K73" s="11"/>
      <c r="L73" s="11"/>
    </row>
    <row r="74" spans="2:12" s="5" customFormat="1" ht="15">
      <c r="B74" s="11"/>
      <c r="C74" s="11"/>
      <c r="D74" s="11"/>
      <c r="E74" s="11"/>
      <c r="H74" s="11"/>
      <c r="I74" s="11"/>
      <c r="J74" s="11"/>
      <c r="K74" s="11"/>
      <c r="L74" s="11"/>
    </row>
    <row r="75" spans="2:12" s="5" customFormat="1" ht="15">
      <c r="B75" s="11"/>
      <c r="C75" s="11"/>
      <c r="D75" s="11"/>
      <c r="E75" s="11"/>
      <c r="H75" s="11"/>
      <c r="I75" s="11"/>
      <c r="J75" s="11"/>
      <c r="K75" s="11"/>
      <c r="L75" s="11"/>
    </row>
    <row r="76" spans="2:12" s="5" customFormat="1" ht="15">
      <c r="B76" s="11"/>
      <c r="C76" s="11"/>
      <c r="D76" s="11"/>
      <c r="E76" s="11"/>
      <c r="H76" s="11"/>
      <c r="I76" s="11"/>
      <c r="J76" s="11"/>
      <c r="K76" s="11"/>
      <c r="L76" s="11"/>
    </row>
    <row r="77" spans="2:12" s="5" customFormat="1" ht="15">
      <c r="B77" s="11"/>
      <c r="C77" s="11"/>
      <c r="D77" s="11"/>
      <c r="E77" s="11"/>
      <c r="H77" s="11"/>
      <c r="I77" s="11"/>
      <c r="J77" s="11"/>
      <c r="K77" s="11"/>
      <c r="L77" s="11"/>
    </row>
    <row r="78" spans="2:12" s="5" customFormat="1" ht="15">
      <c r="B78" s="11"/>
      <c r="C78" s="11"/>
      <c r="D78" s="11"/>
      <c r="E78" s="11"/>
      <c r="H78" s="11"/>
      <c r="I78" s="11"/>
      <c r="J78" s="11"/>
      <c r="K78" s="11"/>
      <c r="L78" s="11"/>
    </row>
    <row r="79" spans="2:12" s="5" customFormat="1" ht="15">
      <c r="B79" s="11"/>
      <c r="C79" s="11"/>
      <c r="D79" s="11"/>
      <c r="E79" s="11"/>
      <c r="H79" s="11"/>
      <c r="I79" s="11"/>
      <c r="J79" s="11"/>
      <c r="K79" s="11"/>
      <c r="L79" s="11"/>
    </row>
    <row r="80" spans="2:12" s="5" customFormat="1" ht="15">
      <c r="B80" s="11"/>
      <c r="C80" s="11"/>
      <c r="D80" s="11"/>
      <c r="E80" s="11"/>
      <c r="H80" s="11"/>
      <c r="I80" s="11"/>
      <c r="J80" s="11"/>
      <c r="K80" s="11"/>
      <c r="L80" s="11"/>
    </row>
    <row r="81" spans="2:12" s="5" customFormat="1" ht="15">
      <c r="B81" s="11"/>
      <c r="C81" s="11"/>
      <c r="D81" s="11"/>
      <c r="E81" s="11"/>
      <c r="H81" s="11"/>
      <c r="I81" s="11"/>
      <c r="J81" s="11"/>
      <c r="K81" s="11"/>
      <c r="L81" s="11"/>
    </row>
    <row r="82" spans="2:12" s="5" customFormat="1" ht="15">
      <c r="B82" s="11"/>
      <c r="C82" s="11"/>
      <c r="D82" s="11"/>
      <c r="E82" s="11"/>
      <c r="H82" s="11"/>
      <c r="I82" s="11"/>
      <c r="J82" s="11"/>
      <c r="K82" s="11"/>
      <c r="L82" s="11"/>
    </row>
    <row r="83" spans="2:12" s="5" customFormat="1" ht="15">
      <c r="B83" s="11"/>
      <c r="C83" s="11"/>
      <c r="D83" s="11"/>
      <c r="E83" s="11"/>
      <c r="H83" s="11"/>
      <c r="I83" s="11"/>
      <c r="J83" s="11"/>
      <c r="K83" s="11"/>
      <c r="L83" s="11"/>
    </row>
    <row r="84" spans="2:12" s="5" customFormat="1" ht="15">
      <c r="B84" s="11"/>
      <c r="C84" s="11"/>
      <c r="D84" s="11"/>
      <c r="E84" s="11"/>
      <c r="H84" s="11"/>
      <c r="I84" s="11"/>
      <c r="J84" s="11"/>
      <c r="K84" s="11"/>
      <c r="L84" s="11"/>
    </row>
    <row r="85" spans="2:12" s="5" customFormat="1" ht="15">
      <c r="B85" s="11"/>
      <c r="C85" s="11"/>
      <c r="D85" s="11"/>
      <c r="E85" s="11"/>
      <c r="H85" s="11"/>
      <c r="I85" s="11"/>
      <c r="J85" s="11"/>
      <c r="K85" s="11"/>
      <c r="L85" s="11"/>
    </row>
    <row r="86" spans="2:12" s="5" customFormat="1" ht="15">
      <c r="B86" s="11"/>
      <c r="C86" s="11"/>
      <c r="D86" s="11"/>
      <c r="E86" s="11"/>
      <c r="H86" s="11"/>
      <c r="I86" s="11"/>
      <c r="J86" s="11"/>
      <c r="K86" s="11"/>
      <c r="L86" s="11"/>
    </row>
    <row r="87" spans="2:12" s="5" customFormat="1" ht="15">
      <c r="B87" s="11"/>
      <c r="C87" s="11"/>
      <c r="D87" s="11"/>
      <c r="E87" s="11"/>
      <c r="H87" s="11"/>
      <c r="I87" s="11"/>
      <c r="J87" s="11"/>
      <c r="K87" s="11"/>
      <c r="L87" s="11"/>
    </row>
    <row r="88" spans="2:12" s="5" customFormat="1" ht="15">
      <c r="B88" s="11"/>
      <c r="C88" s="11"/>
      <c r="D88" s="11"/>
      <c r="E88" s="11"/>
      <c r="H88" s="11"/>
      <c r="I88" s="11"/>
      <c r="J88" s="11"/>
      <c r="K88" s="11"/>
      <c r="L88" s="11"/>
    </row>
    <row r="89" spans="2:12" s="5" customFormat="1" ht="15">
      <c r="B89" s="11"/>
      <c r="C89" s="11"/>
      <c r="D89" s="11"/>
      <c r="E89" s="11"/>
      <c r="H89" s="11"/>
      <c r="I89" s="11"/>
      <c r="J89" s="11"/>
      <c r="K89" s="11"/>
      <c r="L89" s="11"/>
    </row>
    <row r="90" spans="2:12" s="5" customFormat="1" ht="15">
      <c r="B90" s="11"/>
      <c r="C90" s="11"/>
      <c r="D90" s="11"/>
      <c r="E90" s="11"/>
      <c r="H90" s="11"/>
      <c r="I90" s="11"/>
      <c r="J90" s="11"/>
      <c r="K90" s="11"/>
      <c r="L90" s="11"/>
    </row>
    <row r="91" spans="2:12" s="5" customFormat="1" ht="15">
      <c r="B91" s="11"/>
      <c r="C91" s="11"/>
      <c r="D91" s="11"/>
      <c r="E91" s="11"/>
      <c r="H91" s="11"/>
      <c r="I91" s="11"/>
      <c r="J91" s="11"/>
      <c r="K91" s="11"/>
      <c r="L91" s="11"/>
    </row>
    <row r="92" spans="2:12" s="5" customFormat="1" ht="15">
      <c r="B92" s="11"/>
      <c r="C92" s="11"/>
      <c r="D92" s="11"/>
      <c r="E92" s="11"/>
      <c r="H92" s="11"/>
      <c r="I92" s="11"/>
      <c r="J92" s="11"/>
      <c r="K92" s="11"/>
      <c r="L92" s="11"/>
    </row>
    <row r="93" spans="2:12" s="5" customFormat="1" ht="15">
      <c r="B93" s="11"/>
      <c r="C93" s="11"/>
      <c r="D93" s="11"/>
      <c r="E93" s="11"/>
      <c r="H93" s="11"/>
      <c r="I93" s="11"/>
      <c r="J93" s="11"/>
      <c r="K93" s="11"/>
      <c r="L93" s="11"/>
    </row>
    <row r="94" spans="2:12" s="5" customFormat="1" ht="15">
      <c r="B94" s="11"/>
      <c r="C94" s="11"/>
      <c r="D94" s="11"/>
      <c r="E94" s="11"/>
      <c r="H94" s="11"/>
      <c r="I94" s="11"/>
      <c r="J94" s="11"/>
      <c r="K94" s="11"/>
      <c r="L94" s="11"/>
    </row>
    <row r="95" spans="2:12" s="5" customFormat="1" ht="15">
      <c r="B95" s="11"/>
      <c r="C95" s="11"/>
      <c r="D95" s="11"/>
      <c r="E95" s="11"/>
      <c r="H95" s="11"/>
      <c r="I95" s="11"/>
      <c r="J95" s="11"/>
      <c r="K95" s="11"/>
      <c r="L95" s="11"/>
    </row>
    <row r="96" spans="2:12" s="5" customFormat="1" ht="15">
      <c r="B96" s="11"/>
      <c r="C96" s="11"/>
      <c r="D96" s="11"/>
      <c r="E96" s="11"/>
      <c r="H96" s="11"/>
      <c r="I96" s="11"/>
      <c r="J96" s="11"/>
      <c r="K96" s="11"/>
      <c r="L96" s="11"/>
    </row>
    <row r="97" spans="2:12" s="5" customFormat="1" ht="15">
      <c r="B97" s="11"/>
      <c r="C97" s="11"/>
      <c r="D97" s="11"/>
      <c r="E97" s="11"/>
      <c r="H97" s="11"/>
      <c r="I97" s="11"/>
      <c r="J97" s="11"/>
      <c r="K97" s="11"/>
      <c r="L97" s="11"/>
    </row>
    <row r="98" spans="2:12" s="5" customFormat="1" ht="15">
      <c r="B98" s="11"/>
      <c r="C98" s="11"/>
      <c r="D98" s="11"/>
      <c r="E98" s="11"/>
      <c r="H98" s="11"/>
      <c r="I98" s="11"/>
      <c r="J98" s="11"/>
      <c r="K98" s="11"/>
      <c r="L98" s="11"/>
    </row>
    <row r="99" spans="2:12" s="5" customFormat="1" ht="15">
      <c r="B99" s="11"/>
      <c r="C99" s="11"/>
      <c r="D99" s="11"/>
      <c r="E99" s="11"/>
      <c r="H99" s="11"/>
      <c r="I99" s="11"/>
      <c r="J99" s="11"/>
      <c r="K99" s="11"/>
      <c r="L99" s="11"/>
    </row>
    <row r="100" spans="2:12" s="5" customFormat="1" ht="15">
      <c r="B100" s="11"/>
      <c r="C100" s="11"/>
      <c r="D100" s="11"/>
      <c r="E100" s="11"/>
      <c r="H100" s="11"/>
      <c r="I100" s="11"/>
      <c r="J100" s="11"/>
      <c r="K100" s="11"/>
      <c r="L100" s="11"/>
    </row>
    <row r="101" spans="2:12" s="5" customFormat="1" ht="15">
      <c r="B101" s="11"/>
      <c r="C101" s="11"/>
      <c r="D101" s="11"/>
      <c r="E101" s="11"/>
      <c r="H101" s="11"/>
      <c r="I101" s="11"/>
      <c r="J101" s="11"/>
      <c r="K101" s="11"/>
      <c r="L101" s="11"/>
    </row>
    <row r="102" spans="2:12" s="5" customFormat="1" ht="15">
      <c r="B102" s="11"/>
      <c r="C102" s="11"/>
      <c r="D102" s="11"/>
      <c r="E102" s="11"/>
      <c r="H102" s="11"/>
      <c r="I102" s="11"/>
      <c r="J102" s="11"/>
      <c r="K102" s="11"/>
      <c r="L102" s="11"/>
    </row>
    <row r="103" spans="2:12" s="5" customFormat="1" ht="15">
      <c r="B103" s="11"/>
      <c r="C103" s="11"/>
      <c r="D103" s="11"/>
      <c r="E103" s="11"/>
      <c r="H103" s="11"/>
      <c r="I103" s="11"/>
      <c r="J103" s="11"/>
      <c r="K103" s="11"/>
      <c r="L103" s="11"/>
    </row>
    <row r="104" spans="2:12" s="5" customFormat="1" ht="15">
      <c r="B104" s="11"/>
      <c r="C104" s="11"/>
      <c r="D104" s="11"/>
      <c r="E104" s="11"/>
      <c r="H104" s="11"/>
      <c r="I104" s="11"/>
      <c r="J104" s="11"/>
      <c r="K104" s="11"/>
      <c r="L104" s="11"/>
    </row>
    <row r="105" spans="2:12" s="5" customFormat="1" ht="15">
      <c r="B105" s="11"/>
      <c r="C105" s="11"/>
      <c r="D105" s="11"/>
      <c r="E105" s="11"/>
      <c r="H105" s="11"/>
      <c r="I105" s="11"/>
      <c r="J105" s="11"/>
      <c r="K105" s="11"/>
      <c r="L105" s="11"/>
    </row>
    <row r="106" spans="2:12" s="5" customFormat="1" ht="15">
      <c r="B106" s="11"/>
      <c r="C106" s="11"/>
      <c r="D106" s="11"/>
      <c r="E106" s="11"/>
      <c r="H106" s="11"/>
      <c r="I106" s="11"/>
      <c r="J106" s="11"/>
      <c r="K106" s="11"/>
      <c r="L106" s="11"/>
    </row>
    <row r="107" spans="2:12" s="5" customFormat="1" ht="15">
      <c r="B107" s="11"/>
      <c r="C107" s="11"/>
      <c r="D107" s="11"/>
      <c r="E107" s="11"/>
      <c r="H107" s="11"/>
      <c r="I107" s="11"/>
      <c r="J107" s="11"/>
      <c r="K107" s="11"/>
      <c r="L107" s="11"/>
    </row>
    <row r="108" spans="2:12" s="5" customFormat="1" ht="15">
      <c r="B108" s="11"/>
      <c r="C108" s="11"/>
      <c r="D108" s="11"/>
      <c r="E108" s="11"/>
      <c r="H108" s="11"/>
      <c r="I108" s="11"/>
      <c r="J108" s="11"/>
      <c r="K108" s="11"/>
      <c r="L108" s="11"/>
    </row>
    <row r="109" spans="2:12" s="5" customFormat="1" ht="15">
      <c r="B109" s="11"/>
      <c r="C109" s="11"/>
      <c r="D109" s="11"/>
      <c r="E109" s="11"/>
      <c r="H109" s="11"/>
      <c r="I109" s="11"/>
      <c r="J109" s="11"/>
      <c r="K109" s="11"/>
      <c r="L109" s="11"/>
    </row>
    <row r="110" spans="2:12" s="5" customFormat="1" ht="15">
      <c r="B110" s="11"/>
      <c r="C110" s="11"/>
      <c r="D110" s="11"/>
      <c r="E110" s="11"/>
      <c r="H110" s="11"/>
      <c r="I110" s="11"/>
      <c r="J110" s="11"/>
      <c r="K110" s="11"/>
      <c r="L110" s="11"/>
    </row>
    <row r="111" spans="2:12" s="5" customFormat="1" ht="15">
      <c r="B111" s="11"/>
      <c r="C111" s="11"/>
      <c r="D111" s="11"/>
      <c r="E111" s="11"/>
      <c r="H111" s="11"/>
      <c r="I111" s="11"/>
      <c r="J111" s="11"/>
      <c r="K111" s="11"/>
      <c r="L111" s="11"/>
    </row>
    <row r="112" spans="2:12" s="5" customFormat="1" ht="15">
      <c r="B112" s="11"/>
      <c r="C112" s="11"/>
      <c r="D112" s="11"/>
      <c r="E112" s="11"/>
      <c r="H112" s="11"/>
      <c r="I112" s="11"/>
      <c r="J112" s="11"/>
      <c r="K112" s="11"/>
      <c r="L112" s="11"/>
    </row>
    <row r="113" spans="2:12" s="5" customFormat="1" ht="15">
      <c r="B113" s="11"/>
      <c r="C113" s="11"/>
      <c r="D113" s="11"/>
      <c r="E113" s="11"/>
      <c r="H113" s="11"/>
      <c r="I113" s="11"/>
      <c r="J113" s="11"/>
      <c r="K113" s="11"/>
      <c r="L113" s="11"/>
    </row>
    <row r="114" spans="2:12" s="5" customFormat="1" ht="15">
      <c r="B114" s="11"/>
      <c r="C114" s="11"/>
      <c r="D114" s="11"/>
      <c r="E114" s="11"/>
      <c r="H114" s="11"/>
      <c r="I114" s="11"/>
      <c r="J114" s="11"/>
      <c r="K114" s="11"/>
      <c r="L114" s="11"/>
    </row>
    <row r="115" spans="2:12" s="5" customFormat="1" ht="15">
      <c r="B115" s="11"/>
      <c r="C115" s="11"/>
      <c r="D115" s="11"/>
      <c r="E115" s="11"/>
      <c r="H115" s="11"/>
      <c r="I115" s="11"/>
      <c r="J115" s="11"/>
      <c r="K115" s="11"/>
      <c r="L115" s="11"/>
    </row>
    <row r="116" spans="2:12" s="5" customFormat="1" ht="15">
      <c r="B116" s="11"/>
      <c r="C116" s="11"/>
      <c r="D116" s="11"/>
      <c r="E116" s="11"/>
      <c r="H116" s="11"/>
      <c r="I116" s="11"/>
      <c r="J116" s="11"/>
      <c r="K116" s="11"/>
      <c r="L116" s="11"/>
    </row>
    <row r="117" spans="2:12" s="5" customFormat="1" ht="15">
      <c r="B117" s="11"/>
      <c r="C117" s="11"/>
      <c r="D117" s="11"/>
      <c r="E117" s="11"/>
      <c r="H117" s="11"/>
      <c r="I117" s="11"/>
      <c r="J117" s="11"/>
      <c r="K117" s="11"/>
      <c r="L117" s="11"/>
    </row>
    <row r="118" spans="2:12" s="5" customFormat="1" ht="15">
      <c r="B118" s="11"/>
      <c r="C118" s="11"/>
      <c r="D118" s="11"/>
      <c r="E118" s="11"/>
      <c r="H118" s="11"/>
      <c r="I118" s="11"/>
      <c r="J118" s="11"/>
      <c r="K118" s="11"/>
      <c r="L118" s="11"/>
    </row>
    <row r="119" spans="2:12" s="5" customFormat="1" ht="15">
      <c r="B119" s="11"/>
      <c r="C119" s="11"/>
      <c r="D119" s="11"/>
      <c r="E119" s="11"/>
      <c r="H119" s="11"/>
      <c r="I119" s="11"/>
      <c r="J119" s="11"/>
      <c r="K119" s="11"/>
      <c r="L119" s="11"/>
    </row>
    <row r="120" spans="2:12" s="5" customFormat="1" ht="15">
      <c r="B120" s="11"/>
      <c r="C120" s="11"/>
      <c r="D120" s="11"/>
      <c r="E120" s="11"/>
      <c r="H120" s="11"/>
      <c r="I120" s="11"/>
      <c r="J120" s="11"/>
      <c r="K120" s="11"/>
      <c r="L120" s="11"/>
    </row>
    <row r="121" spans="2:12" s="5" customFormat="1" ht="15">
      <c r="B121" s="11"/>
      <c r="C121" s="11"/>
      <c r="D121" s="11"/>
      <c r="E121" s="11"/>
      <c r="H121" s="11"/>
      <c r="I121" s="11"/>
      <c r="J121" s="11"/>
      <c r="K121" s="11"/>
      <c r="L121" s="11"/>
    </row>
    <row r="122" spans="2:12" s="5" customFormat="1" ht="15">
      <c r="B122" s="11"/>
      <c r="C122" s="11"/>
      <c r="D122" s="11"/>
      <c r="E122" s="11"/>
      <c r="H122" s="11"/>
      <c r="I122" s="11"/>
      <c r="J122" s="11"/>
      <c r="K122" s="11"/>
      <c r="L122" s="11"/>
    </row>
    <row r="123" spans="2:12" s="5" customFormat="1" ht="15">
      <c r="B123" s="11"/>
      <c r="C123" s="11"/>
      <c r="D123" s="11"/>
      <c r="E123" s="11"/>
      <c r="H123" s="11"/>
      <c r="I123" s="11"/>
      <c r="J123" s="11"/>
      <c r="K123" s="11"/>
      <c r="L123" s="11"/>
    </row>
    <row r="124" spans="2:12" s="5" customFormat="1" ht="15">
      <c r="B124" s="11"/>
      <c r="C124" s="11"/>
      <c r="D124" s="11"/>
      <c r="E124" s="11"/>
      <c r="H124" s="11"/>
      <c r="I124" s="11"/>
      <c r="J124" s="11"/>
      <c r="K124" s="11"/>
      <c r="L124" s="11"/>
    </row>
    <row r="125" spans="2:12" s="5" customFormat="1" ht="15">
      <c r="B125" s="11"/>
      <c r="C125" s="11"/>
      <c r="D125" s="11"/>
      <c r="E125" s="11"/>
      <c r="H125" s="11"/>
      <c r="I125" s="11"/>
      <c r="J125" s="11"/>
      <c r="K125" s="11"/>
      <c r="L125" s="11"/>
    </row>
    <row r="126" spans="2:12" s="5" customFormat="1" ht="15">
      <c r="B126" s="11"/>
      <c r="C126" s="11"/>
      <c r="D126" s="11"/>
      <c r="E126" s="11"/>
      <c r="H126" s="11"/>
      <c r="I126" s="11"/>
      <c r="J126" s="11"/>
      <c r="K126" s="11"/>
      <c r="L126" s="11"/>
    </row>
    <row r="127" spans="2:12" s="5" customFormat="1" ht="15">
      <c r="B127" s="11"/>
      <c r="C127" s="11"/>
      <c r="D127" s="11"/>
      <c r="E127" s="11"/>
      <c r="H127" s="11"/>
      <c r="I127" s="11"/>
      <c r="J127" s="11"/>
      <c r="K127" s="11"/>
      <c r="L127" s="11"/>
    </row>
    <row r="128" spans="2:12" s="5" customFormat="1" ht="15">
      <c r="B128" s="11"/>
      <c r="C128" s="11"/>
      <c r="D128" s="11"/>
      <c r="E128" s="11"/>
      <c r="H128" s="11"/>
      <c r="I128" s="11"/>
      <c r="J128" s="11"/>
      <c r="K128" s="11"/>
      <c r="L128" s="11"/>
    </row>
    <row r="129" spans="2:12" s="5" customFormat="1" ht="15">
      <c r="B129" s="11"/>
      <c r="C129" s="11"/>
      <c r="D129" s="11"/>
      <c r="E129" s="11"/>
      <c r="H129" s="11"/>
      <c r="I129" s="11"/>
      <c r="J129" s="11"/>
      <c r="K129" s="11"/>
      <c r="L129" s="11"/>
    </row>
    <row r="130" spans="2:12" s="5" customFormat="1" ht="15">
      <c r="B130" s="11"/>
      <c r="C130" s="11"/>
      <c r="D130" s="11"/>
      <c r="E130" s="11"/>
      <c r="H130" s="11"/>
      <c r="I130" s="11"/>
      <c r="J130" s="11"/>
      <c r="K130" s="11"/>
      <c r="L130" s="11"/>
    </row>
    <row r="131" spans="2:12" s="5" customFormat="1" ht="15">
      <c r="B131" s="11"/>
      <c r="C131" s="11"/>
      <c r="D131" s="11"/>
      <c r="E131" s="11"/>
      <c r="H131" s="11"/>
      <c r="I131" s="11"/>
      <c r="J131" s="11"/>
      <c r="K131" s="11"/>
      <c r="L131" s="11"/>
    </row>
    <row r="132" spans="2:12" s="5" customFormat="1" ht="15">
      <c r="B132" s="11"/>
      <c r="C132" s="11"/>
      <c r="D132" s="11"/>
      <c r="E132" s="11"/>
      <c r="H132" s="11"/>
      <c r="I132" s="11"/>
      <c r="J132" s="11"/>
      <c r="K132" s="11"/>
      <c r="L132" s="11"/>
    </row>
    <row r="133" spans="2:12" s="5" customFormat="1" ht="15">
      <c r="B133" s="11"/>
      <c r="C133" s="11"/>
      <c r="D133" s="11"/>
      <c r="E133" s="11"/>
      <c r="H133" s="11"/>
      <c r="I133" s="11"/>
      <c r="J133" s="11"/>
      <c r="K133" s="11"/>
      <c r="L133" s="11"/>
    </row>
    <row r="134" spans="2:12" s="5" customFormat="1" ht="15">
      <c r="B134" s="11"/>
      <c r="C134" s="11"/>
      <c r="D134" s="11"/>
      <c r="E134" s="11"/>
      <c r="H134" s="11"/>
      <c r="I134" s="11"/>
      <c r="J134" s="11"/>
      <c r="K134" s="11"/>
      <c r="L134" s="11"/>
    </row>
    <row r="135" spans="2:12" s="5" customFormat="1" ht="15">
      <c r="B135" s="11"/>
      <c r="C135" s="11"/>
      <c r="D135" s="11"/>
      <c r="E135" s="11"/>
      <c r="H135" s="11"/>
      <c r="I135" s="11"/>
      <c r="J135" s="11"/>
      <c r="K135" s="11"/>
      <c r="L135" s="11"/>
    </row>
    <row r="136" spans="2:12" s="5" customFormat="1" ht="15">
      <c r="B136" s="11"/>
      <c r="C136" s="11"/>
      <c r="D136" s="11"/>
      <c r="E136" s="11"/>
      <c r="H136" s="11"/>
      <c r="I136" s="11"/>
      <c r="J136" s="11"/>
      <c r="K136" s="11"/>
      <c r="L136" s="11"/>
    </row>
    <row r="137" spans="2:12" s="5" customFormat="1" ht="15">
      <c r="B137" s="11"/>
      <c r="C137" s="11"/>
      <c r="D137" s="11"/>
      <c r="E137" s="11"/>
      <c r="H137" s="11"/>
      <c r="I137" s="11"/>
      <c r="J137" s="11"/>
      <c r="K137" s="11"/>
      <c r="L137" s="11"/>
    </row>
    <row r="138" spans="2:12" s="5" customFormat="1" ht="15">
      <c r="B138" s="11"/>
      <c r="C138" s="11"/>
      <c r="D138" s="11"/>
      <c r="E138" s="11"/>
      <c r="H138" s="11"/>
      <c r="I138" s="11"/>
      <c r="J138" s="11"/>
      <c r="K138" s="11"/>
      <c r="L138" s="11"/>
    </row>
    <row r="139" spans="2:12" s="5" customFormat="1" ht="15">
      <c r="B139" s="11"/>
      <c r="C139" s="11"/>
      <c r="D139" s="11"/>
      <c r="E139" s="11"/>
      <c r="H139" s="11"/>
      <c r="I139" s="11"/>
      <c r="J139" s="11"/>
      <c r="K139" s="11"/>
      <c r="L139" s="11"/>
    </row>
    <row r="140" spans="2:12" s="5" customFormat="1" ht="15">
      <c r="B140" s="11"/>
      <c r="C140" s="11"/>
      <c r="D140" s="11"/>
      <c r="E140" s="11"/>
      <c r="H140" s="11"/>
      <c r="I140" s="11"/>
      <c r="J140" s="11"/>
      <c r="K140" s="11"/>
      <c r="L140" s="11"/>
    </row>
    <row r="141" spans="2:12" s="5" customFormat="1" ht="15">
      <c r="B141" s="11"/>
      <c r="C141" s="11"/>
      <c r="D141" s="11"/>
      <c r="E141" s="11"/>
      <c r="H141" s="11"/>
      <c r="I141" s="11"/>
      <c r="J141" s="11"/>
      <c r="K141" s="11"/>
      <c r="L141" s="11"/>
    </row>
    <row r="142" spans="2:12" s="5" customFormat="1" ht="15">
      <c r="B142" s="11"/>
      <c r="C142" s="11"/>
      <c r="D142" s="11"/>
      <c r="E142" s="11"/>
      <c r="H142" s="11"/>
      <c r="I142" s="11"/>
      <c r="J142" s="11"/>
      <c r="K142" s="11"/>
      <c r="L142" s="11"/>
    </row>
    <row r="143" spans="2:12" s="5" customFormat="1" ht="15">
      <c r="B143" s="11"/>
      <c r="C143" s="11"/>
      <c r="D143" s="11"/>
      <c r="E143" s="11"/>
      <c r="H143" s="11"/>
      <c r="I143" s="11"/>
      <c r="J143" s="11"/>
      <c r="K143" s="11"/>
      <c r="L143" s="11"/>
    </row>
    <row r="144" spans="2:12" s="5" customFormat="1" ht="15">
      <c r="B144" s="11"/>
      <c r="C144" s="11"/>
      <c r="D144" s="11"/>
      <c r="E144" s="11"/>
      <c r="H144" s="11"/>
      <c r="I144" s="11"/>
      <c r="J144" s="11"/>
      <c r="K144" s="11"/>
      <c r="L144" s="11"/>
    </row>
    <row r="145" spans="2:12" s="5" customFormat="1" ht="15">
      <c r="B145" s="11"/>
      <c r="C145" s="11"/>
      <c r="D145" s="11"/>
      <c r="E145" s="11"/>
      <c r="H145" s="11"/>
      <c r="I145" s="11"/>
      <c r="J145" s="11"/>
      <c r="K145" s="11"/>
      <c r="L145" s="11"/>
    </row>
    <row r="146" spans="2:12" s="5" customFormat="1" ht="15">
      <c r="B146" s="11"/>
      <c r="C146" s="11"/>
      <c r="D146" s="11"/>
      <c r="E146" s="11"/>
      <c r="H146" s="11"/>
      <c r="I146" s="11"/>
      <c r="J146" s="11"/>
      <c r="K146" s="11"/>
      <c r="L146" s="11"/>
    </row>
    <row r="147" spans="2:12" s="5" customFormat="1" ht="15">
      <c r="B147" s="11"/>
      <c r="C147" s="11"/>
      <c r="D147" s="11"/>
      <c r="E147" s="11"/>
      <c r="H147" s="11"/>
      <c r="I147" s="11"/>
      <c r="J147" s="11"/>
      <c r="K147" s="11"/>
      <c r="L147" s="11"/>
    </row>
    <row r="148" spans="2:12" s="5" customFormat="1" ht="15">
      <c r="B148" s="11"/>
      <c r="C148" s="11"/>
      <c r="D148" s="11"/>
      <c r="E148" s="11"/>
      <c r="H148" s="11"/>
      <c r="I148" s="11"/>
      <c r="J148" s="11"/>
      <c r="K148" s="11"/>
      <c r="L148" s="11"/>
    </row>
    <row r="149" spans="2:12" s="5" customFormat="1" ht="15">
      <c r="B149" s="11"/>
      <c r="C149" s="11"/>
      <c r="D149" s="11"/>
      <c r="E149" s="11"/>
      <c r="H149" s="11"/>
      <c r="I149" s="11"/>
      <c r="J149" s="11"/>
      <c r="K149" s="11"/>
      <c r="L149" s="11"/>
    </row>
    <row r="150" spans="2:12" s="5" customFormat="1" ht="15">
      <c r="B150" s="11"/>
      <c r="C150" s="11"/>
      <c r="D150" s="11"/>
      <c r="E150" s="11"/>
      <c r="H150" s="11"/>
      <c r="I150" s="11"/>
      <c r="J150" s="11"/>
      <c r="K150" s="11"/>
      <c r="L150" s="11"/>
    </row>
    <row r="151" spans="2:12" s="5" customFormat="1" ht="15">
      <c r="B151" s="11"/>
      <c r="C151" s="11"/>
      <c r="D151" s="11"/>
      <c r="E151" s="11"/>
      <c r="H151" s="11"/>
      <c r="I151" s="11"/>
      <c r="J151" s="11"/>
      <c r="K151" s="11"/>
      <c r="L151" s="11"/>
    </row>
    <row r="152" spans="2:12" s="5" customFormat="1" ht="15">
      <c r="B152" s="11"/>
      <c r="C152" s="11"/>
      <c r="D152" s="11"/>
      <c r="E152" s="11"/>
      <c r="H152" s="11"/>
      <c r="I152" s="11"/>
      <c r="J152" s="11"/>
      <c r="K152" s="11"/>
      <c r="L152" s="11"/>
    </row>
    <row r="153" spans="2:12" s="5" customFormat="1" ht="15">
      <c r="B153" s="11"/>
      <c r="C153" s="11"/>
      <c r="D153" s="11"/>
      <c r="E153" s="11"/>
      <c r="H153" s="11"/>
      <c r="I153" s="11"/>
      <c r="J153" s="11"/>
      <c r="K153" s="11"/>
      <c r="L153" s="11"/>
    </row>
    <row r="154" spans="2:12" s="5" customFormat="1" ht="15">
      <c r="B154" s="11"/>
      <c r="C154" s="11"/>
      <c r="D154" s="11"/>
      <c r="E154" s="11"/>
      <c r="H154" s="11"/>
      <c r="I154" s="11"/>
      <c r="J154" s="11"/>
      <c r="K154" s="11"/>
      <c r="L154" s="11"/>
    </row>
    <row r="155" spans="2:12" s="5" customFormat="1" ht="15">
      <c r="B155" s="11"/>
      <c r="C155" s="11"/>
      <c r="D155" s="11"/>
      <c r="E155" s="11"/>
      <c r="H155" s="11"/>
      <c r="I155" s="11"/>
      <c r="J155" s="11"/>
      <c r="K155" s="11"/>
      <c r="L155" s="11"/>
    </row>
    <row r="156" spans="2:12" s="5" customFormat="1" ht="15">
      <c r="B156" s="11"/>
      <c r="C156" s="11"/>
      <c r="D156" s="11"/>
      <c r="E156" s="11"/>
      <c r="H156" s="11"/>
      <c r="I156" s="11"/>
      <c r="J156" s="11"/>
      <c r="K156" s="11"/>
      <c r="L156" s="11"/>
    </row>
    <row r="157" spans="2:12" s="5" customFormat="1" ht="15">
      <c r="B157" s="11"/>
      <c r="C157" s="11"/>
      <c r="D157" s="11"/>
      <c r="E157" s="11"/>
      <c r="H157" s="11"/>
      <c r="I157" s="11"/>
      <c r="J157" s="11"/>
      <c r="K157" s="11"/>
      <c r="L157" s="11"/>
    </row>
    <row r="158" spans="2:12" s="5" customFormat="1" ht="15">
      <c r="B158" s="11"/>
      <c r="C158" s="11"/>
      <c r="D158" s="11"/>
      <c r="E158" s="11"/>
      <c r="H158" s="11"/>
      <c r="I158" s="11"/>
      <c r="J158" s="11"/>
      <c r="K158" s="11"/>
      <c r="L158" s="11"/>
    </row>
    <row r="159" spans="2:12" s="5" customFormat="1" ht="15">
      <c r="B159" s="11"/>
      <c r="C159" s="11"/>
      <c r="D159" s="11"/>
      <c r="E159" s="11"/>
      <c r="H159" s="11"/>
      <c r="I159" s="11"/>
      <c r="J159" s="11"/>
      <c r="K159" s="11"/>
      <c r="L159" s="11"/>
    </row>
    <row r="160" spans="2:12" s="5" customFormat="1" ht="15">
      <c r="B160" s="11"/>
      <c r="C160" s="11"/>
      <c r="D160" s="11"/>
      <c r="E160" s="11"/>
      <c r="H160" s="11"/>
      <c r="I160" s="11"/>
      <c r="J160" s="11"/>
      <c r="K160" s="11"/>
      <c r="L160" s="11"/>
    </row>
    <row r="161" spans="2:12" s="5" customFormat="1" ht="15">
      <c r="B161" s="11"/>
      <c r="C161" s="11"/>
      <c r="D161" s="11"/>
      <c r="E161" s="11"/>
      <c r="H161" s="11"/>
      <c r="I161" s="11"/>
      <c r="J161" s="11"/>
      <c r="K161" s="11"/>
      <c r="L161" s="11"/>
    </row>
    <row r="162" spans="2:12" s="5" customFormat="1" ht="15">
      <c r="B162" s="11"/>
      <c r="C162" s="11"/>
      <c r="D162" s="11"/>
      <c r="E162" s="11"/>
      <c r="H162" s="11"/>
      <c r="I162" s="11"/>
      <c r="J162" s="11"/>
      <c r="K162" s="11"/>
      <c r="L162" s="11"/>
    </row>
    <row r="163" spans="2:12" s="5" customFormat="1" ht="15">
      <c r="B163" s="11"/>
      <c r="C163" s="11"/>
      <c r="D163" s="11"/>
      <c r="E163" s="11"/>
      <c r="H163" s="11"/>
      <c r="I163" s="11"/>
      <c r="J163" s="11"/>
      <c r="K163" s="11"/>
      <c r="L163" s="11"/>
    </row>
    <row r="164" spans="2:12" s="5" customFormat="1" ht="15">
      <c r="B164" s="11"/>
      <c r="C164" s="11"/>
      <c r="D164" s="11"/>
      <c r="E164" s="11"/>
      <c r="H164" s="11"/>
      <c r="I164" s="11"/>
      <c r="J164" s="11"/>
      <c r="K164" s="11"/>
      <c r="L164" s="11"/>
    </row>
    <row r="165" spans="2:12" s="5" customFormat="1" ht="15">
      <c r="B165" s="11"/>
      <c r="C165" s="11"/>
      <c r="D165" s="11"/>
      <c r="E165" s="11"/>
      <c r="H165" s="11"/>
      <c r="I165" s="11"/>
      <c r="J165" s="11"/>
      <c r="K165" s="11"/>
      <c r="L165" s="11"/>
    </row>
    <row r="166" spans="2:12" s="5" customFormat="1" ht="15">
      <c r="B166" s="11"/>
      <c r="C166" s="11"/>
      <c r="D166" s="11"/>
      <c r="E166" s="11"/>
      <c r="H166" s="11"/>
      <c r="I166" s="11"/>
      <c r="J166" s="11"/>
      <c r="K166" s="11"/>
      <c r="L166" s="11"/>
    </row>
    <row r="167" spans="2:12" s="5" customFormat="1" ht="15">
      <c r="B167" s="11"/>
      <c r="C167" s="11"/>
      <c r="D167" s="11"/>
      <c r="E167" s="11"/>
      <c r="H167" s="11"/>
      <c r="I167" s="11"/>
      <c r="J167" s="11"/>
      <c r="K167" s="11"/>
      <c r="L167" s="11"/>
    </row>
    <row r="168" spans="2:12" s="5" customFormat="1" ht="15">
      <c r="B168" s="11"/>
      <c r="C168" s="11"/>
      <c r="D168" s="11"/>
      <c r="E168" s="11"/>
      <c r="H168" s="11"/>
      <c r="I168" s="11"/>
      <c r="J168" s="11"/>
      <c r="K168" s="11"/>
      <c r="L168" s="11"/>
    </row>
    <row r="169" spans="2:12" s="5" customFormat="1" ht="15">
      <c r="B169" s="11"/>
      <c r="C169" s="11"/>
      <c r="D169" s="11"/>
      <c r="E169" s="11"/>
      <c r="H169" s="11"/>
      <c r="I169" s="11"/>
      <c r="J169" s="11"/>
      <c r="K169" s="11"/>
      <c r="L169" s="11"/>
    </row>
    <row r="170" spans="2:12" s="5" customFormat="1" ht="15">
      <c r="B170" s="11"/>
      <c r="C170" s="11"/>
      <c r="D170" s="11"/>
      <c r="E170" s="11"/>
      <c r="H170" s="11"/>
      <c r="I170" s="11"/>
      <c r="J170" s="11"/>
      <c r="K170" s="11"/>
      <c r="L170" s="11"/>
    </row>
    <row r="171" spans="2:12" s="5" customFormat="1" ht="15">
      <c r="B171" s="11"/>
      <c r="C171" s="11"/>
      <c r="D171" s="11"/>
      <c r="E171" s="11"/>
      <c r="H171" s="11"/>
      <c r="I171" s="11"/>
      <c r="J171" s="11"/>
      <c r="K171" s="11"/>
      <c r="L171" s="11"/>
    </row>
    <row r="172" spans="2:12" s="5" customFormat="1" ht="15">
      <c r="B172" s="11"/>
      <c r="C172" s="11"/>
      <c r="D172" s="11"/>
      <c r="E172" s="11"/>
      <c r="H172" s="11"/>
      <c r="I172" s="11"/>
      <c r="J172" s="11"/>
      <c r="K172" s="11"/>
      <c r="L172" s="11"/>
    </row>
    <row r="173" spans="2:12" s="5" customFormat="1" ht="15">
      <c r="B173" s="11"/>
      <c r="C173" s="11"/>
      <c r="D173" s="11"/>
      <c r="E173" s="11"/>
      <c r="H173" s="11"/>
      <c r="I173" s="11"/>
      <c r="J173" s="11"/>
      <c r="K173" s="11"/>
      <c r="L173" s="11"/>
    </row>
  </sheetData>
  <sheetProtection/>
  <printOptions/>
  <pageMargins left="0.79" right="0.79" top="0.98" bottom="0.98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8.281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23" width="8.8515625" style="6" customWidth="1"/>
    <col min="24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8" s="5" customFormat="1" ht="15">
      <c r="A2" s="2" t="s">
        <v>121</v>
      </c>
      <c r="H2" s="7"/>
    </row>
    <row r="3" s="5" customFormat="1" ht="15">
      <c r="A3" s="2" t="s">
        <v>97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66">
        <v>2015</v>
      </c>
      <c r="V5" s="67" t="s">
        <v>100</v>
      </c>
      <c r="W5" s="65" t="s">
        <v>101</v>
      </c>
      <c r="X5" s="66">
        <v>2016</v>
      </c>
      <c r="Y5" s="67" t="s">
        <v>106</v>
      </c>
      <c r="Z5" s="65" t="s">
        <v>109</v>
      </c>
    </row>
    <row r="6" spans="1:26" s="5" customFormat="1" ht="13.5" customHeight="1">
      <c r="A6" s="8" t="s">
        <v>44</v>
      </c>
      <c r="B6" s="16"/>
      <c r="C6" s="17"/>
      <c r="D6" s="16"/>
      <c r="E6" s="17"/>
      <c r="F6" s="30">
        <v>408</v>
      </c>
      <c r="G6" s="18">
        <v>16</v>
      </c>
      <c r="H6" s="39">
        <v>0.0025</v>
      </c>
      <c r="I6" s="16" t="s">
        <v>57</v>
      </c>
      <c r="J6" s="18" t="s">
        <v>57</v>
      </c>
      <c r="K6" s="17" t="s">
        <v>57</v>
      </c>
      <c r="L6" s="16" t="s">
        <v>57</v>
      </c>
      <c r="M6" s="18" t="s">
        <v>57</v>
      </c>
      <c r="N6" s="17" t="s">
        <v>57</v>
      </c>
      <c r="O6" s="24" t="s">
        <v>57</v>
      </c>
      <c r="P6" s="25" t="s">
        <v>57</v>
      </c>
      <c r="Q6" s="25" t="s">
        <v>57</v>
      </c>
      <c r="R6" s="148" t="s">
        <v>57</v>
      </c>
      <c r="S6" s="149" t="s">
        <v>57</v>
      </c>
      <c r="T6" s="150" t="s">
        <v>57</v>
      </c>
      <c r="U6" s="148" t="s">
        <v>57</v>
      </c>
      <c r="V6" s="149" t="s">
        <v>57</v>
      </c>
      <c r="W6" s="185" t="s">
        <v>57</v>
      </c>
      <c r="X6" s="148" t="s">
        <v>57</v>
      </c>
      <c r="Y6" s="149" t="s">
        <v>57</v>
      </c>
      <c r="Z6" s="185" t="s">
        <v>57</v>
      </c>
    </row>
    <row r="7" spans="1:26" s="5" customFormat="1" ht="13.5" customHeight="1">
      <c r="A7" s="8" t="s">
        <v>12</v>
      </c>
      <c r="B7" s="16">
        <v>479</v>
      </c>
      <c r="C7" s="17">
        <v>16</v>
      </c>
      <c r="D7" s="16">
        <v>464</v>
      </c>
      <c r="E7" s="17">
        <v>17</v>
      </c>
      <c r="F7" s="35">
        <v>2471</v>
      </c>
      <c r="G7" s="18">
        <v>11</v>
      </c>
      <c r="H7" s="39">
        <v>0.0153</v>
      </c>
      <c r="I7" s="16">
        <v>426</v>
      </c>
      <c r="J7" s="18">
        <f aca="true" t="shared" si="0" ref="J7:J37">_xlfn.RANK.EQ(I7,$I$6:$I$37)</f>
        <v>17</v>
      </c>
      <c r="K7" s="19">
        <f aca="true" t="shared" si="1" ref="K7:K37">I7/$I$38</f>
        <v>0.003282882771801116</v>
      </c>
      <c r="L7" s="33">
        <v>438</v>
      </c>
      <c r="M7" s="18">
        <f aca="true" t="shared" si="2" ref="M7:M37">_xlfn.RANK.EQ(L7,$L$6:$L$37)</f>
        <v>16</v>
      </c>
      <c r="N7" s="19">
        <f aca="true" t="shared" si="3" ref="N7:N37">L7/$L$38</f>
        <v>0.002814222747658027</v>
      </c>
      <c r="O7" s="125">
        <v>449</v>
      </c>
      <c r="P7" s="120">
        <v>16</v>
      </c>
      <c r="Q7" s="137">
        <v>0.0029475093873906994</v>
      </c>
      <c r="R7" s="125">
        <v>457</v>
      </c>
      <c r="S7" s="25">
        <f aca="true" t="shared" si="4" ref="S7:S37">_xlfn.RANK.EQ(R7,$R$6:$R$37)</f>
        <v>16</v>
      </c>
      <c r="T7" s="23">
        <f aca="true" t="shared" si="5" ref="T7:T37">R7/$R$38</f>
        <v>0.0029389634526711126</v>
      </c>
      <c r="U7" s="125">
        <v>459</v>
      </c>
      <c r="V7" s="25">
        <f>_xlfn.RANK.EQ(U7,$U$6:$U$37)</f>
        <v>16</v>
      </c>
      <c r="W7" s="26">
        <f>U7/$U$38</f>
        <v>0.002888754625783551</v>
      </c>
      <c r="X7" s="125">
        <v>464</v>
      </c>
      <c r="Y7" s="25">
        <f>_xlfn.RANK.EQ(X7,$X$6:$X$37)</f>
        <v>16</v>
      </c>
      <c r="Z7" s="26">
        <f>X7/$X$38</f>
        <v>0.00289605412625298</v>
      </c>
    </row>
    <row r="8" spans="1:26" s="5" customFormat="1" ht="13.5" customHeight="1">
      <c r="A8" s="8" t="s">
        <v>13</v>
      </c>
      <c r="B8" s="16">
        <v>1976</v>
      </c>
      <c r="C8" s="17">
        <v>12</v>
      </c>
      <c r="D8" s="16">
        <v>2231</v>
      </c>
      <c r="E8" s="17">
        <v>12</v>
      </c>
      <c r="F8" s="16" t="s">
        <v>57</v>
      </c>
      <c r="G8" s="18" t="s">
        <v>57</v>
      </c>
      <c r="H8" s="17" t="s">
        <v>57</v>
      </c>
      <c r="I8" s="22">
        <v>2156</v>
      </c>
      <c r="J8" s="18">
        <f t="shared" si="0"/>
        <v>10</v>
      </c>
      <c r="K8" s="19">
        <f t="shared" si="1"/>
        <v>0.016614777596251656</v>
      </c>
      <c r="L8" s="21">
        <v>2394</v>
      </c>
      <c r="M8" s="18">
        <f t="shared" si="2"/>
        <v>11</v>
      </c>
      <c r="N8" s="19">
        <f t="shared" si="3"/>
        <v>0.015381847620760997</v>
      </c>
      <c r="O8" s="125">
        <v>2940</v>
      </c>
      <c r="P8" s="120">
        <v>11</v>
      </c>
      <c r="Q8" s="137">
        <v>0.019299950108972508</v>
      </c>
      <c r="R8" s="125">
        <v>2901</v>
      </c>
      <c r="S8" s="25">
        <f t="shared" si="4"/>
        <v>11</v>
      </c>
      <c r="T8" s="23">
        <f t="shared" si="5"/>
        <v>0.01865630848183566</v>
      </c>
      <c r="U8" s="125">
        <v>3562</v>
      </c>
      <c r="V8" s="25">
        <f aca="true" t="shared" si="6" ref="V8:V37">_xlfn.RANK.EQ(U8,$U$6:$U$37)</f>
        <v>9</v>
      </c>
      <c r="W8" s="26">
        <f aca="true" t="shared" si="7" ref="W8:W37">U8/$U$38</f>
        <v>0.02241774286937039</v>
      </c>
      <c r="X8" s="125">
        <v>3731</v>
      </c>
      <c r="Y8" s="25">
        <f>_xlfn.RANK.EQ(X8,$X$6:$X$37)</f>
        <v>8</v>
      </c>
      <c r="Z8" s="26">
        <f>X8/$X$38</f>
        <v>0.023287021433297132</v>
      </c>
    </row>
    <row r="9" spans="1:26" s="5" customFormat="1" ht="13.5" customHeight="1">
      <c r="A9" s="8" t="s">
        <v>14</v>
      </c>
      <c r="B9" s="16"/>
      <c r="C9" s="17" t="s">
        <v>57</v>
      </c>
      <c r="D9" s="16"/>
      <c r="E9" s="17" t="s">
        <v>57</v>
      </c>
      <c r="F9" s="16" t="s">
        <v>57</v>
      </c>
      <c r="G9" s="18" t="s">
        <v>57</v>
      </c>
      <c r="H9" s="17" t="s">
        <v>57</v>
      </c>
      <c r="I9" s="16" t="s">
        <v>57</v>
      </c>
      <c r="J9" s="18" t="s">
        <v>57</v>
      </c>
      <c r="K9" s="17" t="s">
        <v>57</v>
      </c>
      <c r="L9" s="16" t="s">
        <v>57</v>
      </c>
      <c r="M9" s="18" t="s">
        <v>57</v>
      </c>
      <c r="N9" s="17" t="s">
        <v>57</v>
      </c>
      <c r="O9" s="24" t="s">
        <v>57</v>
      </c>
      <c r="P9" s="25" t="s">
        <v>57</v>
      </c>
      <c r="Q9" s="25" t="s">
        <v>57</v>
      </c>
      <c r="R9" s="24" t="s">
        <v>57</v>
      </c>
      <c r="S9" s="25" t="s">
        <v>57</v>
      </c>
      <c r="T9" s="23" t="s">
        <v>57</v>
      </c>
      <c r="U9" s="24" t="s">
        <v>57</v>
      </c>
      <c r="V9" s="25"/>
      <c r="W9" s="26"/>
      <c r="X9" s="24"/>
      <c r="Y9" s="25"/>
      <c r="Z9" s="26"/>
    </row>
    <row r="10" spans="1:26" s="5" customFormat="1" ht="13.5" customHeight="1">
      <c r="A10" s="8" t="s">
        <v>15</v>
      </c>
      <c r="B10" s="16"/>
      <c r="C10" s="17" t="s">
        <v>57</v>
      </c>
      <c r="D10" s="16"/>
      <c r="E10" s="17" t="s">
        <v>57</v>
      </c>
      <c r="F10" s="16" t="s">
        <v>57</v>
      </c>
      <c r="G10" s="18" t="s">
        <v>57</v>
      </c>
      <c r="H10" s="17" t="s">
        <v>57</v>
      </c>
      <c r="I10" s="22" t="s">
        <v>57</v>
      </c>
      <c r="J10" s="58" t="s">
        <v>57</v>
      </c>
      <c r="K10" s="59" t="s">
        <v>57</v>
      </c>
      <c r="L10" s="22" t="s">
        <v>57</v>
      </c>
      <c r="M10" s="58" t="s">
        <v>57</v>
      </c>
      <c r="N10" s="59" t="s">
        <v>57</v>
      </c>
      <c r="O10" s="24" t="s">
        <v>57</v>
      </c>
      <c r="P10" s="25" t="s">
        <v>57</v>
      </c>
      <c r="Q10" s="25" t="s">
        <v>57</v>
      </c>
      <c r="R10" s="24">
        <v>6578</v>
      </c>
      <c r="S10" s="25">
        <f t="shared" si="4"/>
        <v>5</v>
      </c>
      <c r="T10" s="23">
        <f t="shared" si="5"/>
        <v>0.042303066940198204</v>
      </c>
      <c r="U10" s="24" t="s">
        <v>57</v>
      </c>
      <c r="V10" s="25"/>
      <c r="W10" s="26"/>
      <c r="X10" s="24"/>
      <c r="Y10" s="25"/>
      <c r="Z10" s="26"/>
    </row>
    <row r="11" spans="1:26" s="5" customFormat="1" ht="13.5" customHeight="1">
      <c r="A11" s="8" t="s">
        <v>16</v>
      </c>
      <c r="B11" s="16">
        <v>10278</v>
      </c>
      <c r="C11" s="17">
        <v>4</v>
      </c>
      <c r="D11" s="16">
        <v>9758</v>
      </c>
      <c r="E11" s="17">
        <v>5</v>
      </c>
      <c r="F11" s="35">
        <v>9699</v>
      </c>
      <c r="G11" s="18">
        <v>4</v>
      </c>
      <c r="H11" s="39">
        <v>0.0599</v>
      </c>
      <c r="I11" s="20">
        <v>7853</v>
      </c>
      <c r="J11" s="18">
        <f t="shared" si="0"/>
        <v>3</v>
      </c>
      <c r="K11" s="19">
        <f t="shared" si="1"/>
        <v>0.06051755494590179</v>
      </c>
      <c r="L11" s="20">
        <v>6194</v>
      </c>
      <c r="M11" s="18">
        <f t="shared" si="2"/>
        <v>5</v>
      </c>
      <c r="N11" s="19">
        <f t="shared" si="3"/>
        <v>0.03979747876482607</v>
      </c>
      <c r="O11" s="125">
        <v>6385</v>
      </c>
      <c r="P11" s="120">
        <v>5</v>
      </c>
      <c r="Q11" s="137">
        <v>0.041915027702649474</v>
      </c>
      <c r="R11" s="24" t="s">
        <v>57</v>
      </c>
      <c r="S11" s="25" t="s">
        <v>57</v>
      </c>
      <c r="T11" s="23" t="s">
        <v>57</v>
      </c>
      <c r="U11" s="24">
        <v>6851</v>
      </c>
      <c r="V11" s="25">
        <f t="shared" si="6"/>
        <v>5</v>
      </c>
      <c r="W11" s="26">
        <f t="shared" si="7"/>
        <v>0.04311733756262115</v>
      </c>
      <c r="X11" s="24">
        <v>6682</v>
      </c>
      <c r="Y11" s="25">
        <f>_xlfn.RANK.EQ(X11,$X$6:$X$37)</f>
        <v>5</v>
      </c>
      <c r="Z11" s="26">
        <f>X11/$X$38</f>
        <v>0.04170567601642762</v>
      </c>
    </row>
    <row r="12" spans="1:26" s="5" customFormat="1" ht="13.5" customHeight="1">
      <c r="A12" s="8" t="s">
        <v>17</v>
      </c>
      <c r="B12" s="16">
        <v>57460</v>
      </c>
      <c r="C12" s="17">
        <v>1</v>
      </c>
      <c r="D12" s="16">
        <v>58188</v>
      </c>
      <c r="E12" s="17">
        <v>1</v>
      </c>
      <c r="F12" s="35">
        <v>57735</v>
      </c>
      <c r="G12" s="18">
        <v>1</v>
      </c>
      <c r="H12" s="39">
        <v>0.3568</v>
      </c>
      <c r="I12" s="20">
        <v>58835</v>
      </c>
      <c r="J12" s="18">
        <f t="shared" si="0"/>
        <v>1</v>
      </c>
      <c r="K12" s="19">
        <f t="shared" si="1"/>
        <v>0.4534000184951142</v>
      </c>
      <c r="L12" s="21">
        <v>53382</v>
      </c>
      <c r="M12" s="18">
        <f t="shared" si="2"/>
        <v>1</v>
      </c>
      <c r="N12" s="19">
        <f t="shared" si="3"/>
        <v>0.34298821624538994</v>
      </c>
      <c r="O12" s="125">
        <v>47442</v>
      </c>
      <c r="P12" s="120">
        <v>1</v>
      </c>
      <c r="Q12" s="137">
        <v>0.3114381745135625</v>
      </c>
      <c r="R12" s="125">
        <v>48589</v>
      </c>
      <c r="S12" s="25">
        <f t="shared" si="4"/>
        <v>1</v>
      </c>
      <c r="T12" s="23">
        <f t="shared" si="5"/>
        <v>0.3124754818420934</v>
      </c>
      <c r="U12" s="125">
        <v>46675</v>
      </c>
      <c r="V12" s="25">
        <f t="shared" si="6"/>
        <v>1</v>
      </c>
      <c r="W12" s="26">
        <f t="shared" si="7"/>
        <v>0.29375298945195477</v>
      </c>
      <c r="X12" s="125">
        <v>43809</v>
      </c>
      <c r="Y12" s="25">
        <f>_xlfn.RANK.EQ(X12,$X$6:$X$37)</f>
        <v>2</v>
      </c>
      <c r="Z12" s="26">
        <f>X12/$X$38</f>
        <v>0.27343369658839833</v>
      </c>
    </row>
    <row r="13" spans="1:26" s="5" customFormat="1" ht="13.5" customHeight="1">
      <c r="A13" s="8" t="s">
        <v>18</v>
      </c>
      <c r="B13" s="16">
        <v>3</v>
      </c>
      <c r="C13" s="17">
        <v>19</v>
      </c>
      <c r="D13" s="16">
        <v>3</v>
      </c>
      <c r="E13" s="17">
        <v>20</v>
      </c>
      <c r="F13" s="30">
        <v>3</v>
      </c>
      <c r="G13" s="18">
        <v>19</v>
      </c>
      <c r="H13" s="39" t="s">
        <v>57</v>
      </c>
      <c r="I13" s="16">
        <v>3</v>
      </c>
      <c r="J13" s="18">
        <f t="shared" si="0"/>
        <v>20</v>
      </c>
      <c r="K13" s="19">
        <f t="shared" si="1"/>
        <v>2.3118892759162787E-05</v>
      </c>
      <c r="L13" s="33">
        <v>3</v>
      </c>
      <c r="M13" s="18">
        <f t="shared" si="2"/>
        <v>19</v>
      </c>
      <c r="N13" s="19">
        <f t="shared" si="3"/>
        <v>1.927549827163032E-05</v>
      </c>
      <c r="O13" s="125">
        <v>2</v>
      </c>
      <c r="P13" s="120">
        <v>20</v>
      </c>
      <c r="Q13" s="137">
        <v>1.3129217761205787E-05</v>
      </c>
      <c r="R13" s="125">
        <v>2</v>
      </c>
      <c r="S13" s="25">
        <f t="shared" si="4"/>
        <v>20</v>
      </c>
      <c r="T13" s="23">
        <f t="shared" si="5"/>
        <v>1.2861984475584739E-05</v>
      </c>
      <c r="U13" s="125">
        <v>2</v>
      </c>
      <c r="V13" s="25">
        <f t="shared" si="6"/>
        <v>20</v>
      </c>
      <c r="W13" s="26">
        <f t="shared" si="7"/>
        <v>1.2587166125418523E-05</v>
      </c>
      <c r="X13" s="125">
        <v>2</v>
      </c>
      <c r="Y13" s="25">
        <f>_xlfn.RANK.EQ(X13,$X$6:$X$37)</f>
        <v>20</v>
      </c>
      <c r="Z13" s="26">
        <f>X13/$X$38</f>
        <v>1.2482991923504226E-05</v>
      </c>
    </row>
    <row r="14" spans="1:26" s="5" customFormat="1" ht="13.5" customHeight="1">
      <c r="A14" s="9" t="s">
        <v>19</v>
      </c>
      <c r="B14" s="24"/>
      <c r="C14" s="23" t="s">
        <v>57</v>
      </c>
      <c r="D14" s="24"/>
      <c r="E14" s="23" t="s">
        <v>57</v>
      </c>
      <c r="F14" s="24"/>
      <c r="G14" s="25"/>
      <c r="H14" s="40" t="s">
        <v>57</v>
      </c>
      <c r="I14" s="56" t="s">
        <v>57</v>
      </c>
      <c r="J14" s="57" t="s">
        <v>57</v>
      </c>
      <c r="K14" s="40" t="s">
        <v>57</v>
      </c>
      <c r="L14" s="56" t="s">
        <v>57</v>
      </c>
      <c r="M14" s="57" t="s">
        <v>57</v>
      </c>
      <c r="N14" s="40" t="s">
        <v>57</v>
      </c>
      <c r="O14" s="24" t="s">
        <v>57</v>
      </c>
      <c r="P14" s="25" t="s">
        <v>57</v>
      </c>
      <c r="Q14" s="25" t="s">
        <v>57</v>
      </c>
      <c r="R14" s="24" t="s">
        <v>57</v>
      </c>
      <c r="S14" s="25" t="s">
        <v>57</v>
      </c>
      <c r="T14" s="23" t="s">
        <v>57</v>
      </c>
      <c r="U14" s="24" t="s">
        <v>57</v>
      </c>
      <c r="V14" s="25"/>
      <c r="W14" s="26"/>
      <c r="X14" s="24"/>
      <c r="Y14" s="25"/>
      <c r="Z14" s="26"/>
    </row>
    <row r="15" spans="1:26" s="5" customFormat="1" ht="13.5" customHeight="1">
      <c r="A15" s="8" t="s">
        <v>20</v>
      </c>
      <c r="B15" s="16">
        <v>38035</v>
      </c>
      <c r="C15" s="17">
        <v>2</v>
      </c>
      <c r="D15" s="16">
        <v>36764</v>
      </c>
      <c r="E15" s="17">
        <v>3</v>
      </c>
      <c r="F15" s="35">
        <v>34012</v>
      </c>
      <c r="G15" s="18">
        <v>2</v>
      </c>
      <c r="H15" s="39">
        <v>0.2102</v>
      </c>
      <c r="I15" s="16">
        <v>1341</v>
      </c>
      <c r="J15" s="18">
        <f t="shared" si="0"/>
        <v>13</v>
      </c>
      <c r="K15" s="19">
        <f t="shared" si="1"/>
        <v>0.010334145063345766</v>
      </c>
      <c r="L15" s="21">
        <v>30163</v>
      </c>
      <c r="M15" s="18">
        <f t="shared" si="2"/>
        <v>3</v>
      </c>
      <c r="N15" s="19">
        <f t="shared" si="3"/>
        <v>0.1938022847890618</v>
      </c>
      <c r="O15" s="125">
        <v>25346</v>
      </c>
      <c r="P15" s="120">
        <v>3</v>
      </c>
      <c r="Q15" s="137">
        <v>0.16638657668776094</v>
      </c>
      <c r="R15" s="125">
        <v>25358</v>
      </c>
      <c r="S15" s="25">
        <f t="shared" si="4"/>
        <v>3</v>
      </c>
      <c r="T15" s="23">
        <f t="shared" si="5"/>
        <v>0.1630771011659389</v>
      </c>
      <c r="U15" s="125">
        <v>23187</v>
      </c>
      <c r="V15" s="25">
        <f t="shared" si="6"/>
        <v>3</v>
      </c>
      <c r="W15" s="26">
        <f t="shared" si="7"/>
        <v>0.14592931047503965</v>
      </c>
      <c r="X15" s="125">
        <v>26453</v>
      </c>
      <c r="Y15" s="25">
        <f>_xlfn.RANK.EQ(X15,$X$6:$X$37)</f>
        <v>3</v>
      </c>
      <c r="Z15" s="26">
        <f>X15/$X$38</f>
        <v>0.16510629267622864</v>
      </c>
    </row>
    <row r="16" spans="1:26" s="5" customFormat="1" ht="13.5" customHeight="1">
      <c r="A16" s="8" t="s">
        <v>21</v>
      </c>
      <c r="B16" s="16">
        <v>24517</v>
      </c>
      <c r="C16" s="17">
        <v>3</v>
      </c>
      <c r="D16" s="16">
        <v>24837</v>
      </c>
      <c r="E16" s="17">
        <v>4</v>
      </c>
      <c r="F16" s="35">
        <v>24980</v>
      </c>
      <c r="G16" s="18">
        <v>3</v>
      </c>
      <c r="H16" s="39">
        <v>0.1544</v>
      </c>
      <c r="I16" s="20">
        <v>25494</v>
      </c>
      <c r="J16" s="18">
        <f t="shared" si="0"/>
        <v>2</v>
      </c>
      <c r="K16" s="19">
        <f t="shared" si="1"/>
        <v>0.19646435066736537</v>
      </c>
      <c r="L16" s="21">
        <v>31664</v>
      </c>
      <c r="M16" s="18">
        <f t="shared" si="2"/>
        <v>2</v>
      </c>
      <c r="N16" s="19">
        <f t="shared" si="3"/>
        <v>0.2034464590909675</v>
      </c>
      <c r="O16" s="125">
        <v>37680</v>
      </c>
      <c r="P16" s="120">
        <v>2</v>
      </c>
      <c r="Q16" s="137">
        <v>0.24735446262111704</v>
      </c>
      <c r="R16" s="125">
        <v>38914</v>
      </c>
      <c r="S16" s="25">
        <f t="shared" si="4"/>
        <v>2</v>
      </c>
      <c r="T16" s="23">
        <f t="shared" si="5"/>
        <v>0.25025563194145223</v>
      </c>
      <c r="U16" s="125">
        <v>43709</v>
      </c>
      <c r="V16" s="25">
        <f t="shared" si="6"/>
        <v>2</v>
      </c>
      <c r="W16" s="26">
        <f t="shared" si="7"/>
        <v>0.27508622208795913</v>
      </c>
      <c r="X16" s="125">
        <v>44357</v>
      </c>
      <c r="Y16" s="25">
        <f>_xlfn.RANK.EQ(X16,$X$6:$X$37)</f>
        <v>1</v>
      </c>
      <c r="Z16" s="26">
        <f>X16/$X$38</f>
        <v>0.2768540363754385</v>
      </c>
    </row>
    <row r="17" spans="1:26" s="5" customFormat="1" ht="13.5" customHeight="1">
      <c r="A17" s="8" t="s">
        <v>22</v>
      </c>
      <c r="B17" s="16"/>
      <c r="C17" s="17" t="s">
        <v>57</v>
      </c>
      <c r="D17" s="16">
        <v>37300</v>
      </c>
      <c r="E17" s="17">
        <v>2</v>
      </c>
      <c r="F17" s="16" t="s">
        <v>57</v>
      </c>
      <c r="G17" s="18" t="s">
        <v>57</v>
      </c>
      <c r="H17" s="39" t="s">
        <v>57</v>
      </c>
      <c r="I17" s="54" t="s">
        <v>57</v>
      </c>
      <c r="J17" s="55" t="s">
        <v>57</v>
      </c>
      <c r="K17" s="39" t="s">
        <v>57</v>
      </c>
      <c r="L17" s="54" t="s">
        <v>57</v>
      </c>
      <c r="M17" s="55" t="s">
        <v>57</v>
      </c>
      <c r="N17" s="39" t="s">
        <v>57</v>
      </c>
      <c r="O17" s="24" t="s">
        <v>57</v>
      </c>
      <c r="P17" s="25" t="s">
        <v>57</v>
      </c>
      <c r="Q17" s="25" t="s">
        <v>57</v>
      </c>
      <c r="R17" s="24" t="s">
        <v>57</v>
      </c>
      <c r="S17" s="25" t="s">
        <v>57</v>
      </c>
      <c r="T17" s="23" t="s">
        <v>57</v>
      </c>
      <c r="U17" s="24" t="s">
        <v>57</v>
      </c>
      <c r="V17" s="25"/>
      <c r="W17" s="26"/>
      <c r="X17" s="24"/>
      <c r="Y17" s="25"/>
      <c r="Z17" s="26"/>
    </row>
    <row r="18" spans="1:26" s="5" customFormat="1" ht="13.5" customHeight="1">
      <c r="A18" s="8" t="s">
        <v>23</v>
      </c>
      <c r="B18" s="16">
        <v>37</v>
      </c>
      <c r="C18" s="17">
        <v>18</v>
      </c>
      <c r="D18" s="16">
        <v>38</v>
      </c>
      <c r="E18" s="17">
        <v>19</v>
      </c>
      <c r="F18" s="30">
        <v>48</v>
      </c>
      <c r="G18" s="18">
        <v>18</v>
      </c>
      <c r="H18" s="39">
        <v>0.0003</v>
      </c>
      <c r="I18" s="16">
        <v>51</v>
      </c>
      <c r="J18" s="18">
        <f t="shared" si="0"/>
        <v>19</v>
      </c>
      <c r="K18" s="19">
        <f t="shared" si="1"/>
        <v>0.0003930211769057674</v>
      </c>
      <c r="L18" s="33">
        <v>46</v>
      </c>
      <c r="M18" s="18">
        <f t="shared" si="2"/>
        <v>18</v>
      </c>
      <c r="N18" s="19">
        <f t="shared" si="3"/>
        <v>0.00029555764016499827</v>
      </c>
      <c r="O18" s="125">
        <v>27</v>
      </c>
      <c r="P18" s="120">
        <v>18</v>
      </c>
      <c r="Q18" s="137">
        <v>0.00017724443977627812</v>
      </c>
      <c r="R18" s="125">
        <v>28</v>
      </c>
      <c r="S18" s="25">
        <f t="shared" si="4"/>
        <v>18</v>
      </c>
      <c r="T18" s="23">
        <f t="shared" si="5"/>
        <v>0.00018006778265818634</v>
      </c>
      <c r="U18" s="125">
        <v>32</v>
      </c>
      <c r="V18" s="25">
        <f t="shared" si="6"/>
        <v>18</v>
      </c>
      <c r="W18" s="26">
        <f t="shared" si="7"/>
        <v>0.00020139465800669636</v>
      </c>
      <c r="X18" s="125">
        <v>45</v>
      </c>
      <c r="Y18" s="25">
        <f>_xlfn.RANK.EQ(X18,$X$6:$X$37)</f>
        <v>18</v>
      </c>
      <c r="Z18" s="26">
        <f>X18/$X$38</f>
        <v>0.0002808673182788451</v>
      </c>
    </row>
    <row r="19" spans="1:26" s="5" customFormat="1" ht="13.5" customHeight="1">
      <c r="A19" s="68" t="s">
        <v>24</v>
      </c>
      <c r="B19" s="69">
        <v>6303</v>
      </c>
      <c r="C19" s="70">
        <v>5</v>
      </c>
      <c r="D19" s="69">
        <v>6476</v>
      </c>
      <c r="E19" s="70">
        <v>6</v>
      </c>
      <c r="F19" s="74">
        <v>7252</v>
      </c>
      <c r="G19" s="71">
        <v>5</v>
      </c>
      <c r="H19" s="76">
        <v>0.0448</v>
      </c>
      <c r="I19" s="69">
        <v>7335</v>
      </c>
      <c r="J19" s="71">
        <f t="shared" si="0"/>
        <v>4</v>
      </c>
      <c r="K19" s="72">
        <f t="shared" si="1"/>
        <v>0.056525692796153014</v>
      </c>
      <c r="L19" s="73">
        <v>6834</v>
      </c>
      <c r="M19" s="71">
        <f t="shared" si="2"/>
        <v>4</v>
      </c>
      <c r="N19" s="72">
        <f t="shared" si="3"/>
        <v>0.04390958506277387</v>
      </c>
      <c r="O19" s="134">
        <v>6667</v>
      </c>
      <c r="P19" s="135">
        <v>4</v>
      </c>
      <c r="Q19" s="138">
        <v>0.04376624740697949</v>
      </c>
      <c r="R19" s="134">
        <v>7078</v>
      </c>
      <c r="S19" s="153">
        <f t="shared" si="4"/>
        <v>4</v>
      </c>
      <c r="T19" s="154">
        <f t="shared" si="5"/>
        <v>0.04551856305909439</v>
      </c>
      <c r="U19" s="134">
        <v>7903</v>
      </c>
      <c r="V19" s="153">
        <f t="shared" si="6"/>
        <v>4</v>
      </c>
      <c r="W19" s="189">
        <f t="shared" si="7"/>
        <v>0.0497381869445913</v>
      </c>
      <c r="X19" s="134">
        <v>8058</v>
      </c>
      <c r="Y19" s="153">
        <f>_xlfn.RANK.EQ(X19,$X$6:$X$37)</f>
        <v>4</v>
      </c>
      <c r="Z19" s="189">
        <f>X19/$X$38</f>
        <v>0.050293974459798524</v>
      </c>
    </row>
    <row r="20" spans="1:26" s="5" customFormat="1" ht="13.5" customHeight="1">
      <c r="A20" s="9" t="s">
        <v>25</v>
      </c>
      <c r="B20" s="24"/>
      <c r="C20" s="23" t="s">
        <v>57</v>
      </c>
      <c r="D20" s="24"/>
      <c r="E20" s="23" t="s">
        <v>57</v>
      </c>
      <c r="F20" s="24" t="s">
        <v>57</v>
      </c>
      <c r="G20" s="25" t="s">
        <v>57</v>
      </c>
      <c r="H20" s="40" t="s">
        <v>57</v>
      </c>
      <c r="I20" s="56" t="s">
        <v>57</v>
      </c>
      <c r="J20" s="57" t="s">
        <v>57</v>
      </c>
      <c r="K20" s="40" t="s">
        <v>57</v>
      </c>
      <c r="L20" s="56" t="s">
        <v>57</v>
      </c>
      <c r="M20" s="57" t="s">
        <v>57</v>
      </c>
      <c r="N20" s="40" t="s">
        <v>57</v>
      </c>
      <c r="O20" s="24" t="s">
        <v>57</v>
      </c>
      <c r="P20" s="25" t="s">
        <v>57</v>
      </c>
      <c r="Q20" s="25" t="s">
        <v>57</v>
      </c>
      <c r="R20" s="24" t="s">
        <v>57</v>
      </c>
      <c r="S20" s="25" t="s">
        <v>57</v>
      </c>
      <c r="T20" s="23" t="s">
        <v>57</v>
      </c>
      <c r="U20" s="24" t="s">
        <v>57</v>
      </c>
      <c r="V20" s="25"/>
      <c r="W20" s="26"/>
      <c r="X20" s="24"/>
      <c r="Y20" s="25"/>
      <c r="Z20" s="26"/>
    </row>
    <row r="21" spans="1:26" s="5" customFormat="1" ht="13.5" customHeight="1">
      <c r="A21" s="8" t="s">
        <v>26</v>
      </c>
      <c r="B21" s="16">
        <v>3808</v>
      </c>
      <c r="C21" s="17">
        <v>8</v>
      </c>
      <c r="D21" s="16">
        <v>3811</v>
      </c>
      <c r="E21" s="17">
        <v>9</v>
      </c>
      <c r="F21" s="35">
        <v>3845</v>
      </c>
      <c r="G21" s="18">
        <v>8</v>
      </c>
      <c r="H21" s="39">
        <v>0.0238</v>
      </c>
      <c r="I21" s="16">
        <v>3859</v>
      </c>
      <c r="J21" s="18">
        <f t="shared" si="0"/>
        <v>7</v>
      </c>
      <c r="K21" s="19">
        <f t="shared" si="1"/>
        <v>0.02973860238586973</v>
      </c>
      <c r="L21" s="21">
        <v>3930</v>
      </c>
      <c r="M21" s="18">
        <f t="shared" si="2"/>
        <v>7</v>
      </c>
      <c r="N21" s="19">
        <f t="shared" si="3"/>
        <v>0.02525090273583572</v>
      </c>
      <c r="O21" s="125">
        <v>3709</v>
      </c>
      <c r="P21" s="120">
        <v>7</v>
      </c>
      <c r="Q21" s="137">
        <v>0.024348134338156132</v>
      </c>
      <c r="R21" s="125">
        <v>3795</v>
      </c>
      <c r="S21" s="25">
        <f t="shared" si="4"/>
        <v>7</v>
      </c>
      <c r="T21" s="23">
        <f t="shared" si="5"/>
        <v>0.02440561554242204</v>
      </c>
      <c r="U21" s="125">
        <v>3752</v>
      </c>
      <c r="V21" s="25">
        <f t="shared" si="6"/>
        <v>7</v>
      </c>
      <c r="W21" s="26">
        <f t="shared" si="7"/>
        <v>0.023613523651285148</v>
      </c>
      <c r="X21" s="125">
        <v>3967</v>
      </c>
      <c r="Y21" s="25">
        <f>_xlfn.RANK.EQ(X21,$X$6:$X$37)</f>
        <v>7</v>
      </c>
      <c r="Z21" s="26">
        <f>X21/$X$38</f>
        <v>0.024760014480270633</v>
      </c>
    </row>
    <row r="22" spans="1:26" s="5" customFormat="1" ht="13.5" customHeight="1">
      <c r="A22" s="8" t="s">
        <v>27</v>
      </c>
      <c r="B22" s="16"/>
      <c r="C22" s="17" t="s">
        <v>57</v>
      </c>
      <c r="D22" s="16"/>
      <c r="E22" s="17" t="s">
        <v>57</v>
      </c>
      <c r="F22" s="16" t="s">
        <v>57</v>
      </c>
      <c r="G22" s="18" t="s">
        <v>57</v>
      </c>
      <c r="H22" s="39" t="s">
        <v>57</v>
      </c>
      <c r="I22" s="54" t="s">
        <v>57</v>
      </c>
      <c r="J22" s="55" t="s">
        <v>57</v>
      </c>
      <c r="K22" s="39" t="s">
        <v>57</v>
      </c>
      <c r="L22" s="54" t="s">
        <v>57</v>
      </c>
      <c r="M22" s="55" t="s">
        <v>57</v>
      </c>
      <c r="N22" s="39" t="s">
        <v>57</v>
      </c>
      <c r="O22" s="24" t="s">
        <v>57</v>
      </c>
      <c r="P22" s="25" t="s">
        <v>57</v>
      </c>
      <c r="Q22" s="25" t="s">
        <v>57</v>
      </c>
      <c r="R22" s="24" t="s">
        <v>57</v>
      </c>
      <c r="S22" s="25" t="s">
        <v>57</v>
      </c>
      <c r="T22" s="23" t="s">
        <v>57</v>
      </c>
      <c r="U22" s="24" t="s">
        <v>57</v>
      </c>
      <c r="V22" s="25"/>
      <c r="W22" s="26"/>
      <c r="X22" s="24"/>
      <c r="Y22" s="25"/>
      <c r="Z22" s="26"/>
    </row>
    <row r="23" spans="1:26" s="5" customFormat="1" ht="13.5" customHeight="1">
      <c r="A23" s="8" t="s">
        <v>28</v>
      </c>
      <c r="B23" s="16"/>
      <c r="C23" s="17" t="s">
        <v>57</v>
      </c>
      <c r="D23" s="16"/>
      <c r="E23" s="17" t="s">
        <v>57</v>
      </c>
      <c r="F23" s="16" t="s">
        <v>57</v>
      </c>
      <c r="G23" s="18" t="s">
        <v>57</v>
      </c>
      <c r="H23" s="39" t="s">
        <v>57</v>
      </c>
      <c r="I23" s="54" t="s">
        <v>57</v>
      </c>
      <c r="J23" s="55" t="s">
        <v>57</v>
      </c>
      <c r="K23" s="39" t="s">
        <v>57</v>
      </c>
      <c r="L23" s="54" t="s">
        <v>57</v>
      </c>
      <c r="M23" s="55" t="s">
        <v>57</v>
      </c>
      <c r="N23" s="39" t="s">
        <v>57</v>
      </c>
      <c r="O23" s="24" t="s">
        <v>57</v>
      </c>
      <c r="P23" s="25" t="s">
        <v>57</v>
      </c>
      <c r="Q23" s="25" t="s">
        <v>57</v>
      </c>
      <c r="R23" s="24" t="s">
        <v>57</v>
      </c>
      <c r="S23" s="25" t="s">
        <v>57</v>
      </c>
      <c r="T23" s="23" t="s">
        <v>57</v>
      </c>
      <c r="U23" s="24" t="s">
        <v>57</v>
      </c>
      <c r="V23" s="25"/>
      <c r="W23" s="26"/>
      <c r="X23" s="24"/>
      <c r="Y23" s="25"/>
      <c r="Z23" s="26"/>
    </row>
    <row r="24" spans="1:26" s="5" customFormat="1" ht="13.5" customHeight="1">
      <c r="A24" s="8" t="s">
        <v>29</v>
      </c>
      <c r="B24" s="16">
        <v>4971</v>
      </c>
      <c r="C24" s="17">
        <v>7</v>
      </c>
      <c r="D24" s="16">
        <v>5265</v>
      </c>
      <c r="E24" s="17">
        <v>7</v>
      </c>
      <c r="F24" s="35">
        <v>4019</v>
      </c>
      <c r="G24" s="18">
        <v>7</v>
      </c>
      <c r="H24" s="39">
        <v>0.0248</v>
      </c>
      <c r="I24" s="29">
        <v>3874</v>
      </c>
      <c r="J24" s="18">
        <f t="shared" si="0"/>
        <v>6</v>
      </c>
      <c r="K24" s="19">
        <f t="shared" si="1"/>
        <v>0.029854196849665546</v>
      </c>
      <c r="L24" s="21">
        <v>2980</v>
      </c>
      <c r="M24" s="18">
        <f t="shared" si="2"/>
        <v>9</v>
      </c>
      <c r="N24" s="19">
        <f t="shared" si="3"/>
        <v>0.019146994949819453</v>
      </c>
      <c r="O24" s="125">
        <v>3149</v>
      </c>
      <c r="P24" s="120">
        <v>9</v>
      </c>
      <c r="Q24" s="137">
        <v>0.020671953365018512</v>
      </c>
      <c r="R24" s="125">
        <v>3173</v>
      </c>
      <c r="S24" s="25">
        <f t="shared" si="4"/>
        <v>9</v>
      </c>
      <c r="T24" s="23">
        <f t="shared" si="5"/>
        <v>0.020405538370515185</v>
      </c>
      <c r="U24" s="125">
        <v>3417</v>
      </c>
      <c r="V24" s="25">
        <f t="shared" si="6"/>
        <v>10</v>
      </c>
      <c r="W24" s="26">
        <f t="shared" si="7"/>
        <v>0.021505173325277547</v>
      </c>
      <c r="X24" s="125">
        <v>3621</v>
      </c>
      <c r="Y24" s="25">
        <f>_xlfn.RANK.EQ(X24,$X$6:$X$37)</f>
        <v>9</v>
      </c>
      <c r="Z24" s="26">
        <f>X24/$X$38</f>
        <v>0.0226004568775044</v>
      </c>
    </row>
    <row r="25" spans="1:26" s="5" customFormat="1" ht="13.5" customHeight="1">
      <c r="A25" s="8" t="s">
        <v>30</v>
      </c>
      <c r="B25" s="16"/>
      <c r="C25" s="17" t="s">
        <v>57</v>
      </c>
      <c r="D25" s="16"/>
      <c r="E25" s="17" t="s">
        <v>57</v>
      </c>
      <c r="F25" s="16" t="s">
        <v>57</v>
      </c>
      <c r="G25" s="18" t="s">
        <v>57</v>
      </c>
      <c r="H25" s="39" t="s">
        <v>57</v>
      </c>
      <c r="I25" s="54" t="s">
        <v>57</v>
      </c>
      <c r="J25" s="55" t="s">
        <v>57</v>
      </c>
      <c r="K25" s="39" t="s">
        <v>57</v>
      </c>
      <c r="L25" s="54" t="s">
        <v>57</v>
      </c>
      <c r="M25" s="55" t="s">
        <v>57</v>
      </c>
      <c r="N25" s="39" t="s">
        <v>57</v>
      </c>
      <c r="O25" s="24" t="s">
        <v>57</v>
      </c>
      <c r="P25" s="25" t="s">
        <v>57</v>
      </c>
      <c r="Q25" s="25" t="s">
        <v>57</v>
      </c>
      <c r="R25" s="24"/>
      <c r="S25" s="25"/>
      <c r="T25" s="23"/>
      <c r="U25" s="24" t="s">
        <v>57</v>
      </c>
      <c r="V25" s="25"/>
      <c r="W25" s="26"/>
      <c r="X25" s="24"/>
      <c r="Y25" s="25"/>
      <c r="Z25" s="26"/>
    </row>
    <row r="26" spans="1:26" s="5" customFormat="1" ht="13.5" customHeight="1">
      <c r="A26" s="8" t="s">
        <v>31</v>
      </c>
      <c r="B26" s="16">
        <v>1780</v>
      </c>
      <c r="C26" s="17">
        <v>13</v>
      </c>
      <c r="D26" s="16">
        <v>1684</v>
      </c>
      <c r="E26" s="17">
        <v>14</v>
      </c>
      <c r="F26" s="35">
        <v>1819</v>
      </c>
      <c r="G26" s="18">
        <v>12</v>
      </c>
      <c r="H26" s="39">
        <v>0.0112</v>
      </c>
      <c r="I26" s="29">
        <v>1749</v>
      </c>
      <c r="J26" s="18">
        <f t="shared" si="0"/>
        <v>12</v>
      </c>
      <c r="K26" s="19">
        <f t="shared" si="1"/>
        <v>0.013478314478591906</v>
      </c>
      <c r="L26" s="21">
        <v>1816</v>
      </c>
      <c r="M26" s="18">
        <f t="shared" si="2"/>
        <v>13</v>
      </c>
      <c r="N26" s="19">
        <f t="shared" si="3"/>
        <v>0.011668101620426889</v>
      </c>
      <c r="O26" s="125">
        <v>1889</v>
      </c>
      <c r="P26" s="120">
        <v>13</v>
      </c>
      <c r="Q26" s="137">
        <v>0.012400546175458866</v>
      </c>
      <c r="R26" s="125">
        <v>1951</v>
      </c>
      <c r="S26" s="25">
        <f t="shared" si="4"/>
        <v>13</v>
      </c>
      <c r="T26" s="23">
        <f t="shared" si="5"/>
        <v>0.012546865855932912</v>
      </c>
      <c r="U26" s="125">
        <v>2008</v>
      </c>
      <c r="V26" s="25">
        <f t="shared" si="6"/>
        <v>12</v>
      </c>
      <c r="W26" s="26">
        <f t="shared" si="7"/>
        <v>0.012637514789920198</v>
      </c>
      <c r="X26" s="125">
        <v>1841</v>
      </c>
      <c r="Y26" s="25">
        <f>_xlfn.RANK.EQ(X26,$X$6:$X$37)</f>
        <v>13</v>
      </c>
      <c r="Z26" s="26">
        <f>X26/$X$38</f>
        <v>0.01149059406558564</v>
      </c>
    </row>
    <row r="27" spans="1:26" s="5" customFormat="1" ht="13.5" customHeight="1">
      <c r="A27" s="8" t="s">
        <v>32</v>
      </c>
      <c r="B27" s="16">
        <v>544</v>
      </c>
      <c r="C27" s="17">
        <v>15</v>
      </c>
      <c r="D27" s="16">
        <v>529</v>
      </c>
      <c r="E27" s="17">
        <v>16</v>
      </c>
      <c r="F27" s="35">
        <v>1255</v>
      </c>
      <c r="G27" s="18">
        <v>14</v>
      </c>
      <c r="H27" s="39">
        <v>0.0078</v>
      </c>
      <c r="I27" s="29">
        <v>1293</v>
      </c>
      <c r="J27" s="18">
        <f t="shared" si="0"/>
        <v>15</v>
      </c>
      <c r="K27" s="19">
        <f t="shared" si="1"/>
        <v>0.009964242779199162</v>
      </c>
      <c r="L27" s="21">
        <v>1389</v>
      </c>
      <c r="M27" s="18">
        <f t="shared" si="2"/>
        <v>14</v>
      </c>
      <c r="N27" s="19">
        <f t="shared" si="3"/>
        <v>0.008924555699764839</v>
      </c>
      <c r="O27" s="125">
        <v>1434</v>
      </c>
      <c r="P27" s="120">
        <v>14</v>
      </c>
      <c r="Q27" s="137">
        <v>0.00941364913478455</v>
      </c>
      <c r="R27" s="125">
        <v>1622</v>
      </c>
      <c r="S27" s="25">
        <f t="shared" si="4"/>
        <v>14</v>
      </c>
      <c r="T27" s="23">
        <f t="shared" si="5"/>
        <v>0.010431069409699222</v>
      </c>
      <c r="U27" s="125">
        <v>1786</v>
      </c>
      <c r="V27" s="25">
        <f t="shared" si="6"/>
        <v>14</v>
      </c>
      <c r="W27" s="26">
        <f t="shared" si="7"/>
        <v>0.011240339349998742</v>
      </c>
      <c r="X27" s="125">
        <v>1809</v>
      </c>
      <c r="Y27" s="25">
        <f>_xlfn.RANK.EQ(X27,$X$6:$X$37)</f>
        <v>14</v>
      </c>
      <c r="Z27" s="26">
        <f>X27/$X$38</f>
        <v>0.011290866194809571</v>
      </c>
    </row>
    <row r="28" spans="1:26" s="5" customFormat="1" ht="13.5" customHeight="1">
      <c r="A28" s="8" t="s">
        <v>33</v>
      </c>
      <c r="B28" s="16">
        <v>3518</v>
      </c>
      <c r="C28" s="17">
        <v>9</v>
      </c>
      <c r="D28" s="16"/>
      <c r="E28" s="17" t="s">
        <v>57</v>
      </c>
      <c r="F28" s="16" t="s">
        <v>57</v>
      </c>
      <c r="G28" s="18" t="s">
        <v>57</v>
      </c>
      <c r="H28" s="39" t="s">
        <v>57</v>
      </c>
      <c r="I28" s="54" t="s">
        <v>57</v>
      </c>
      <c r="J28" s="55" t="s">
        <v>57</v>
      </c>
      <c r="K28" s="39" t="s">
        <v>57</v>
      </c>
      <c r="L28" s="54" t="s">
        <v>57</v>
      </c>
      <c r="M28" s="55" t="s">
        <v>57</v>
      </c>
      <c r="N28" s="39" t="s">
        <v>57</v>
      </c>
      <c r="O28" s="125">
        <v>13</v>
      </c>
      <c r="P28" s="120">
        <v>19</v>
      </c>
      <c r="Q28" s="137">
        <v>8.533991544783762E-05</v>
      </c>
      <c r="R28" s="125">
        <v>15</v>
      </c>
      <c r="S28" s="25">
        <f t="shared" si="4"/>
        <v>19</v>
      </c>
      <c r="T28" s="23">
        <f t="shared" si="5"/>
        <v>9.646488356688554E-05</v>
      </c>
      <c r="U28" s="125">
        <v>17</v>
      </c>
      <c r="V28" s="25">
        <f t="shared" si="6"/>
        <v>19</v>
      </c>
      <c r="W28" s="26">
        <f t="shared" si="7"/>
        <v>0.00010699091206605745</v>
      </c>
      <c r="X28" s="125">
        <v>19</v>
      </c>
      <c r="Y28" s="25">
        <f>_xlfn.RANK.EQ(X28,$X$6:$X$37)</f>
        <v>19</v>
      </c>
      <c r="Z28" s="26">
        <f>X28/$X$38</f>
        <v>0.00011858842327329014</v>
      </c>
    </row>
    <row r="29" spans="1:26" s="5" customFormat="1" ht="13.5" customHeight="1">
      <c r="A29" s="8" t="s">
        <v>34</v>
      </c>
      <c r="B29" s="16"/>
      <c r="C29" s="17" t="s">
        <v>57</v>
      </c>
      <c r="D29" s="16">
        <v>3461</v>
      </c>
      <c r="E29" s="17">
        <v>10</v>
      </c>
      <c r="F29" s="35">
        <v>3549</v>
      </c>
      <c r="G29" s="18">
        <v>9</v>
      </c>
      <c r="H29" s="39">
        <v>0.0219</v>
      </c>
      <c r="I29" s="29">
        <v>3384</v>
      </c>
      <c r="J29" s="18">
        <f t="shared" si="0"/>
        <v>8</v>
      </c>
      <c r="K29" s="19">
        <f t="shared" si="1"/>
        <v>0.026078111032335625</v>
      </c>
      <c r="L29" s="21">
        <v>2833</v>
      </c>
      <c r="M29" s="18">
        <f t="shared" si="2"/>
        <v>10</v>
      </c>
      <c r="N29" s="19">
        <f t="shared" si="3"/>
        <v>0.018202495534509568</v>
      </c>
      <c r="O29" s="125">
        <v>3075</v>
      </c>
      <c r="P29" s="120">
        <v>10</v>
      </c>
      <c r="Q29" s="137">
        <v>0.020186172307853897</v>
      </c>
      <c r="R29" s="125">
        <v>3104</v>
      </c>
      <c r="S29" s="25">
        <f t="shared" si="4"/>
        <v>10</v>
      </c>
      <c r="T29" s="23">
        <f t="shared" si="5"/>
        <v>0.019961799906107514</v>
      </c>
      <c r="U29" s="125">
        <v>3387</v>
      </c>
      <c r="V29" s="25">
        <f t="shared" si="6"/>
        <v>11</v>
      </c>
      <c r="W29" s="26">
        <f t="shared" si="7"/>
        <v>0.02131636583339627</v>
      </c>
      <c r="X29" s="125">
        <v>3612</v>
      </c>
      <c r="Y29" s="25">
        <f>_xlfn.RANK.EQ(X29,$X$6:$X$37)</f>
        <v>10</v>
      </c>
      <c r="Z29" s="26">
        <f>X29/$X$38</f>
        <v>0.02254428341384863</v>
      </c>
    </row>
    <row r="30" spans="1:26" s="5" customFormat="1" ht="13.5" customHeight="1">
      <c r="A30" s="8" t="s">
        <v>35</v>
      </c>
      <c r="B30" s="16"/>
      <c r="C30" s="17" t="s">
        <v>57</v>
      </c>
      <c r="D30" s="16"/>
      <c r="E30" s="17" t="s">
        <v>57</v>
      </c>
      <c r="F30" s="16" t="s">
        <v>57</v>
      </c>
      <c r="G30" s="18" t="s">
        <v>57</v>
      </c>
      <c r="H30" s="39" t="s">
        <v>57</v>
      </c>
      <c r="I30" s="54" t="s">
        <v>57</v>
      </c>
      <c r="J30" s="55" t="s">
        <v>57</v>
      </c>
      <c r="K30" s="39" t="s">
        <v>57</v>
      </c>
      <c r="L30" s="54" t="s">
        <v>57</v>
      </c>
      <c r="M30" s="55" t="s">
        <v>57</v>
      </c>
      <c r="N30" s="39" t="s">
        <v>57</v>
      </c>
      <c r="O30" s="24" t="s">
        <v>57</v>
      </c>
      <c r="P30" s="25" t="s">
        <v>57</v>
      </c>
      <c r="Q30" s="25" t="s">
        <v>57</v>
      </c>
      <c r="R30" s="24" t="s">
        <v>57</v>
      </c>
      <c r="S30" s="25" t="s">
        <v>57</v>
      </c>
      <c r="T30" s="23" t="s">
        <v>57</v>
      </c>
      <c r="U30" s="24" t="s">
        <v>57</v>
      </c>
      <c r="V30" s="25"/>
      <c r="W30" s="26"/>
      <c r="X30" s="24"/>
      <c r="Y30" s="25"/>
      <c r="Z30" s="26"/>
    </row>
    <row r="31" spans="1:26" s="5" customFormat="1" ht="13.5" customHeight="1">
      <c r="A31" s="8" t="s">
        <v>36</v>
      </c>
      <c r="B31" s="16">
        <v>762</v>
      </c>
      <c r="C31" s="17">
        <v>14</v>
      </c>
      <c r="D31" s="16">
        <v>755</v>
      </c>
      <c r="E31" s="17">
        <v>15</v>
      </c>
      <c r="F31" s="30">
        <v>768</v>
      </c>
      <c r="G31" s="18">
        <v>15</v>
      </c>
      <c r="H31" s="39">
        <v>0.0047</v>
      </c>
      <c r="I31" s="29">
        <v>566</v>
      </c>
      <c r="J31" s="18">
        <f t="shared" si="0"/>
        <v>16</v>
      </c>
      <c r="K31" s="19">
        <f t="shared" si="1"/>
        <v>0.0043617644338953794</v>
      </c>
      <c r="L31" s="33">
        <v>475</v>
      </c>
      <c r="M31" s="18">
        <f t="shared" si="2"/>
        <v>15</v>
      </c>
      <c r="N31" s="19">
        <f t="shared" si="3"/>
        <v>0.003051953893008134</v>
      </c>
      <c r="O31" s="125">
        <v>798</v>
      </c>
      <c r="P31" s="120">
        <v>15</v>
      </c>
      <c r="Q31" s="137">
        <v>0.005238557886721109</v>
      </c>
      <c r="R31" s="125">
        <v>597</v>
      </c>
      <c r="S31" s="25">
        <f t="shared" si="4"/>
        <v>15</v>
      </c>
      <c r="T31" s="23">
        <f t="shared" si="5"/>
        <v>0.0038393023659620443</v>
      </c>
      <c r="U31" s="125">
        <v>494</v>
      </c>
      <c r="V31" s="25">
        <f t="shared" si="6"/>
        <v>15</v>
      </c>
      <c r="W31" s="26">
        <f t="shared" si="7"/>
        <v>0.0031090300329783753</v>
      </c>
      <c r="X31" s="125">
        <v>526</v>
      </c>
      <c r="Y31" s="25">
        <f>_xlfn.RANK.EQ(X31,$X$6:$X$37)</f>
        <v>15</v>
      </c>
      <c r="Z31" s="26">
        <f>X31/$X$38</f>
        <v>0.0032830268758816112</v>
      </c>
    </row>
    <row r="32" spans="1:26" s="5" customFormat="1" ht="13.5" customHeight="1">
      <c r="A32" s="8" t="s">
        <v>37</v>
      </c>
      <c r="B32" s="16"/>
      <c r="C32" s="17" t="s">
        <v>57</v>
      </c>
      <c r="D32" s="16"/>
      <c r="E32" s="17" t="s">
        <v>57</v>
      </c>
      <c r="F32" s="16" t="s">
        <v>57</v>
      </c>
      <c r="G32" s="18" t="s">
        <v>57</v>
      </c>
      <c r="H32" s="39" t="s">
        <v>57</v>
      </c>
      <c r="I32" s="29">
        <v>1309</v>
      </c>
      <c r="J32" s="18">
        <f t="shared" si="0"/>
        <v>14</v>
      </c>
      <c r="K32" s="19">
        <f t="shared" si="1"/>
        <v>0.010087543540581364</v>
      </c>
      <c r="L32" s="32" t="s">
        <v>57</v>
      </c>
      <c r="M32" s="42" t="s">
        <v>57</v>
      </c>
      <c r="N32" s="60" t="s">
        <v>57</v>
      </c>
      <c r="O32" s="24" t="s">
        <v>57</v>
      </c>
      <c r="P32" s="25" t="s">
        <v>57</v>
      </c>
      <c r="Q32" s="25" t="s">
        <v>57</v>
      </c>
      <c r="R32" s="24" t="s">
        <v>57</v>
      </c>
      <c r="S32" s="25" t="s">
        <v>57</v>
      </c>
      <c r="T32" s="23" t="s">
        <v>57</v>
      </c>
      <c r="U32" s="24" t="s">
        <v>57</v>
      </c>
      <c r="V32" s="25"/>
      <c r="W32" s="26"/>
      <c r="X32" s="24"/>
      <c r="Y32" s="25"/>
      <c r="Z32" s="26"/>
    </row>
    <row r="33" spans="1:26" s="5" customFormat="1" ht="13.5" customHeight="1">
      <c r="A33" s="8" t="s">
        <v>38</v>
      </c>
      <c r="B33" s="16">
        <v>106</v>
      </c>
      <c r="C33" s="17">
        <v>17</v>
      </c>
      <c r="D33" s="16">
        <v>43</v>
      </c>
      <c r="E33" s="17">
        <v>18</v>
      </c>
      <c r="F33" s="30">
        <v>52</v>
      </c>
      <c r="G33" s="18">
        <v>17</v>
      </c>
      <c r="H33" s="39">
        <v>0.0003</v>
      </c>
      <c r="I33" s="29">
        <v>89</v>
      </c>
      <c r="J33" s="18">
        <f t="shared" si="0"/>
        <v>18</v>
      </c>
      <c r="K33" s="19">
        <f t="shared" si="1"/>
        <v>0.0006858604851884961</v>
      </c>
      <c r="L33" s="33">
        <v>100</v>
      </c>
      <c r="M33" s="18">
        <f t="shared" si="2"/>
        <v>17</v>
      </c>
      <c r="N33" s="19">
        <f t="shared" si="3"/>
        <v>0.000642516609054344</v>
      </c>
      <c r="O33" s="125">
        <v>92</v>
      </c>
      <c r="P33" s="120">
        <v>17</v>
      </c>
      <c r="Q33" s="137">
        <v>0.0006039440170154662</v>
      </c>
      <c r="R33" s="125">
        <v>102</v>
      </c>
      <c r="S33" s="25">
        <f t="shared" si="4"/>
        <v>17</v>
      </c>
      <c r="T33" s="23">
        <f t="shared" si="5"/>
        <v>0.0006559612082548216</v>
      </c>
      <c r="U33" s="125">
        <v>116</v>
      </c>
      <c r="V33" s="25">
        <f t="shared" si="6"/>
        <v>17</v>
      </c>
      <c r="W33" s="26">
        <f t="shared" si="7"/>
        <v>0.0007300556352742743</v>
      </c>
      <c r="X33" s="125">
        <v>126</v>
      </c>
      <c r="Y33" s="25">
        <f>_xlfn.RANK.EQ(X33,$X$6:$X$37)</f>
        <v>17</v>
      </c>
      <c r="Z33" s="26">
        <f>X33/$X$38</f>
        <v>0.0007864284911807662</v>
      </c>
    </row>
    <row r="34" spans="1:26" s="5" customFormat="1" ht="13.5" customHeight="1">
      <c r="A34" s="8" t="s">
        <v>39</v>
      </c>
      <c r="B34" s="16">
        <v>3406</v>
      </c>
      <c r="C34" s="17">
        <v>10</v>
      </c>
      <c r="D34" s="16">
        <v>3075</v>
      </c>
      <c r="E34" s="17">
        <v>11</v>
      </c>
      <c r="F34" s="35">
        <v>2874</v>
      </c>
      <c r="G34" s="18">
        <v>10</v>
      </c>
      <c r="H34" s="39">
        <v>0.0178</v>
      </c>
      <c r="I34" s="29">
        <v>2692</v>
      </c>
      <c r="J34" s="18">
        <f t="shared" si="0"/>
        <v>9</v>
      </c>
      <c r="K34" s="19">
        <f t="shared" si="1"/>
        <v>0.02074535310255541</v>
      </c>
      <c r="L34" s="21">
        <v>3469</v>
      </c>
      <c r="M34" s="18">
        <f t="shared" si="2"/>
        <v>8</v>
      </c>
      <c r="N34" s="19">
        <f t="shared" si="3"/>
        <v>0.022288901168095194</v>
      </c>
      <c r="O34" s="125">
        <v>3535</v>
      </c>
      <c r="P34" s="120">
        <v>8</v>
      </c>
      <c r="Q34" s="137">
        <v>0.023205892392931228</v>
      </c>
      <c r="R34" s="125">
        <v>3337</v>
      </c>
      <c r="S34" s="25">
        <f t="shared" si="4"/>
        <v>8</v>
      </c>
      <c r="T34" s="23">
        <f t="shared" si="5"/>
        <v>0.021460221097513135</v>
      </c>
      <c r="U34" s="125">
        <v>3681</v>
      </c>
      <c r="V34" s="25">
        <f t="shared" si="6"/>
        <v>8</v>
      </c>
      <c r="W34" s="26">
        <f t="shared" si="7"/>
        <v>0.02316667925383279</v>
      </c>
      <c r="X34" s="125">
        <v>3126</v>
      </c>
      <c r="Y34" s="25">
        <f>_xlfn.RANK.EQ(X34,$X$6:$X$37)</f>
        <v>11</v>
      </c>
      <c r="Z34" s="26">
        <f>X34/$X$38</f>
        <v>0.019510916376437103</v>
      </c>
    </row>
    <row r="35" spans="1:26" s="5" customFormat="1" ht="13.5" customHeight="1">
      <c r="A35" s="8" t="s">
        <v>40</v>
      </c>
      <c r="B35" s="16">
        <v>2130</v>
      </c>
      <c r="C35" s="17">
        <v>11</v>
      </c>
      <c r="D35" s="16">
        <v>2206</v>
      </c>
      <c r="E35" s="17">
        <v>13</v>
      </c>
      <c r="F35" s="35">
        <v>1747</v>
      </c>
      <c r="G35" s="18">
        <v>13</v>
      </c>
      <c r="H35" s="39">
        <v>0.0108</v>
      </c>
      <c r="I35" s="29">
        <v>2024</v>
      </c>
      <c r="J35" s="18">
        <f t="shared" si="0"/>
        <v>11</v>
      </c>
      <c r="K35" s="19">
        <f t="shared" si="1"/>
        <v>0.015597546314848495</v>
      </c>
      <c r="L35" s="21">
        <v>2072</v>
      </c>
      <c r="M35" s="18">
        <f t="shared" si="2"/>
        <v>12</v>
      </c>
      <c r="N35" s="19">
        <f t="shared" si="3"/>
        <v>0.01331294413960601</v>
      </c>
      <c r="O35" s="125">
        <v>2084</v>
      </c>
      <c r="P35" s="120">
        <v>12</v>
      </c>
      <c r="Q35" s="137">
        <v>0.01368064490717643</v>
      </c>
      <c r="R35" s="125">
        <v>2115</v>
      </c>
      <c r="S35" s="25">
        <f t="shared" si="4"/>
        <v>12</v>
      </c>
      <c r="T35" s="23">
        <f t="shared" si="5"/>
        <v>0.01360154858293086</v>
      </c>
      <c r="U35" s="125">
        <v>1983</v>
      </c>
      <c r="V35" s="25">
        <f t="shared" si="6"/>
        <v>13</v>
      </c>
      <c r="W35" s="26">
        <f t="shared" si="7"/>
        <v>0.012480175213352466</v>
      </c>
      <c r="X35" s="125">
        <v>1963</v>
      </c>
      <c r="Y35" s="25">
        <f>_xlfn.RANK.EQ(X35,$X$6:$X$37)</f>
        <v>12</v>
      </c>
      <c r="Z35" s="26">
        <f>X35/$X$38</f>
        <v>0.012252056572919397</v>
      </c>
    </row>
    <row r="36" spans="1:26" s="5" customFormat="1" ht="13.5" customHeight="1">
      <c r="A36" s="8" t="s">
        <v>41</v>
      </c>
      <c r="B36" s="16"/>
      <c r="C36" s="17" t="s">
        <v>57</v>
      </c>
      <c r="D36" s="16"/>
      <c r="E36" s="17" t="s">
        <v>57</v>
      </c>
      <c r="F36" s="16" t="s">
        <v>57</v>
      </c>
      <c r="G36" s="18" t="s">
        <v>57</v>
      </c>
      <c r="H36" s="39" t="s">
        <v>57</v>
      </c>
      <c r="I36" s="54" t="s">
        <v>57</v>
      </c>
      <c r="J36" s="55" t="s">
        <v>57</v>
      </c>
      <c r="K36" s="39" t="s">
        <v>57</v>
      </c>
      <c r="L36" s="54" t="s">
        <v>57</v>
      </c>
      <c r="M36" s="55" t="s">
        <v>57</v>
      </c>
      <c r="N36" s="39" t="s">
        <v>57</v>
      </c>
      <c r="O36" s="24" t="s">
        <v>57</v>
      </c>
      <c r="P36" s="25" t="s">
        <v>57</v>
      </c>
      <c r="Q36" s="25" t="s">
        <v>57</v>
      </c>
      <c r="R36" s="24" t="s">
        <v>57</v>
      </c>
      <c r="S36" s="25" t="s">
        <v>57</v>
      </c>
      <c r="T36" s="23" t="s">
        <v>57</v>
      </c>
      <c r="U36" s="24" t="s">
        <v>57</v>
      </c>
      <c r="V36" s="25"/>
      <c r="W36" s="26"/>
      <c r="X36" s="24" t="s">
        <v>57</v>
      </c>
      <c r="Y36" s="25"/>
      <c r="Z36" s="26"/>
    </row>
    <row r="37" spans="1:26" s="5" customFormat="1" ht="13.5" customHeight="1">
      <c r="A37" s="8" t="s">
        <v>42</v>
      </c>
      <c r="B37" s="16">
        <v>5083</v>
      </c>
      <c r="C37" s="17">
        <v>6</v>
      </c>
      <c r="D37" s="16">
        <v>5169</v>
      </c>
      <c r="E37" s="17">
        <v>8</v>
      </c>
      <c r="F37" s="35">
        <v>5260</v>
      </c>
      <c r="G37" s="18">
        <v>6</v>
      </c>
      <c r="H37" s="39">
        <v>0.0325</v>
      </c>
      <c r="I37" s="29">
        <v>5431</v>
      </c>
      <c r="J37" s="18">
        <f t="shared" si="0"/>
        <v>5</v>
      </c>
      <c r="K37" s="19">
        <f t="shared" si="1"/>
        <v>0.04185290219167103</v>
      </c>
      <c r="L37" s="21">
        <v>5456</v>
      </c>
      <c r="M37" s="18">
        <f t="shared" si="2"/>
        <v>6</v>
      </c>
      <c r="N37" s="19">
        <f t="shared" si="3"/>
        <v>0.03505570619000501</v>
      </c>
      <c r="O37" s="126">
        <v>5616</v>
      </c>
      <c r="P37" s="121">
        <v>6</v>
      </c>
      <c r="Q37" s="145">
        <v>0.03686684347346585</v>
      </c>
      <c r="R37" s="126">
        <v>5781</v>
      </c>
      <c r="S37" s="151">
        <f t="shared" si="4"/>
        <v>6</v>
      </c>
      <c r="T37" s="152">
        <f t="shared" si="5"/>
        <v>0.037177566126677684</v>
      </c>
      <c r="U37" s="126">
        <v>5871</v>
      </c>
      <c r="V37" s="151">
        <f t="shared" si="6"/>
        <v>6</v>
      </c>
      <c r="W37" s="186">
        <f t="shared" si="7"/>
        <v>0.03694962616116607</v>
      </c>
      <c r="X37" s="126">
        <v>6007</v>
      </c>
      <c r="Y37" s="151">
        <f>_xlfn.RANK.EQ(X37,$X$6:$X$37)</f>
        <v>6</v>
      </c>
      <c r="Z37" s="186">
        <f>X37/$X$38</f>
        <v>0.03749266624224494</v>
      </c>
    </row>
    <row r="38" spans="1:26" s="5" customFormat="1" ht="13.5" customHeight="1">
      <c r="A38" s="86" t="s">
        <v>43</v>
      </c>
      <c r="B38" s="87">
        <v>165196</v>
      </c>
      <c r="C38" s="88"/>
      <c r="D38" s="87">
        <v>202057</v>
      </c>
      <c r="E38" s="88"/>
      <c r="F38" s="87">
        <v>161796</v>
      </c>
      <c r="G38" s="89"/>
      <c r="H38" s="90">
        <f>SUM(H6:H37)</f>
        <v>0.9998000000000001</v>
      </c>
      <c r="I38" s="87">
        <f>SUM(I6:I37)</f>
        <v>129764</v>
      </c>
      <c r="J38" s="89"/>
      <c r="K38" s="90">
        <f>SUM(K6:K37)</f>
        <v>0.9999999999999999</v>
      </c>
      <c r="L38" s="87">
        <f>SUM(L6:L37)</f>
        <v>155638</v>
      </c>
      <c r="M38" s="89"/>
      <c r="N38" s="90">
        <f>SUM(N6:N37)</f>
        <v>1</v>
      </c>
      <c r="O38" s="128">
        <v>152332</v>
      </c>
      <c r="P38" s="123"/>
      <c r="Q38" s="133">
        <v>1</v>
      </c>
      <c r="R38" s="147">
        <f>SUM(R6:R37)</f>
        <v>155497</v>
      </c>
      <c r="S38" s="143"/>
      <c r="T38" s="144">
        <f>SUM(T6:T37)</f>
        <v>0.9999999999999999</v>
      </c>
      <c r="U38" s="147">
        <f>SUM(U6:U37)</f>
        <v>158892</v>
      </c>
      <c r="V38" s="143"/>
      <c r="W38" s="144">
        <f>SUM(W6:W37)</f>
        <v>0.9999999999999998</v>
      </c>
      <c r="X38" s="147">
        <f>SUM(X6:X37)</f>
        <v>160218</v>
      </c>
      <c r="Y38" s="143"/>
      <c r="Z38" s="144">
        <f>SUM(Z6:Z37)</f>
        <v>0.9999999999999999</v>
      </c>
    </row>
    <row r="39" s="5" customFormat="1" ht="15"/>
    <row r="40" spans="1:2" s="5" customFormat="1" ht="15">
      <c r="A40" s="3" t="s">
        <v>93</v>
      </c>
      <c r="B40" s="10"/>
    </row>
    <row r="41" s="5" customFormat="1" ht="15">
      <c r="A41" s="1"/>
    </row>
    <row r="42" s="5" customFormat="1" ht="15"/>
    <row r="43" s="5" customFormat="1" ht="15"/>
    <row r="44" s="5" customFormat="1" ht="15"/>
    <row r="45" spans="2:5" s="5" customFormat="1" ht="15">
      <c r="B45" s="11"/>
      <c r="C45" s="11"/>
      <c r="D45" s="11"/>
      <c r="E45" s="11"/>
    </row>
  </sheetData>
  <sheetProtection/>
  <printOptions/>
  <pageMargins left="0.79" right="0.79" top="0.98" bottom="0.98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10.421875" style="6" customWidth="1"/>
    <col min="3" max="3" width="7.421875" style="6" customWidth="1"/>
    <col min="4" max="4" width="10.42187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15" width="9.8515625" style="6" customWidth="1"/>
    <col min="16" max="17" width="8.8515625" style="6" customWidth="1"/>
    <col min="18" max="18" width="9.8515625" style="6" customWidth="1"/>
    <col min="19" max="20" width="8.8515625" style="6" customWidth="1"/>
    <col min="21" max="21" width="9.57421875" style="6" customWidth="1"/>
    <col min="22" max="23" width="8.8515625" style="6" customWidth="1"/>
    <col min="24" max="24" width="9.8515625" style="6" bestFit="1" customWidth="1"/>
    <col min="25" max="16384" width="8.8515625" style="6" customWidth="1"/>
  </cols>
  <sheetData>
    <row r="1" spans="1:12" ht="15">
      <c r="A1" s="4" t="s">
        <v>67</v>
      </c>
      <c r="B1" s="4"/>
      <c r="C1" s="5"/>
      <c r="D1" s="5"/>
      <c r="E1" s="5"/>
      <c r="F1" s="12"/>
      <c r="G1" s="5"/>
      <c r="H1" s="5"/>
      <c r="I1" s="5"/>
      <c r="J1" s="5"/>
      <c r="K1" s="5"/>
      <c r="L1" s="5"/>
    </row>
    <row r="2" spans="1:8" s="5" customFormat="1" ht="15">
      <c r="A2" s="2" t="s">
        <v>122</v>
      </c>
      <c r="B2" s="2"/>
      <c r="H2" s="7"/>
    </row>
    <row r="3" spans="1:2" s="5" customFormat="1" ht="15">
      <c r="A3" s="2" t="s">
        <v>66</v>
      </c>
      <c r="B3" s="2"/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182">
        <v>2015</v>
      </c>
      <c r="V5" s="180" t="s">
        <v>100</v>
      </c>
      <c r="W5" s="181" t="s">
        <v>101</v>
      </c>
      <c r="X5" s="182">
        <v>2016</v>
      </c>
      <c r="Y5" s="180" t="s">
        <v>106</v>
      </c>
      <c r="Z5" s="181" t="s">
        <v>109</v>
      </c>
    </row>
    <row r="6" spans="1:26" s="5" customFormat="1" ht="13.5" customHeight="1">
      <c r="A6" s="8" t="s">
        <v>44</v>
      </c>
      <c r="B6" s="155">
        <v>8923</v>
      </c>
      <c r="C6" s="17">
        <f>_xlfn.RANK.EQ(B6,$B$6:$B$37)</f>
        <v>17</v>
      </c>
      <c r="D6" s="16">
        <v>8440</v>
      </c>
      <c r="E6" s="17">
        <v>17</v>
      </c>
      <c r="F6" s="35">
        <v>8348</v>
      </c>
      <c r="G6" s="18">
        <v>16</v>
      </c>
      <c r="H6" s="39">
        <v>0.0035</v>
      </c>
      <c r="I6" s="20">
        <v>8625</v>
      </c>
      <c r="J6" s="18">
        <f>_xlfn.RANK.EQ(I6,$I$6:$I$37)</f>
        <v>16</v>
      </c>
      <c r="K6" s="19">
        <f>I6/$I$38</f>
        <v>0.003509438660708691</v>
      </c>
      <c r="L6" s="21">
        <v>9073</v>
      </c>
      <c r="M6" s="18">
        <f>_xlfn.RANK.EQ(L6,$L$6:$L$37)</f>
        <v>17</v>
      </c>
      <c r="N6" s="19">
        <f>L6/$L$38</f>
        <v>0.0039140606362322175</v>
      </c>
      <c r="O6" s="125">
        <v>6294</v>
      </c>
      <c r="P6" s="120">
        <v>17</v>
      </c>
      <c r="Q6" s="137">
        <v>0.0025014963669878786</v>
      </c>
      <c r="R6" s="124">
        <v>5915</v>
      </c>
      <c r="S6" s="119">
        <f>_xlfn.RANK.EQ(R6,$R$6:$R$37)</f>
        <v>17</v>
      </c>
      <c r="T6" s="183">
        <f>R6/$R$38</f>
        <v>0.002304070277454468</v>
      </c>
      <c r="U6" s="124">
        <v>6364</v>
      </c>
      <c r="V6" s="119">
        <f>_xlfn.RANK.EQ(U6,$U$6:$U$37)</f>
        <v>17</v>
      </c>
      <c r="W6" s="129">
        <f>U6/$U$38</f>
        <v>0.002399221572485407</v>
      </c>
      <c r="X6" s="124">
        <v>7120</v>
      </c>
      <c r="Y6" s="119">
        <f>_xlfn.RANK.EQ(X6,$X$6:$X$37)</f>
        <v>17</v>
      </c>
      <c r="Z6" s="129">
        <f>X6/$X$38</f>
        <v>0.002617461334545012</v>
      </c>
    </row>
    <row r="7" spans="1:26" s="5" customFormat="1" ht="13.5" customHeight="1">
      <c r="A7" s="8" t="s">
        <v>12</v>
      </c>
      <c r="B7" s="155">
        <v>19108</v>
      </c>
      <c r="C7" s="17">
        <f aca="true" t="shared" si="0" ref="C7:C37">_xlfn.RANK.EQ(B7,$B$6:$B$37)</f>
        <v>12</v>
      </c>
      <c r="D7" s="16">
        <v>17921</v>
      </c>
      <c r="E7" s="17">
        <v>12</v>
      </c>
      <c r="F7" s="35">
        <v>7327</v>
      </c>
      <c r="G7" s="18">
        <v>18</v>
      </c>
      <c r="H7" s="39">
        <v>0.0031</v>
      </c>
      <c r="I7" s="20">
        <v>7989</v>
      </c>
      <c r="J7" s="18">
        <f aca="true" t="shared" si="1" ref="J7:J37">_xlfn.RANK.EQ(I7,$I$6:$I$37)</f>
        <v>17</v>
      </c>
      <c r="K7" s="19">
        <f aca="true" t="shared" si="2" ref="K7:K37">I7/$I$38</f>
        <v>0.003250655705553824</v>
      </c>
      <c r="L7" s="21">
        <v>17859</v>
      </c>
      <c r="M7" s="18">
        <f aca="true" t="shared" si="3" ref="M7:M37">_xlfn.RANK.EQ(L7,$L$6:$L$37)</f>
        <v>12</v>
      </c>
      <c r="N7" s="19">
        <f aca="true" t="shared" si="4" ref="N7:N37">L7/$L$38</f>
        <v>0.007704310470899501</v>
      </c>
      <c r="O7" s="125">
        <v>25090</v>
      </c>
      <c r="P7" s="120">
        <v>10</v>
      </c>
      <c r="Q7" s="137">
        <v>0.009971805504881774</v>
      </c>
      <c r="R7" s="125">
        <v>25516</v>
      </c>
      <c r="S7" s="120">
        <f aca="true" t="shared" si="5" ref="S7:S37">_xlfn.RANK.EQ(R7,$R$6:$R$37)</f>
        <v>10</v>
      </c>
      <c r="T7" s="137">
        <f aca="true" t="shared" si="6" ref="T7:T37">R7/$R$38</f>
        <v>0.009939248892566052</v>
      </c>
      <c r="U7" s="125">
        <v>24395</v>
      </c>
      <c r="V7" s="120">
        <f aca="true" t="shared" si="7" ref="V7:V37">_xlfn.RANK.EQ(U7,$U$6:$U$37)</f>
        <v>10</v>
      </c>
      <c r="W7" s="130">
        <f aca="true" t="shared" si="8" ref="W7:W37">U7/$U$38</f>
        <v>0.009196890361530721</v>
      </c>
      <c r="X7" s="125">
        <v>23828</v>
      </c>
      <c r="Y7" s="120">
        <f>_xlfn.RANK.EQ(X7,$X$6:$X$37)</f>
        <v>10</v>
      </c>
      <c r="Z7" s="130">
        <f>X7/$X$38</f>
        <v>0.00875967256735092</v>
      </c>
    </row>
    <row r="8" spans="1:26" s="5" customFormat="1" ht="13.5" customHeight="1">
      <c r="A8" s="8" t="s">
        <v>13</v>
      </c>
      <c r="B8" s="155">
        <v>442</v>
      </c>
      <c r="C8" s="17">
        <f t="shared" si="0"/>
        <v>29</v>
      </c>
      <c r="D8" s="16">
        <v>437</v>
      </c>
      <c r="E8" s="17">
        <v>29</v>
      </c>
      <c r="F8" s="30">
        <v>456</v>
      </c>
      <c r="G8" s="18">
        <v>29</v>
      </c>
      <c r="H8" s="39">
        <v>0.0002</v>
      </c>
      <c r="I8" s="34">
        <v>456</v>
      </c>
      <c r="J8" s="18">
        <f t="shared" si="1"/>
        <v>28</v>
      </c>
      <c r="K8" s="19">
        <f t="shared" si="2"/>
        <v>0.00018554249614877253</v>
      </c>
      <c r="L8" s="33">
        <v>457</v>
      </c>
      <c r="M8" s="18">
        <f t="shared" si="3"/>
        <v>30</v>
      </c>
      <c r="N8" s="19">
        <f t="shared" si="4"/>
        <v>0.00019714821015740365</v>
      </c>
      <c r="O8" s="125">
        <v>396</v>
      </c>
      <c r="P8" s="120">
        <v>30</v>
      </c>
      <c r="Q8" s="137">
        <v>0.00015738680669323166</v>
      </c>
      <c r="R8" s="125">
        <v>476</v>
      </c>
      <c r="S8" s="120">
        <f t="shared" si="5"/>
        <v>30</v>
      </c>
      <c r="T8" s="137">
        <f t="shared" si="6"/>
        <v>0.00018541630635136546</v>
      </c>
      <c r="U8" s="125">
        <v>489</v>
      </c>
      <c r="V8" s="120">
        <f t="shared" si="7"/>
        <v>30</v>
      </c>
      <c r="W8" s="130">
        <f t="shared" si="8"/>
        <v>0.0001843525061196361</v>
      </c>
      <c r="X8" s="125">
        <v>566</v>
      </c>
      <c r="Y8" s="120">
        <f>_xlfn.RANK.EQ(X8,$X$6:$X$37)</f>
        <v>29</v>
      </c>
      <c r="Z8" s="130">
        <f>X8/$X$38</f>
        <v>0.00020807347125737034</v>
      </c>
    </row>
    <row r="9" spans="1:26" s="5" customFormat="1" ht="13.5" customHeight="1">
      <c r="A9" s="8" t="s">
        <v>14</v>
      </c>
      <c r="B9" s="155">
        <v>3466</v>
      </c>
      <c r="C9" s="17">
        <f t="shared" si="0"/>
        <v>22</v>
      </c>
      <c r="D9" s="16">
        <v>3745</v>
      </c>
      <c r="E9" s="17">
        <v>22</v>
      </c>
      <c r="F9" s="35">
        <v>3949</v>
      </c>
      <c r="G9" s="18">
        <v>21</v>
      </c>
      <c r="H9" s="39">
        <v>0.0017</v>
      </c>
      <c r="I9" s="22">
        <v>3961</v>
      </c>
      <c r="J9" s="18">
        <f t="shared" si="1"/>
        <v>21</v>
      </c>
      <c r="K9" s="19">
        <f t="shared" si="2"/>
        <v>0.001611696989573</v>
      </c>
      <c r="L9" s="16">
        <v>3961</v>
      </c>
      <c r="M9" s="18">
        <f t="shared" si="3"/>
        <v>21</v>
      </c>
      <c r="N9" s="19">
        <f t="shared" si="4"/>
        <v>0.0017087616202045423</v>
      </c>
      <c r="O9" s="125">
        <v>4162</v>
      </c>
      <c r="P9" s="120">
        <v>20</v>
      </c>
      <c r="Q9" s="137">
        <v>0.0016541512360031064</v>
      </c>
      <c r="R9" s="125">
        <v>4125</v>
      </c>
      <c r="S9" s="120">
        <f t="shared" si="5"/>
        <v>21</v>
      </c>
      <c r="T9" s="137">
        <f t="shared" si="6"/>
        <v>0.0016068114783600474</v>
      </c>
      <c r="U9" s="125">
        <v>4067</v>
      </c>
      <c r="V9" s="120">
        <f t="shared" si="7"/>
        <v>23</v>
      </c>
      <c r="W9" s="130">
        <f t="shared" si="8"/>
        <v>0.0015332548924101431</v>
      </c>
      <c r="X9" s="125">
        <v>4214</v>
      </c>
      <c r="Y9" s="120">
        <f>_xlfn.RANK.EQ(X9,$X$6:$X$37)</f>
        <v>23</v>
      </c>
      <c r="Z9" s="130">
        <f>X9/$X$38</f>
        <v>0.001549154784237736</v>
      </c>
    </row>
    <row r="10" spans="1:26" s="5" customFormat="1" ht="13.5" customHeight="1">
      <c r="A10" s="8" t="s">
        <v>15</v>
      </c>
      <c r="B10" s="155">
        <v>4118</v>
      </c>
      <c r="C10" s="17">
        <f t="shared" si="0"/>
        <v>21</v>
      </c>
      <c r="D10" s="16">
        <v>4282</v>
      </c>
      <c r="E10" s="17">
        <v>19</v>
      </c>
      <c r="F10" s="35">
        <v>4422</v>
      </c>
      <c r="G10" s="18">
        <v>19</v>
      </c>
      <c r="H10" s="39">
        <v>0.0019</v>
      </c>
      <c r="I10" s="16">
        <v>4469</v>
      </c>
      <c r="J10" s="18">
        <f t="shared" si="1"/>
        <v>19</v>
      </c>
      <c r="K10" s="19">
        <f t="shared" si="2"/>
        <v>0.0018183978405457554</v>
      </c>
      <c r="L10" s="16">
        <v>4600</v>
      </c>
      <c r="M10" s="18">
        <f t="shared" si="3"/>
        <v>19</v>
      </c>
      <c r="N10" s="19">
        <f t="shared" si="4"/>
        <v>0.001984423997208002</v>
      </c>
      <c r="O10" s="125">
        <v>4721</v>
      </c>
      <c r="P10" s="120">
        <v>18</v>
      </c>
      <c r="Q10" s="137">
        <v>0.001876320995956431</v>
      </c>
      <c r="R10" s="125">
        <v>4892</v>
      </c>
      <c r="S10" s="120">
        <f t="shared" si="5"/>
        <v>18</v>
      </c>
      <c r="T10" s="137">
        <f t="shared" si="6"/>
        <v>0.001905581030821176</v>
      </c>
      <c r="U10" s="125">
        <v>4822</v>
      </c>
      <c r="V10" s="120">
        <f t="shared" si="7"/>
        <v>19</v>
      </c>
      <c r="W10" s="130">
        <f t="shared" si="8"/>
        <v>0.0018178891298750212</v>
      </c>
      <c r="X10" s="125">
        <v>4928</v>
      </c>
      <c r="Y10" s="120">
        <f>_xlfn.RANK.EQ(X10,$X$6:$X$37)</f>
        <v>22</v>
      </c>
      <c r="Z10" s="130">
        <f>X10/$X$38</f>
        <v>0.0018116361596401433</v>
      </c>
    </row>
    <row r="11" spans="1:26" s="5" customFormat="1" ht="13.5" customHeight="1">
      <c r="A11" s="8" t="s">
        <v>16</v>
      </c>
      <c r="B11" s="155">
        <v>4185</v>
      </c>
      <c r="C11" s="17">
        <f t="shared" si="0"/>
        <v>20</v>
      </c>
      <c r="D11" s="16">
        <v>4253</v>
      </c>
      <c r="E11" s="17">
        <v>20</v>
      </c>
      <c r="F11" s="35">
        <v>3822</v>
      </c>
      <c r="G11" s="18">
        <v>22</v>
      </c>
      <c r="H11" s="39">
        <v>0.0016</v>
      </c>
      <c r="I11" s="16">
        <v>3848</v>
      </c>
      <c r="J11" s="18">
        <f t="shared" si="1"/>
        <v>22</v>
      </c>
      <c r="K11" s="19">
        <f t="shared" si="2"/>
        <v>0.0015657182569747297</v>
      </c>
      <c r="L11" s="16">
        <v>3902</v>
      </c>
      <c r="M11" s="18">
        <f t="shared" si="3"/>
        <v>22</v>
      </c>
      <c r="N11" s="19">
        <f t="shared" si="4"/>
        <v>0.001683309225457744</v>
      </c>
      <c r="O11" s="125">
        <v>2759</v>
      </c>
      <c r="P11" s="120">
        <v>23</v>
      </c>
      <c r="Q11" s="137">
        <v>0.0010965409082490558</v>
      </c>
      <c r="R11" s="125">
        <v>3993</v>
      </c>
      <c r="S11" s="120">
        <f t="shared" si="5"/>
        <v>22</v>
      </c>
      <c r="T11" s="137">
        <f t="shared" si="6"/>
        <v>0.0015553935110525258</v>
      </c>
      <c r="U11" s="125">
        <v>4489</v>
      </c>
      <c r="V11" s="120">
        <f t="shared" si="7"/>
        <v>22</v>
      </c>
      <c r="W11" s="130">
        <f t="shared" si="8"/>
        <v>0.001692348466198459</v>
      </c>
      <c r="X11" s="125">
        <v>4934</v>
      </c>
      <c r="Y11" s="120">
        <f>_xlfn.RANK.EQ(X11,$X$6:$X$37)</f>
        <v>21</v>
      </c>
      <c r="Z11" s="130">
        <f>X11/$X$38</f>
        <v>0.001813841885483861</v>
      </c>
    </row>
    <row r="12" spans="1:26" s="5" customFormat="1" ht="13.5" customHeight="1">
      <c r="A12" s="8" t="s">
        <v>17</v>
      </c>
      <c r="B12" s="155">
        <v>51257</v>
      </c>
      <c r="C12" s="17">
        <f t="shared" si="0"/>
        <v>8</v>
      </c>
      <c r="D12" s="16">
        <v>52498</v>
      </c>
      <c r="E12" s="17">
        <v>8</v>
      </c>
      <c r="F12" s="35">
        <v>57738</v>
      </c>
      <c r="G12" s="18">
        <v>8</v>
      </c>
      <c r="H12" s="39">
        <v>0.0242</v>
      </c>
      <c r="I12" s="20">
        <v>59289</v>
      </c>
      <c r="J12" s="18">
        <f t="shared" si="1"/>
        <v>8</v>
      </c>
      <c r="K12" s="19">
        <f t="shared" si="2"/>
        <v>0.024124186522290734</v>
      </c>
      <c r="L12" s="21">
        <v>62337</v>
      </c>
      <c r="M12" s="18">
        <f t="shared" si="3"/>
        <v>8</v>
      </c>
      <c r="N12" s="19">
        <f t="shared" si="4"/>
        <v>0.02689196493781635</v>
      </c>
      <c r="O12" s="125">
        <v>63536</v>
      </c>
      <c r="P12" s="120">
        <v>8</v>
      </c>
      <c r="Q12" s="137">
        <v>0.025251838762780723</v>
      </c>
      <c r="R12" s="125">
        <v>65948</v>
      </c>
      <c r="S12" s="120">
        <f t="shared" si="5"/>
        <v>8</v>
      </c>
      <c r="T12" s="137">
        <f t="shared" si="6"/>
        <v>0.025688728090882035</v>
      </c>
      <c r="U12" s="125">
        <v>67219</v>
      </c>
      <c r="V12" s="120">
        <f t="shared" si="7"/>
        <v>8</v>
      </c>
      <c r="W12" s="130">
        <f t="shared" si="8"/>
        <v>0.0253414951101346</v>
      </c>
      <c r="X12" s="125">
        <v>38392</v>
      </c>
      <c r="Y12" s="120">
        <f>_xlfn.RANK.EQ(X12,$X$6:$X$37)</f>
        <v>9</v>
      </c>
      <c r="Z12" s="130">
        <f>X12/$X$38</f>
        <v>0.0141137044320017</v>
      </c>
    </row>
    <row r="13" spans="1:26" s="5" customFormat="1" ht="13.5" customHeight="1">
      <c r="A13" s="8" t="s">
        <v>18</v>
      </c>
      <c r="B13" s="155">
        <v>1422</v>
      </c>
      <c r="C13" s="17">
        <f t="shared" si="0"/>
        <v>26</v>
      </c>
      <c r="D13" s="16">
        <v>1401</v>
      </c>
      <c r="E13" s="17">
        <v>26</v>
      </c>
      <c r="F13" s="35">
        <v>1441</v>
      </c>
      <c r="G13" s="18">
        <v>26</v>
      </c>
      <c r="H13" s="39">
        <v>0.0006</v>
      </c>
      <c r="I13" s="22">
        <v>1251</v>
      </c>
      <c r="J13" s="18">
        <f t="shared" si="1"/>
        <v>26</v>
      </c>
      <c r="K13" s="19">
        <f t="shared" si="2"/>
        <v>0.0005090211900923563</v>
      </c>
      <c r="L13" s="21">
        <v>1282</v>
      </c>
      <c r="M13" s="18">
        <f t="shared" si="3"/>
        <v>27</v>
      </c>
      <c r="N13" s="19">
        <f t="shared" si="4"/>
        <v>0.0005530503400914474</v>
      </c>
      <c r="O13" s="125">
        <v>1236</v>
      </c>
      <c r="P13" s="120">
        <v>27</v>
      </c>
      <c r="Q13" s="137">
        <v>0.0004912376087697837</v>
      </c>
      <c r="R13" s="125">
        <v>1216</v>
      </c>
      <c r="S13" s="120">
        <f t="shared" si="5"/>
        <v>27</v>
      </c>
      <c r="T13" s="137">
        <f t="shared" si="6"/>
        <v>0.00047366854731777395</v>
      </c>
      <c r="U13" s="125">
        <v>1200</v>
      </c>
      <c r="V13" s="120">
        <f t="shared" si="7"/>
        <v>27</v>
      </c>
      <c r="W13" s="130">
        <f t="shared" si="8"/>
        <v>0.0004523987880236469</v>
      </c>
      <c r="X13" s="125">
        <v>1199</v>
      </c>
      <c r="Y13" s="120">
        <f>_xlfn.RANK.EQ(X13,$X$6:$X$37)</f>
        <v>27</v>
      </c>
      <c r="Z13" s="130">
        <f>X13/$X$38</f>
        <v>0.0004407775477695884</v>
      </c>
    </row>
    <row r="14" spans="1:26" s="5" customFormat="1" ht="13.5" customHeight="1">
      <c r="A14" s="9" t="s">
        <v>19</v>
      </c>
      <c r="B14" s="156">
        <v>156</v>
      </c>
      <c r="C14" s="17">
        <f t="shared" si="0"/>
        <v>31</v>
      </c>
      <c r="D14" s="24">
        <v>137</v>
      </c>
      <c r="E14" s="23">
        <v>31</v>
      </c>
      <c r="F14" s="30">
        <v>146</v>
      </c>
      <c r="G14" s="25">
        <v>31</v>
      </c>
      <c r="H14" s="40">
        <v>0.0001</v>
      </c>
      <c r="I14" s="24">
        <v>133</v>
      </c>
      <c r="J14" s="25">
        <f t="shared" si="1"/>
        <v>31</v>
      </c>
      <c r="K14" s="26">
        <f t="shared" si="2"/>
        <v>5.411656137672532E-05</v>
      </c>
      <c r="L14" s="27">
        <v>127</v>
      </c>
      <c r="M14" s="25">
        <f t="shared" si="3"/>
        <v>32</v>
      </c>
      <c r="N14" s="26">
        <f t="shared" si="4"/>
        <v>5.4787358183786134E-05</v>
      </c>
      <c r="O14" s="125">
        <v>150</v>
      </c>
      <c r="P14" s="120">
        <v>32</v>
      </c>
      <c r="Q14" s="137">
        <v>5.961621465652714E-05</v>
      </c>
      <c r="R14" s="125">
        <v>155</v>
      </c>
      <c r="S14" s="120">
        <f t="shared" si="5"/>
        <v>32</v>
      </c>
      <c r="T14" s="137">
        <f t="shared" si="6"/>
        <v>6.037715858080178E-05</v>
      </c>
      <c r="U14" s="125">
        <v>161</v>
      </c>
      <c r="V14" s="120">
        <f t="shared" si="7"/>
        <v>32</v>
      </c>
      <c r="W14" s="130">
        <f t="shared" si="8"/>
        <v>6.069683739317262E-05</v>
      </c>
      <c r="X14" s="125">
        <v>169</v>
      </c>
      <c r="Y14" s="120">
        <f>_xlfn.RANK.EQ(X14,$X$6:$X$37)</f>
        <v>32</v>
      </c>
      <c r="Z14" s="130">
        <f>X14/$X$38</f>
        <v>6.212794459804874E-05</v>
      </c>
    </row>
    <row r="15" spans="1:26" s="5" customFormat="1" ht="13.5" customHeight="1">
      <c r="A15" s="8" t="s">
        <v>20</v>
      </c>
      <c r="B15" s="155">
        <v>76663</v>
      </c>
      <c r="C15" s="17">
        <f t="shared" si="0"/>
        <v>6</v>
      </c>
      <c r="D15" s="16">
        <v>79577</v>
      </c>
      <c r="E15" s="17">
        <v>5</v>
      </c>
      <c r="F15" s="35">
        <v>84943</v>
      </c>
      <c r="G15" s="18">
        <v>5</v>
      </c>
      <c r="H15" s="39">
        <v>0.0357</v>
      </c>
      <c r="I15" s="16">
        <v>86598</v>
      </c>
      <c r="J15" s="18">
        <f t="shared" si="1"/>
        <v>5</v>
      </c>
      <c r="K15" s="19">
        <f t="shared" si="2"/>
        <v>0.03523598482783202</v>
      </c>
      <c r="L15" s="21">
        <v>80766</v>
      </c>
      <c r="M15" s="18">
        <f t="shared" si="3"/>
        <v>6</v>
      </c>
      <c r="N15" s="19">
        <f t="shared" si="4"/>
        <v>0.03484217142576119</v>
      </c>
      <c r="O15" s="125">
        <v>73090</v>
      </c>
      <c r="P15" s="120">
        <v>7</v>
      </c>
      <c r="Q15" s="137">
        <v>0.029048994194970458</v>
      </c>
      <c r="R15" s="125">
        <v>73560</v>
      </c>
      <c r="S15" s="120">
        <f t="shared" si="5"/>
        <v>7</v>
      </c>
      <c r="T15" s="137">
        <f t="shared" si="6"/>
        <v>0.028653830872282442</v>
      </c>
      <c r="U15" s="125">
        <v>74028</v>
      </c>
      <c r="V15" s="120">
        <f t="shared" si="7"/>
        <v>7</v>
      </c>
      <c r="W15" s="130">
        <f t="shared" si="8"/>
        <v>0.027908481233178777</v>
      </c>
      <c r="X15" s="125">
        <v>74851</v>
      </c>
      <c r="Y15" s="120">
        <f>_xlfn.RANK.EQ(X15,$X$6:$X$37)</f>
        <v>7</v>
      </c>
      <c r="Z15" s="130">
        <f>X15/$X$38</f>
        <v>0.027516797521352346</v>
      </c>
    </row>
    <row r="16" spans="1:26" s="5" customFormat="1" ht="13.5" customHeight="1">
      <c r="A16" s="8" t="s">
        <v>21</v>
      </c>
      <c r="B16" s="155">
        <v>77106</v>
      </c>
      <c r="C16" s="17">
        <f t="shared" si="0"/>
        <v>5</v>
      </c>
      <c r="D16" s="16">
        <v>76587</v>
      </c>
      <c r="E16" s="17">
        <v>6</v>
      </c>
      <c r="F16" s="35">
        <v>77468</v>
      </c>
      <c r="G16" s="18">
        <v>6</v>
      </c>
      <c r="H16" s="39">
        <v>0.0325</v>
      </c>
      <c r="I16" s="22">
        <v>78090</v>
      </c>
      <c r="J16" s="18">
        <f t="shared" si="1"/>
        <v>6</v>
      </c>
      <c r="K16" s="19">
        <f t="shared" si="2"/>
        <v>0.031774152465477296</v>
      </c>
      <c r="L16" s="21">
        <v>85200</v>
      </c>
      <c r="M16" s="18">
        <f t="shared" si="3"/>
        <v>5</v>
      </c>
      <c r="N16" s="19">
        <f t="shared" si="4"/>
        <v>0.03675498360046125</v>
      </c>
      <c r="O16" s="125">
        <v>88498</v>
      </c>
      <c r="P16" s="120">
        <v>5</v>
      </c>
      <c r="Q16" s="137">
        <v>0.03517277176448893</v>
      </c>
      <c r="R16" s="125">
        <v>88876</v>
      </c>
      <c r="S16" s="120">
        <f t="shared" si="5"/>
        <v>4</v>
      </c>
      <c r="T16" s="137">
        <f t="shared" si="6"/>
        <v>0.03461987320017638</v>
      </c>
      <c r="U16" s="125">
        <v>93930</v>
      </c>
      <c r="V16" s="120">
        <f t="shared" si="7"/>
        <v>4</v>
      </c>
      <c r="W16" s="130">
        <f t="shared" si="8"/>
        <v>0.03541151513255096</v>
      </c>
      <c r="X16" s="125">
        <v>77943</v>
      </c>
      <c r="Y16" s="120">
        <f>_xlfn.RANK.EQ(X16,$X$6:$X$37)</f>
        <v>6</v>
      </c>
      <c r="Z16" s="130">
        <f>X16/$X$38</f>
        <v>0.02865348157281487</v>
      </c>
    </row>
    <row r="17" spans="1:26" s="5" customFormat="1" ht="13.5" customHeight="1">
      <c r="A17" s="8" t="s">
        <v>22</v>
      </c>
      <c r="B17" s="155">
        <v>10628</v>
      </c>
      <c r="C17" s="17">
        <f t="shared" si="0"/>
        <v>16</v>
      </c>
      <c r="D17" s="16">
        <v>10681</v>
      </c>
      <c r="E17" s="17">
        <v>16</v>
      </c>
      <c r="F17" s="35">
        <v>10467</v>
      </c>
      <c r="G17" s="18">
        <v>15</v>
      </c>
      <c r="H17" s="39">
        <v>0.0044</v>
      </c>
      <c r="I17" s="20">
        <v>10153</v>
      </c>
      <c r="J17" s="18">
        <f t="shared" si="1"/>
        <v>15</v>
      </c>
      <c r="K17" s="19">
        <f t="shared" si="2"/>
        <v>0.004131168779382648</v>
      </c>
      <c r="L17" s="21">
        <v>9421</v>
      </c>
      <c r="M17" s="18">
        <f t="shared" si="3"/>
        <v>16</v>
      </c>
      <c r="N17" s="19">
        <f t="shared" si="4"/>
        <v>0.004064186625586214</v>
      </c>
      <c r="O17" s="125">
        <v>9121</v>
      </c>
      <c r="P17" s="120">
        <v>15</v>
      </c>
      <c r="Q17" s="137">
        <v>0.003625063292547894</v>
      </c>
      <c r="R17" s="125">
        <v>9192</v>
      </c>
      <c r="S17" s="120">
        <f t="shared" si="5"/>
        <v>15</v>
      </c>
      <c r="T17" s="137">
        <f t="shared" si="6"/>
        <v>0.0035805602688692255</v>
      </c>
      <c r="U17" s="125">
        <v>9143</v>
      </c>
      <c r="V17" s="120">
        <f t="shared" si="7"/>
        <v>16</v>
      </c>
      <c r="W17" s="130">
        <f t="shared" si="8"/>
        <v>0.0034469017657501695</v>
      </c>
      <c r="X17" s="125">
        <v>8926</v>
      </c>
      <c r="Y17" s="120">
        <f>_xlfn.RANK.EQ(X17,$X$6:$X$37)</f>
        <v>16</v>
      </c>
      <c r="Z17" s="130">
        <f>X17/$X$38</f>
        <v>0.003281384813504042</v>
      </c>
    </row>
    <row r="18" spans="1:26" s="5" customFormat="1" ht="13.5" customHeight="1">
      <c r="A18" s="8" t="s">
        <v>23</v>
      </c>
      <c r="B18" s="155">
        <v>5656</v>
      </c>
      <c r="C18" s="17">
        <f t="shared" si="0"/>
        <v>19</v>
      </c>
      <c r="D18" s="16">
        <v>4150</v>
      </c>
      <c r="E18" s="17">
        <v>21</v>
      </c>
      <c r="F18" s="35">
        <v>4109</v>
      </c>
      <c r="G18" s="18">
        <v>20</v>
      </c>
      <c r="H18" s="39">
        <v>0.0017</v>
      </c>
      <c r="I18" s="16">
        <v>4156</v>
      </c>
      <c r="J18" s="18">
        <f t="shared" si="1"/>
        <v>20</v>
      </c>
      <c r="K18" s="19">
        <f t="shared" si="2"/>
        <v>0.0016910408201629356</v>
      </c>
      <c r="L18" s="21">
        <v>4327</v>
      </c>
      <c r="M18" s="18">
        <f t="shared" si="3"/>
        <v>20</v>
      </c>
      <c r="N18" s="19">
        <f t="shared" si="4"/>
        <v>0.0018666527469389182</v>
      </c>
      <c r="O18" s="125">
        <v>4163</v>
      </c>
      <c r="P18" s="120">
        <v>19</v>
      </c>
      <c r="Q18" s="137">
        <v>0.0016545486774341498</v>
      </c>
      <c r="R18" s="125">
        <v>4638</v>
      </c>
      <c r="S18" s="120">
        <f t="shared" si="5"/>
        <v>19</v>
      </c>
      <c r="T18" s="137">
        <f t="shared" si="6"/>
        <v>0.0018066403967597331</v>
      </c>
      <c r="U18" s="125">
        <v>4750</v>
      </c>
      <c r="V18" s="120">
        <f t="shared" si="7"/>
        <v>20</v>
      </c>
      <c r="W18" s="130">
        <f t="shared" si="8"/>
        <v>0.0017907452025936023</v>
      </c>
      <c r="X18" s="125">
        <v>6032</v>
      </c>
      <c r="Y18" s="120">
        <f>_xlfn.RANK.EQ(X18,$X$6:$X$37)</f>
        <v>19</v>
      </c>
      <c r="Z18" s="130">
        <f>X18/$X$38</f>
        <v>0.0022174897148842013</v>
      </c>
    </row>
    <row r="19" spans="1:26" s="5" customFormat="1" ht="13.5" customHeight="1">
      <c r="A19" s="68" t="s">
        <v>24</v>
      </c>
      <c r="B19" s="157">
        <v>1160212</v>
      </c>
      <c r="C19" s="70">
        <f t="shared" si="0"/>
        <v>1</v>
      </c>
      <c r="D19" s="69">
        <v>1173395</v>
      </c>
      <c r="E19" s="70">
        <v>1</v>
      </c>
      <c r="F19" s="74">
        <v>1194867</v>
      </c>
      <c r="G19" s="71">
        <v>1</v>
      </c>
      <c r="H19" s="76">
        <v>0.5018</v>
      </c>
      <c r="I19" s="69">
        <v>1250613</v>
      </c>
      <c r="J19" s="71">
        <f t="shared" si="1"/>
        <v>1</v>
      </c>
      <c r="K19" s="72">
        <f t="shared" si="2"/>
        <v>0.5088637231054931</v>
      </c>
      <c r="L19" s="73">
        <v>1125670</v>
      </c>
      <c r="M19" s="71">
        <f t="shared" si="3"/>
        <v>1</v>
      </c>
      <c r="N19" s="72">
        <f t="shared" si="4"/>
        <v>0.48561012194285463</v>
      </c>
      <c r="O19" s="134">
        <v>1311541</v>
      </c>
      <c r="P19" s="135">
        <v>1</v>
      </c>
      <c r="Q19" s="138">
        <v>0.5212607319122418</v>
      </c>
      <c r="R19" s="134">
        <v>1363356</v>
      </c>
      <c r="S19" s="135">
        <f t="shared" si="5"/>
        <v>1</v>
      </c>
      <c r="T19" s="138">
        <f t="shared" si="6"/>
        <v>0.5310681381554038</v>
      </c>
      <c r="U19" s="134">
        <v>1414161</v>
      </c>
      <c r="V19" s="135">
        <f t="shared" si="7"/>
        <v>1</v>
      </c>
      <c r="W19" s="136">
        <f t="shared" si="8"/>
        <v>0.5331372687252571</v>
      </c>
      <c r="X19" s="134">
        <v>1504913</v>
      </c>
      <c r="Y19" s="135">
        <f>_xlfn.RANK.EQ(X19,$X$6:$X$37)</f>
        <v>1</v>
      </c>
      <c r="Z19" s="136">
        <f>X19/$X$38</f>
        <v>0.5532375827744576</v>
      </c>
    </row>
    <row r="20" spans="1:26" s="5" customFormat="1" ht="13.5" customHeight="1">
      <c r="A20" s="9" t="s">
        <v>25</v>
      </c>
      <c r="B20" s="156">
        <v>15486</v>
      </c>
      <c r="C20" s="17">
        <f t="shared" si="0"/>
        <v>13</v>
      </c>
      <c r="D20" s="24">
        <v>13394</v>
      </c>
      <c r="E20" s="23">
        <v>15</v>
      </c>
      <c r="F20" s="35">
        <v>14078</v>
      </c>
      <c r="G20" s="25">
        <v>13</v>
      </c>
      <c r="H20" s="40">
        <v>0.0059</v>
      </c>
      <c r="I20" s="24">
        <v>14149</v>
      </c>
      <c r="J20" s="25">
        <f t="shared" si="1"/>
        <v>13</v>
      </c>
      <c r="K20" s="26">
        <f t="shared" si="2"/>
        <v>0.005757106969317944</v>
      </c>
      <c r="L20" s="28">
        <v>14163</v>
      </c>
      <c r="M20" s="25">
        <f t="shared" si="3"/>
        <v>14</v>
      </c>
      <c r="N20" s="26">
        <f t="shared" si="4"/>
        <v>0.006109868928794985</v>
      </c>
      <c r="O20" s="125">
        <v>14228</v>
      </c>
      <c r="P20" s="120">
        <v>14</v>
      </c>
      <c r="Q20" s="137">
        <v>0.005654796680887121</v>
      </c>
      <c r="R20" s="125">
        <v>14570</v>
      </c>
      <c r="S20" s="120">
        <f t="shared" si="5"/>
        <v>14</v>
      </c>
      <c r="T20" s="137">
        <f t="shared" si="6"/>
        <v>0.0056754529065953675</v>
      </c>
      <c r="U20" s="125">
        <v>14637</v>
      </c>
      <c r="V20" s="120">
        <f t="shared" si="7"/>
        <v>14</v>
      </c>
      <c r="W20" s="130">
        <f t="shared" si="8"/>
        <v>0.005518134216918433</v>
      </c>
      <c r="X20" s="125">
        <v>14779</v>
      </c>
      <c r="Y20" s="120">
        <f>_xlfn.RANK.EQ(X20,$X$6:$X$37)</f>
        <v>15</v>
      </c>
      <c r="Z20" s="130">
        <f>X20/$X$38</f>
        <v>0.0054330703740506645</v>
      </c>
    </row>
    <row r="21" spans="1:26" s="5" customFormat="1" ht="13.5" customHeight="1">
      <c r="A21" s="8" t="s">
        <v>26</v>
      </c>
      <c r="B21" s="155">
        <v>26453</v>
      </c>
      <c r="C21" s="17">
        <f t="shared" si="0"/>
        <v>10</v>
      </c>
      <c r="D21" s="16">
        <v>21017</v>
      </c>
      <c r="E21" s="17">
        <v>11</v>
      </c>
      <c r="F21" s="35">
        <v>21478</v>
      </c>
      <c r="G21" s="18">
        <v>11</v>
      </c>
      <c r="H21" s="39">
        <v>0.009</v>
      </c>
      <c r="I21" s="16">
        <v>21931</v>
      </c>
      <c r="J21" s="18">
        <f t="shared" si="1"/>
        <v>11</v>
      </c>
      <c r="K21" s="19">
        <f t="shared" si="2"/>
        <v>0.008923536147014759</v>
      </c>
      <c r="L21" s="21">
        <v>20538</v>
      </c>
      <c r="M21" s="18">
        <f t="shared" si="3"/>
        <v>10</v>
      </c>
      <c r="N21" s="19">
        <f t="shared" si="4"/>
        <v>0.008860021751012595</v>
      </c>
      <c r="O21" s="125">
        <v>19784</v>
      </c>
      <c r="P21" s="120">
        <v>11</v>
      </c>
      <c r="Q21" s="137">
        <v>0.007862981271764886</v>
      </c>
      <c r="R21" s="125">
        <v>19597</v>
      </c>
      <c r="S21" s="120">
        <f t="shared" si="5"/>
        <v>11</v>
      </c>
      <c r="T21" s="137">
        <f t="shared" si="6"/>
        <v>0.007633620494890144</v>
      </c>
      <c r="U21" s="125">
        <v>19586</v>
      </c>
      <c r="V21" s="120">
        <f t="shared" si="7"/>
        <v>11</v>
      </c>
      <c r="W21" s="130">
        <f t="shared" si="8"/>
        <v>0.007383902218525956</v>
      </c>
      <c r="X21" s="125">
        <v>19054</v>
      </c>
      <c r="Y21" s="120">
        <f>_xlfn.RANK.EQ(X21,$X$6:$X$37)</f>
        <v>12</v>
      </c>
      <c r="Z21" s="130">
        <f>X21/$X$38</f>
        <v>0.007004650037699531</v>
      </c>
    </row>
    <row r="22" spans="1:26" s="5" customFormat="1" ht="13.5" customHeight="1">
      <c r="A22" s="8" t="s">
        <v>27</v>
      </c>
      <c r="B22" s="7"/>
      <c r="C22" s="17"/>
      <c r="D22" s="16"/>
      <c r="E22" s="17"/>
      <c r="F22" s="16"/>
      <c r="G22" s="18"/>
      <c r="H22" s="39">
        <v>0</v>
      </c>
      <c r="I22" s="29" t="s">
        <v>57</v>
      </c>
      <c r="J22" s="37" t="s">
        <v>57</v>
      </c>
      <c r="K22" s="38" t="s">
        <v>57</v>
      </c>
      <c r="L22" s="33">
        <v>544</v>
      </c>
      <c r="M22" s="18">
        <f t="shared" si="3"/>
        <v>29</v>
      </c>
      <c r="N22" s="19">
        <f t="shared" si="4"/>
        <v>0.0002346797074959028</v>
      </c>
      <c r="O22" s="125">
        <v>552</v>
      </c>
      <c r="P22" s="120">
        <v>29</v>
      </c>
      <c r="Q22" s="137">
        <v>0.00021938766993601989</v>
      </c>
      <c r="R22" s="125">
        <v>574</v>
      </c>
      <c r="S22" s="120">
        <f t="shared" si="5"/>
        <v>28</v>
      </c>
      <c r="T22" s="137">
        <f t="shared" si="6"/>
        <v>0.0002235902517766466</v>
      </c>
      <c r="U22" s="125">
        <v>525</v>
      </c>
      <c r="V22" s="120">
        <f t="shared" si="7"/>
        <v>28</v>
      </c>
      <c r="W22" s="130">
        <f t="shared" si="8"/>
        <v>0.00019792446976034552</v>
      </c>
      <c r="X22" s="125">
        <v>559</v>
      </c>
      <c r="Y22" s="120">
        <f>_xlfn.RANK.EQ(X22,$X$6:$X$37)</f>
        <v>30</v>
      </c>
      <c r="Z22" s="130">
        <f>X22/$X$38</f>
        <v>0.00020550012443969968</v>
      </c>
    </row>
    <row r="23" spans="1:26" s="5" customFormat="1" ht="13.5" customHeight="1">
      <c r="A23" s="8" t="s">
        <v>28</v>
      </c>
      <c r="B23" s="155">
        <v>13730</v>
      </c>
      <c r="C23" s="17">
        <f t="shared" si="0"/>
        <v>15</v>
      </c>
      <c r="D23" s="16">
        <v>14365</v>
      </c>
      <c r="E23" s="17">
        <v>14</v>
      </c>
      <c r="F23" s="16">
        <v>13042</v>
      </c>
      <c r="G23" s="18">
        <v>14</v>
      </c>
      <c r="H23" s="39">
        <v>0.0055</v>
      </c>
      <c r="I23" s="29">
        <v>12578</v>
      </c>
      <c r="J23" s="18">
        <f t="shared" si="1"/>
        <v>14</v>
      </c>
      <c r="K23" s="19">
        <f t="shared" si="2"/>
        <v>0.005117880518770309</v>
      </c>
      <c r="L23" s="21">
        <v>19230</v>
      </c>
      <c r="M23" s="18">
        <f t="shared" si="3"/>
        <v>11</v>
      </c>
      <c r="N23" s="19">
        <f t="shared" si="4"/>
        <v>0.008295755101371712</v>
      </c>
      <c r="O23" s="125">
        <v>19531</v>
      </c>
      <c r="P23" s="120">
        <v>12</v>
      </c>
      <c r="Q23" s="137">
        <v>0.007762428589710877</v>
      </c>
      <c r="R23" s="125">
        <v>17063</v>
      </c>
      <c r="S23" s="120">
        <f t="shared" si="5"/>
        <v>12</v>
      </c>
      <c r="T23" s="137">
        <f t="shared" si="6"/>
        <v>0.006646551334607876</v>
      </c>
      <c r="U23" s="125">
        <v>15035</v>
      </c>
      <c r="V23" s="120">
        <f t="shared" si="7"/>
        <v>13</v>
      </c>
      <c r="W23" s="130">
        <f t="shared" si="8"/>
        <v>0.005668179814946276</v>
      </c>
      <c r="X23" s="125">
        <v>16704</v>
      </c>
      <c r="Y23" s="120">
        <f>_xlfn.RANK.EQ(X23,$X$6:$X$37)</f>
        <v>13</v>
      </c>
      <c r="Z23" s="130">
        <f>X23/$X$38</f>
        <v>0.006140740748910096</v>
      </c>
    </row>
    <row r="24" spans="1:26" s="5" customFormat="1" ht="13.5" customHeight="1">
      <c r="A24" s="8" t="s">
        <v>29</v>
      </c>
      <c r="B24" s="155">
        <v>108694</v>
      </c>
      <c r="C24" s="17">
        <f t="shared" si="0"/>
        <v>4</v>
      </c>
      <c r="D24" s="16">
        <v>115939</v>
      </c>
      <c r="E24" s="17">
        <v>3</v>
      </c>
      <c r="F24" s="35">
        <v>116112</v>
      </c>
      <c r="G24" s="18">
        <v>3</v>
      </c>
      <c r="H24" s="39">
        <v>0.0488</v>
      </c>
      <c r="I24" s="29">
        <v>119008</v>
      </c>
      <c r="J24" s="18">
        <f t="shared" si="1"/>
        <v>3</v>
      </c>
      <c r="K24" s="19">
        <f t="shared" si="2"/>
        <v>0.04842333636331825</v>
      </c>
      <c r="L24" s="21">
        <v>103416</v>
      </c>
      <c r="M24" s="18">
        <f t="shared" si="3"/>
        <v>4</v>
      </c>
      <c r="N24" s="19">
        <f t="shared" si="4"/>
        <v>0.04461330262940494</v>
      </c>
      <c r="O24" s="125">
        <v>103234</v>
      </c>
      <c r="P24" s="120">
        <v>4</v>
      </c>
      <c r="Q24" s="137">
        <v>0.04102946869234615</v>
      </c>
      <c r="R24" s="125">
        <v>81839</v>
      </c>
      <c r="S24" s="120">
        <f t="shared" si="5"/>
        <v>5</v>
      </c>
      <c r="T24" s="137">
        <f t="shared" si="6"/>
        <v>0.03187875020060798</v>
      </c>
      <c r="U24" s="125">
        <v>81449</v>
      </c>
      <c r="V24" s="120">
        <f t="shared" si="7"/>
        <v>5</v>
      </c>
      <c r="W24" s="130">
        <f t="shared" si="8"/>
        <v>0.03070619073811501</v>
      </c>
      <c r="X24" s="125">
        <v>82049</v>
      </c>
      <c r="Y24" s="120">
        <f>_xlfn.RANK.EQ(X24,$X$6:$X$37)</f>
        <v>5</v>
      </c>
      <c r="Z24" s="130">
        <f>X24/$X$38</f>
        <v>0.030162933291865687</v>
      </c>
    </row>
    <row r="25" spans="1:26" s="5" customFormat="1" ht="13.5" customHeight="1">
      <c r="A25" s="8" t="s">
        <v>30</v>
      </c>
      <c r="B25" s="155">
        <v>7580</v>
      </c>
      <c r="C25" s="17">
        <f t="shared" si="0"/>
        <v>18</v>
      </c>
      <c r="D25" s="16">
        <v>7624</v>
      </c>
      <c r="E25" s="17">
        <v>18</v>
      </c>
      <c r="F25" s="35">
        <v>7762</v>
      </c>
      <c r="G25" s="18">
        <v>17</v>
      </c>
      <c r="H25" s="39">
        <v>0.0033</v>
      </c>
      <c r="I25" s="29">
        <v>7902</v>
      </c>
      <c r="J25" s="18">
        <f t="shared" si="1"/>
        <v>18</v>
      </c>
      <c r="K25" s="19">
        <f t="shared" si="2"/>
        <v>0.003215256150367545</v>
      </c>
      <c r="L25" s="21">
        <v>7293</v>
      </c>
      <c r="M25" s="18">
        <f t="shared" si="3"/>
        <v>18</v>
      </c>
      <c r="N25" s="19">
        <f t="shared" si="4"/>
        <v>0.003146174828616947</v>
      </c>
      <c r="O25" s="125">
        <v>7147</v>
      </c>
      <c r="P25" s="120">
        <v>16</v>
      </c>
      <c r="Q25" s="137">
        <v>0.0028405139076679966</v>
      </c>
      <c r="R25" s="125">
        <v>6583</v>
      </c>
      <c r="S25" s="120">
        <f t="shared" si="5"/>
        <v>16</v>
      </c>
      <c r="T25" s="137">
        <f t="shared" si="6"/>
        <v>0.0025642763544349557</v>
      </c>
      <c r="U25" s="125">
        <v>6338</v>
      </c>
      <c r="V25" s="120">
        <f t="shared" si="7"/>
        <v>18</v>
      </c>
      <c r="W25" s="130">
        <f t="shared" si="8"/>
        <v>0.002389419598744895</v>
      </c>
      <c r="X25" s="125">
        <v>6459</v>
      </c>
      <c r="Y25" s="120">
        <f>_xlfn.RANK.EQ(X25,$X$6:$X$37)</f>
        <v>18</v>
      </c>
      <c r="Z25" s="130">
        <f>X25/$X$38</f>
        <v>0.0023744638707621116</v>
      </c>
    </row>
    <row r="26" spans="1:26" s="5" customFormat="1" ht="13.5" customHeight="1">
      <c r="A26" s="8" t="s">
        <v>31</v>
      </c>
      <c r="B26" s="155">
        <v>479672</v>
      </c>
      <c r="C26" s="17">
        <f t="shared" si="0"/>
        <v>2</v>
      </c>
      <c r="D26" s="16">
        <v>484113</v>
      </c>
      <c r="E26" s="17">
        <v>2</v>
      </c>
      <c r="F26" s="35">
        <v>481752</v>
      </c>
      <c r="G26" s="18">
        <v>2</v>
      </c>
      <c r="H26" s="39">
        <v>0.2023</v>
      </c>
      <c r="I26" s="29">
        <v>486250</v>
      </c>
      <c r="J26" s="18">
        <f t="shared" si="1"/>
        <v>2</v>
      </c>
      <c r="K26" s="19">
        <f t="shared" si="2"/>
        <v>0.1978509621761856</v>
      </c>
      <c r="L26" s="21">
        <v>480750</v>
      </c>
      <c r="M26" s="18">
        <f t="shared" si="3"/>
        <v>2</v>
      </c>
      <c r="N26" s="19">
        <f t="shared" si="4"/>
        <v>0.20739387753429278</v>
      </c>
      <c r="O26" s="125">
        <v>479708</v>
      </c>
      <c r="P26" s="120">
        <v>2</v>
      </c>
      <c r="Q26" s="137">
        <v>0.19065583400302213</v>
      </c>
      <c r="R26" s="125">
        <v>488617</v>
      </c>
      <c r="S26" s="120">
        <f t="shared" si="5"/>
        <v>2</v>
      </c>
      <c r="T26" s="137">
        <f t="shared" si="6"/>
        <v>0.1903310070598427</v>
      </c>
      <c r="U26" s="125">
        <v>495022</v>
      </c>
      <c r="V26" s="120">
        <f t="shared" si="7"/>
        <v>2</v>
      </c>
      <c r="W26" s="130">
        <f t="shared" si="8"/>
        <v>0.18662279403753476</v>
      </c>
      <c r="X26" s="125">
        <v>494812</v>
      </c>
      <c r="Y26" s="120">
        <f>_xlfn.RANK.EQ(X26,$X$6:$X$37)</f>
        <v>2</v>
      </c>
      <c r="Z26" s="130">
        <f>X26/$X$38</f>
        <v>0.18190326936360765</v>
      </c>
    </row>
    <row r="27" spans="1:26" s="5" customFormat="1" ht="13.5" customHeight="1">
      <c r="A27" s="8" t="s">
        <v>32</v>
      </c>
      <c r="B27" s="155">
        <v>22166</v>
      </c>
      <c r="C27" s="17">
        <f t="shared" si="0"/>
        <v>11</v>
      </c>
      <c r="D27" s="16">
        <v>22395</v>
      </c>
      <c r="E27" s="17">
        <v>10</v>
      </c>
      <c r="F27" s="35">
        <v>22512</v>
      </c>
      <c r="G27" s="18">
        <v>10</v>
      </c>
      <c r="H27" s="39">
        <v>0.0095</v>
      </c>
      <c r="I27" s="29">
        <v>22747</v>
      </c>
      <c r="J27" s="18">
        <f t="shared" si="1"/>
        <v>10</v>
      </c>
      <c r="K27" s="19">
        <f t="shared" si="2"/>
        <v>0.00925555956117572</v>
      </c>
      <c r="L27" s="21">
        <v>13883</v>
      </c>
      <c r="M27" s="18">
        <f t="shared" si="3"/>
        <v>15</v>
      </c>
      <c r="N27" s="19">
        <f t="shared" si="4"/>
        <v>0.005989077902877975</v>
      </c>
      <c r="O27" s="125">
        <v>3657</v>
      </c>
      <c r="P27" s="120">
        <v>21</v>
      </c>
      <c r="Q27" s="137">
        <v>0.0014534433133261318</v>
      </c>
      <c r="R27" s="125">
        <v>4635</v>
      </c>
      <c r="S27" s="120">
        <f t="shared" si="5"/>
        <v>20</v>
      </c>
      <c r="T27" s="137">
        <f t="shared" si="6"/>
        <v>0.001805471806593653</v>
      </c>
      <c r="U27" s="125">
        <v>9661</v>
      </c>
      <c r="V27" s="120">
        <f t="shared" si="7"/>
        <v>15</v>
      </c>
      <c r="W27" s="130">
        <f t="shared" si="8"/>
        <v>0.003642187242580377</v>
      </c>
      <c r="X27" s="125">
        <v>20369</v>
      </c>
      <c r="Y27" s="120">
        <f>_xlfn.RANK.EQ(X27,$X$6:$X$37)</f>
        <v>11</v>
      </c>
      <c r="Z27" s="130">
        <f>X27/$X$38</f>
        <v>0.007488071618447662</v>
      </c>
    </row>
    <row r="28" spans="1:26" s="5" customFormat="1" ht="13.5" customHeight="1">
      <c r="A28" s="8" t="s">
        <v>33</v>
      </c>
      <c r="B28" s="155">
        <v>870</v>
      </c>
      <c r="C28" s="17">
        <f t="shared" si="0"/>
        <v>28</v>
      </c>
      <c r="D28" s="16">
        <v>820</v>
      </c>
      <c r="E28" s="17">
        <v>28</v>
      </c>
      <c r="F28" s="30">
        <v>839</v>
      </c>
      <c r="G28" s="18">
        <v>28</v>
      </c>
      <c r="H28" s="39">
        <v>0.0004</v>
      </c>
      <c r="I28" s="29">
        <v>829</v>
      </c>
      <c r="J28" s="18">
        <f t="shared" si="1"/>
        <v>27</v>
      </c>
      <c r="K28" s="19">
        <f t="shared" si="2"/>
        <v>0.00033731300286695705</v>
      </c>
      <c r="L28" s="33">
        <v>781</v>
      </c>
      <c r="M28" s="18">
        <f t="shared" si="3"/>
        <v>28</v>
      </c>
      <c r="N28" s="19">
        <f t="shared" si="4"/>
        <v>0.0003369206830042281</v>
      </c>
      <c r="O28" s="125">
        <v>582</v>
      </c>
      <c r="P28" s="120">
        <v>28</v>
      </c>
      <c r="Q28" s="137">
        <v>0.0002313109128673253</v>
      </c>
      <c r="R28" s="125">
        <v>544</v>
      </c>
      <c r="S28" s="120">
        <f t="shared" si="5"/>
        <v>29</v>
      </c>
      <c r="T28" s="137">
        <f t="shared" si="6"/>
        <v>0.00021190435011584624</v>
      </c>
      <c r="U28" s="125">
        <v>516</v>
      </c>
      <c r="V28" s="120">
        <f t="shared" si="7"/>
        <v>29</v>
      </c>
      <c r="W28" s="130">
        <f t="shared" si="8"/>
        <v>0.00019453147885016816</v>
      </c>
      <c r="X28" s="125">
        <v>501</v>
      </c>
      <c r="Y28" s="120">
        <f>_xlfn.RANK.EQ(X28,$X$6:$X$37)</f>
        <v>31</v>
      </c>
      <c r="Z28" s="130">
        <f>X28/$X$38</f>
        <v>0.00018417810795042853</v>
      </c>
    </row>
    <row r="29" spans="1:26" s="5" customFormat="1" ht="13.5" customHeight="1">
      <c r="A29" s="8" t="s">
        <v>34</v>
      </c>
      <c r="B29" s="155">
        <v>2681</v>
      </c>
      <c r="C29" s="17">
        <f t="shared" si="0"/>
        <v>23</v>
      </c>
      <c r="D29" s="16">
        <v>2712</v>
      </c>
      <c r="E29" s="17">
        <v>23</v>
      </c>
      <c r="F29" s="35">
        <v>2658</v>
      </c>
      <c r="G29" s="18">
        <v>24</v>
      </c>
      <c r="H29" s="39">
        <v>0.0011</v>
      </c>
      <c r="I29" s="29">
        <v>2605</v>
      </c>
      <c r="J29" s="18">
        <f t="shared" si="1"/>
        <v>24</v>
      </c>
      <c r="K29" s="19">
        <f t="shared" si="2"/>
        <v>0.0010599521983937553</v>
      </c>
      <c r="L29" s="21">
        <v>2499</v>
      </c>
      <c r="M29" s="18">
        <f t="shared" si="3"/>
        <v>24</v>
      </c>
      <c r="N29" s="19">
        <f t="shared" si="4"/>
        <v>0.0010780599063093036</v>
      </c>
      <c r="O29" s="125">
        <v>2183</v>
      </c>
      <c r="P29" s="120">
        <v>24</v>
      </c>
      <c r="Q29" s="137">
        <v>0.0008676146439679916</v>
      </c>
      <c r="R29" s="125">
        <v>2482</v>
      </c>
      <c r="S29" s="120">
        <f t="shared" si="5"/>
        <v>24</v>
      </c>
      <c r="T29" s="137">
        <f t="shared" si="6"/>
        <v>0.0009668135974035485</v>
      </c>
      <c r="U29" s="125">
        <v>2589</v>
      </c>
      <c r="V29" s="120">
        <f t="shared" si="7"/>
        <v>24</v>
      </c>
      <c r="W29" s="130">
        <f t="shared" si="8"/>
        <v>0.0009760503851610181</v>
      </c>
      <c r="X29" s="125">
        <v>2631</v>
      </c>
      <c r="Y29" s="120">
        <f>_xlfn.RANK.EQ(X29,$X$6:$X$37)</f>
        <v>24</v>
      </c>
      <c r="Z29" s="130">
        <f>X29/$X$38</f>
        <v>0.0009672107824702144</v>
      </c>
    </row>
    <row r="30" spans="1:26" s="5" customFormat="1" ht="13.5" customHeight="1">
      <c r="A30" s="8" t="s">
        <v>35</v>
      </c>
      <c r="B30" s="155">
        <v>37995</v>
      </c>
      <c r="C30" s="17">
        <f t="shared" si="0"/>
        <v>9</v>
      </c>
      <c r="D30" s="16">
        <v>39107</v>
      </c>
      <c r="E30" s="17">
        <v>9</v>
      </c>
      <c r="F30" s="35">
        <v>40632</v>
      </c>
      <c r="G30" s="18">
        <v>9</v>
      </c>
      <c r="H30" s="39">
        <v>0.0171</v>
      </c>
      <c r="I30" s="29">
        <v>36953</v>
      </c>
      <c r="J30" s="18">
        <f t="shared" si="1"/>
        <v>9</v>
      </c>
      <c r="K30" s="19">
        <f t="shared" si="2"/>
        <v>0.015035859342512262</v>
      </c>
      <c r="L30" s="21">
        <v>32365</v>
      </c>
      <c r="M30" s="18">
        <f t="shared" si="3"/>
        <v>9</v>
      </c>
      <c r="N30" s="19">
        <f t="shared" si="4"/>
        <v>0.013962148406442821</v>
      </c>
      <c r="O30" s="125">
        <v>45641</v>
      </c>
      <c r="P30" s="120">
        <v>9</v>
      </c>
      <c r="Q30" s="137">
        <v>0.018139624354257033</v>
      </c>
      <c r="R30" s="125">
        <v>50320</v>
      </c>
      <c r="S30" s="120">
        <f t="shared" si="5"/>
        <v>9</v>
      </c>
      <c r="T30" s="137">
        <f t="shared" si="6"/>
        <v>0.019601152385715775</v>
      </c>
      <c r="U30" s="125">
        <v>63286</v>
      </c>
      <c r="V30" s="120">
        <f t="shared" si="7"/>
        <v>9</v>
      </c>
      <c r="W30" s="130">
        <f t="shared" si="8"/>
        <v>0.023858758082387098</v>
      </c>
      <c r="X30" s="125">
        <v>62901</v>
      </c>
      <c r="Y30" s="120">
        <f>_xlfn.RANK.EQ(X30,$X$6:$X$37)</f>
        <v>8</v>
      </c>
      <c r="Z30" s="130">
        <f>X30/$X$38</f>
        <v>0.02312372688261458</v>
      </c>
    </row>
    <row r="31" spans="1:26" s="5" customFormat="1" ht="13.5" customHeight="1">
      <c r="A31" s="8" t="s">
        <v>36</v>
      </c>
      <c r="B31" s="155">
        <v>113093</v>
      </c>
      <c r="C31" s="17">
        <f t="shared" si="0"/>
        <v>3</v>
      </c>
      <c r="D31" s="16">
        <v>111638</v>
      </c>
      <c r="E31" s="17">
        <v>4</v>
      </c>
      <c r="F31" s="35">
        <v>110466</v>
      </c>
      <c r="G31" s="18">
        <v>4</v>
      </c>
      <c r="H31" s="39">
        <v>0.0464</v>
      </c>
      <c r="I31" s="29">
        <v>117979</v>
      </c>
      <c r="J31" s="18">
        <f t="shared" si="1"/>
        <v>4</v>
      </c>
      <c r="K31" s="19">
        <f t="shared" si="2"/>
        <v>0.04800464507266674</v>
      </c>
      <c r="L31" s="21">
        <v>116673</v>
      </c>
      <c r="M31" s="18">
        <f t="shared" si="3"/>
        <v>3</v>
      </c>
      <c r="N31" s="19">
        <f t="shared" si="4"/>
        <v>0.05033232631005417</v>
      </c>
      <c r="O31" s="125">
        <v>126839</v>
      </c>
      <c r="P31" s="120">
        <v>3</v>
      </c>
      <c r="Q31" s="137">
        <v>0.050411073672128305</v>
      </c>
      <c r="R31" s="125">
        <v>127618</v>
      </c>
      <c r="S31" s="120">
        <f t="shared" si="5"/>
        <v>3</v>
      </c>
      <c r="T31" s="137">
        <f t="shared" si="6"/>
        <v>0.049711046604933945</v>
      </c>
      <c r="U31" s="125">
        <v>131189</v>
      </c>
      <c r="V31" s="120">
        <f t="shared" si="7"/>
        <v>3</v>
      </c>
      <c r="W31" s="130">
        <f t="shared" si="8"/>
        <v>0.04945812050169517</v>
      </c>
      <c r="X31" s="125">
        <v>130714</v>
      </c>
      <c r="Y31" s="120">
        <f>_xlfn.RANK.EQ(X31,$X$6:$X$37)</f>
        <v>3</v>
      </c>
      <c r="Z31" s="130">
        <f>X31/$X$38</f>
        <v>0.048053207989286056</v>
      </c>
    </row>
    <row r="32" spans="1:26" s="5" customFormat="1" ht="13.5" customHeight="1">
      <c r="A32" s="8" t="s">
        <v>37</v>
      </c>
      <c r="B32" s="155">
        <v>1386</v>
      </c>
      <c r="C32" s="17">
        <f t="shared" si="0"/>
        <v>27</v>
      </c>
      <c r="D32" s="16">
        <v>1397</v>
      </c>
      <c r="E32" s="17">
        <v>27</v>
      </c>
      <c r="F32" s="35">
        <v>1334</v>
      </c>
      <c r="G32" s="18">
        <v>27</v>
      </c>
      <c r="H32" s="39">
        <v>0.0006</v>
      </c>
      <c r="I32" s="29">
        <v>235</v>
      </c>
      <c r="J32" s="18">
        <f t="shared" si="1"/>
        <v>29</v>
      </c>
      <c r="K32" s="19">
        <f t="shared" si="2"/>
        <v>9.561948814684549E-05</v>
      </c>
      <c r="L32" s="21">
        <v>1316</v>
      </c>
      <c r="M32" s="18">
        <f t="shared" si="3"/>
        <v>26</v>
      </c>
      <c r="N32" s="19">
        <f t="shared" si="4"/>
        <v>0.0005677178218099414</v>
      </c>
      <c r="O32" s="125">
        <v>1249</v>
      </c>
      <c r="P32" s="120">
        <v>26</v>
      </c>
      <c r="Q32" s="137">
        <v>0.0004964043473733494</v>
      </c>
      <c r="R32" s="125">
        <v>1241</v>
      </c>
      <c r="S32" s="120">
        <f t="shared" si="5"/>
        <v>26</v>
      </c>
      <c r="T32" s="137">
        <f t="shared" si="6"/>
        <v>0.00048340679870177423</v>
      </c>
      <c r="U32" s="125">
        <v>1250</v>
      </c>
      <c r="V32" s="120">
        <f t="shared" si="7"/>
        <v>26</v>
      </c>
      <c r="W32" s="130">
        <f t="shared" si="8"/>
        <v>0.0004712487375246322</v>
      </c>
      <c r="X32" s="125">
        <v>1282</v>
      </c>
      <c r="Y32" s="120">
        <f>_xlfn.RANK.EQ(X32,$X$6:$X$37)</f>
        <v>26</v>
      </c>
      <c r="Z32" s="130">
        <f>X32/$X$38</f>
        <v>0.00047129008860768333</v>
      </c>
    </row>
    <row r="33" spans="1:26" s="5" customFormat="1" ht="13.5" customHeight="1">
      <c r="A33" s="8" t="s">
        <v>38</v>
      </c>
      <c r="B33" s="155">
        <v>382</v>
      </c>
      <c r="C33" s="17">
        <f t="shared" si="0"/>
        <v>30</v>
      </c>
      <c r="D33" s="16">
        <v>358</v>
      </c>
      <c r="E33" s="17">
        <v>30</v>
      </c>
      <c r="F33" s="30">
        <v>346</v>
      </c>
      <c r="G33" s="18">
        <v>30</v>
      </c>
      <c r="H33" s="39">
        <v>0.0001</v>
      </c>
      <c r="I33" s="29">
        <v>235</v>
      </c>
      <c r="J33" s="18">
        <f t="shared" si="1"/>
        <v>29</v>
      </c>
      <c r="K33" s="19">
        <f t="shared" si="2"/>
        <v>9.561948814684549E-05</v>
      </c>
      <c r="L33" s="33">
        <v>230</v>
      </c>
      <c r="M33" s="18">
        <f t="shared" si="3"/>
        <v>31</v>
      </c>
      <c r="N33" s="19">
        <f t="shared" si="4"/>
        <v>9.922119986040008E-05</v>
      </c>
      <c r="O33" s="125">
        <v>226</v>
      </c>
      <c r="P33" s="120">
        <v>31</v>
      </c>
      <c r="Q33" s="137">
        <v>8.982176341583423E-05</v>
      </c>
      <c r="R33" s="125">
        <v>172</v>
      </c>
      <c r="S33" s="120">
        <f t="shared" si="5"/>
        <v>31</v>
      </c>
      <c r="T33" s="137">
        <f t="shared" si="6"/>
        <v>6.699916952192197E-05</v>
      </c>
      <c r="U33" s="125">
        <v>272</v>
      </c>
      <c r="V33" s="120">
        <f t="shared" si="7"/>
        <v>31</v>
      </c>
      <c r="W33" s="130">
        <f t="shared" si="8"/>
        <v>0.00010254372528535997</v>
      </c>
      <c r="X33" s="125">
        <v>571</v>
      </c>
      <c r="Y33" s="120">
        <f>_xlfn.RANK.EQ(X33,$X$6:$X$37)</f>
        <v>28</v>
      </c>
      <c r="Z33" s="130">
        <f>X33/$X$38</f>
        <v>0.00020991157612713508</v>
      </c>
    </row>
    <row r="34" spans="1:26" s="5" customFormat="1" ht="13.5" customHeight="1">
      <c r="A34" s="8" t="s">
        <v>39</v>
      </c>
      <c r="B34" s="155">
        <v>1504</v>
      </c>
      <c r="C34" s="17">
        <f t="shared" si="0"/>
        <v>25</v>
      </c>
      <c r="D34" s="16">
        <v>1500</v>
      </c>
      <c r="E34" s="17">
        <v>25</v>
      </c>
      <c r="F34" s="35">
        <v>1537</v>
      </c>
      <c r="G34" s="18">
        <v>25</v>
      </c>
      <c r="H34" s="39">
        <v>0.0006</v>
      </c>
      <c r="I34" s="29">
        <v>1628</v>
      </c>
      <c r="J34" s="18">
        <f t="shared" si="1"/>
        <v>25</v>
      </c>
      <c r="K34" s="19">
        <f t="shared" si="2"/>
        <v>0.0006624192625662318</v>
      </c>
      <c r="L34" s="21">
        <v>1406</v>
      </c>
      <c r="M34" s="18">
        <f t="shared" si="3"/>
        <v>25</v>
      </c>
      <c r="N34" s="19">
        <f t="shared" si="4"/>
        <v>0.0006065435087118371</v>
      </c>
      <c r="O34" s="125">
        <v>1485</v>
      </c>
      <c r="P34" s="120">
        <v>25</v>
      </c>
      <c r="Q34" s="137">
        <v>0.0005902005250996187</v>
      </c>
      <c r="R34" s="125">
        <v>1359</v>
      </c>
      <c r="S34" s="120">
        <f t="shared" si="5"/>
        <v>25</v>
      </c>
      <c r="T34" s="137">
        <f t="shared" si="6"/>
        <v>0.0005293713452342556</v>
      </c>
      <c r="U34" s="125">
        <v>1471</v>
      </c>
      <c r="V34" s="120">
        <f t="shared" si="7"/>
        <v>25</v>
      </c>
      <c r="W34" s="130">
        <f t="shared" si="8"/>
        <v>0.0005545655143189872</v>
      </c>
      <c r="X34" s="125">
        <v>1880</v>
      </c>
      <c r="Y34" s="120">
        <f>_xlfn.RANK.EQ(X34,$X$6:$X$37)</f>
        <v>25</v>
      </c>
      <c r="Z34" s="130">
        <f>X34/$X$38</f>
        <v>0.0006911274310315482</v>
      </c>
    </row>
    <row r="35" spans="1:26" s="5" customFormat="1" ht="13.5" customHeight="1">
      <c r="A35" s="8" t="s">
        <v>40</v>
      </c>
      <c r="B35" s="155">
        <v>15128</v>
      </c>
      <c r="C35" s="17">
        <f t="shared" si="0"/>
        <v>14</v>
      </c>
      <c r="D35" s="16">
        <v>15685</v>
      </c>
      <c r="E35" s="17">
        <v>13</v>
      </c>
      <c r="F35" s="35">
        <v>15365</v>
      </c>
      <c r="G35" s="18">
        <v>12</v>
      </c>
      <c r="H35" s="39">
        <v>0.0065</v>
      </c>
      <c r="I35" s="29">
        <v>16479</v>
      </c>
      <c r="J35" s="18">
        <f t="shared" si="1"/>
        <v>12</v>
      </c>
      <c r="K35" s="19">
        <f t="shared" si="2"/>
        <v>0.0067051640220079445</v>
      </c>
      <c r="L35" s="21">
        <v>16043</v>
      </c>
      <c r="M35" s="18">
        <f t="shared" si="3"/>
        <v>13</v>
      </c>
      <c r="N35" s="19">
        <f t="shared" si="4"/>
        <v>0.006920894388523472</v>
      </c>
      <c r="O35" s="125">
        <v>15830</v>
      </c>
      <c r="P35" s="120">
        <v>13</v>
      </c>
      <c r="Q35" s="137">
        <v>0.006291497853418831</v>
      </c>
      <c r="R35" s="125">
        <v>15791</v>
      </c>
      <c r="S35" s="120">
        <f t="shared" si="5"/>
        <v>13</v>
      </c>
      <c r="T35" s="137">
        <f t="shared" si="6"/>
        <v>0.006151069104189941</v>
      </c>
      <c r="U35" s="125">
        <v>15704</v>
      </c>
      <c r="V35" s="120">
        <f t="shared" si="7"/>
        <v>12</v>
      </c>
      <c r="W35" s="130">
        <f t="shared" si="8"/>
        <v>0.005920392139269459</v>
      </c>
      <c r="X35" s="125">
        <v>15554</v>
      </c>
      <c r="Y35" s="120">
        <f>_xlfn.RANK.EQ(X35,$X$6:$X$37)</f>
        <v>14</v>
      </c>
      <c r="Z35" s="130">
        <f>X35/$X$38</f>
        <v>0.005717976628864202</v>
      </c>
    </row>
    <row r="36" spans="1:26" s="5" customFormat="1" ht="13.5" customHeight="1">
      <c r="A36" s="8" t="s">
        <v>41</v>
      </c>
      <c r="B36" s="155">
        <v>64712</v>
      </c>
      <c r="C36" s="17">
        <f t="shared" si="0"/>
        <v>7</v>
      </c>
      <c r="D36" s="16">
        <v>68245</v>
      </c>
      <c r="E36" s="17">
        <v>7</v>
      </c>
      <c r="F36" s="35">
        <v>69301</v>
      </c>
      <c r="G36" s="18">
        <v>7</v>
      </c>
      <c r="H36" s="39">
        <v>0.0291</v>
      </c>
      <c r="I36" s="29">
        <v>73601</v>
      </c>
      <c r="J36" s="18">
        <f t="shared" si="1"/>
        <v>7</v>
      </c>
      <c r="K36" s="19">
        <f t="shared" si="2"/>
        <v>0.029947616796153084</v>
      </c>
      <c r="L36" s="21">
        <v>74750</v>
      </c>
      <c r="M36" s="18">
        <f t="shared" si="3"/>
        <v>7</v>
      </c>
      <c r="N36" s="19">
        <f t="shared" si="4"/>
        <v>0.03224688995463003</v>
      </c>
      <c r="O36" s="125">
        <v>76018</v>
      </c>
      <c r="P36" s="120">
        <v>6</v>
      </c>
      <c r="Q36" s="137">
        <v>0.030212702705065868</v>
      </c>
      <c r="R36" s="125">
        <v>78485</v>
      </c>
      <c r="S36" s="120">
        <f t="shared" si="5"/>
        <v>6</v>
      </c>
      <c r="T36" s="137">
        <f t="shared" si="6"/>
        <v>0.0305722663949305</v>
      </c>
      <c r="U36" s="125">
        <v>80122</v>
      </c>
      <c r="V36" s="120">
        <f t="shared" si="7"/>
        <v>6</v>
      </c>
      <c r="W36" s="130">
        <f t="shared" si="8"/>
        <v>0.030205913078358862</v>
      </c>
      <c r="X36" s="125">
        <v>86080</v>
      </c>
      <c r="Y36" s="120">
        <f>_xlfn.RANK.EQ(X36,$X$6:$X$37)</f>
        <v>4</v>
      </c>
      <c r="Z36" s="130">
        <f>X36/$X$38</f>
        <v>0.03164481343787003</v>
      </c>
    </row>
    <row r="37" spans="1:26" s="5" customFormat="1" ht="13.5" customHeight="1">
      <c r="A37" s="8" t="s">
        <v>42</v>
      </c>
      <c r="B37" s="155">
        <v>2340</v>
      </c>
      <c r="C37" s="17">
        <f t="shared" si="0"/>
        <v>24</v>
      </c>
      <c r="D37" s="16">
        <v>2489</v>
      </c>
      <c r="E37" s="17">
        <v>24</v>
      </c>
      <c r="F37" s="35">
        <v>2660</v>
      </c>
      <c r="G37" s="18">
        <v>23</v>
      </c>
      <c r="H37" s="39">
        <v>0.0011</v>
      </c>
      <c r="I37" s="29">
        <v>2918</v>
      </c>
      <c r="J37" s="18">
        <f t="shared" si="1"/>
        <v>23</v>
      </c>
      <c r="K37" s="19">
        <f t="shared" si="2"/>
        <v>0.001187309218776575</v>
      </c>
      <c r="L37" s="21">
        <v>3191</v>
      </c>
      <c r="M37" s="18">
        <f t="shared" si="3"/>
        <v>23</v>
      </c>
      <c r="N37" s="19">
        <f t="shared" si="4"/>
        <v>0.0013765862989327683</v>
      </c>
      <c r="O37" s="126">
        <v>3444</v>
      </c>
      <c r="P37" s="121">
        <v>22</v>
      </c>
      <c r="Q37" s="145">
        <v>0.001368788288513863</v>
      </c>
      <c r="R37" s="125">
        <v>3848</v>
      </c>
      <c r="S37" s="120">
        <f t="shared" si="5"/>
        <v>23</v>
      </c>
      <c r="T37" s="137">
        <f t="shared" si="6"/>
        <v>0.001498911653025324</v>
      </c>
      <c r="U37" s="126">
        <v>4657</v>
      </c>
      <c r="V37" s="121">
        <f t="shared" si="7"/>
        <v>21</v>
      </c>
      <c r="W37" s="131">
        <f t="shared" si="8"/>
        <v>0.0017556842965217696</v>
      </c>
      <c r="X37" s="126">
        <v>5279</v>
      </c>
      <c r="Y37" s="121">
        <f>_xlfn.RANK.EQ(X37,$X$6:$X$37)</f>
        <v>20</v>
      </c>
      <c r="Z37" s="131">
        <f>X37/$X$38</f>
        <v>0.001940671121497629</v>
      </c>
    </row>
    <row r="38" spans="1:26" s="5" customFormat="1" ht="13.5" customHeight="1">
      <c r="A38" s="86" t="s">
        <v>43</v>
      </c>
      <c r="B38" s="158">
        <f>SUM(B6:B37)</f>
        <v>2337214</v>
      </c>
      <c r="C38" s="88"/>
      <c r="D38" s="87">
        <v>2360302</v>
      </c>
      <c r="E38" s="88"/>
      <c r="F38" s="87">
        <v>2381375</v>
      </c>
      <c r="G38" s="89"/>
      <c r="H38" s="90">
        <f>SUM(H6:H37)</f>
        <v>1.0003</v>
      </c>
      <c r="I38" s="87">
        <f>SUM(I6:I37)</f>
        <v>2457658</v>
      </c>
      <c r="J38" s="89"/>
      <c r="K38" s="90">
        <f>SUM(K6:K37)</f>
        <v>1.0000000000000002</v>
      </c>
      <c r="L38" s="87">
        <f>SUM(L6:L37)</f>
        <v>2318053</v>
      </c>
      <c r="M38" s="89"/>
      <c r="N38" s="90">
        <f>SUM(N6:N37)</f>
        <v>0.9999999999999999</v>
      </c>
      <c r="O38" s="128">
        <v>2516094</v>
      </c>
      <c r="P38" s="123"/>
      <c r="Q38" s="159">
        <v>1.000000397441431</v>
      </c>
      <c r="R38" s="128">
        <f>SUM(R6:R37)</f>
        <v>2567196</v>
      </c>
      <c r="S38" s="160"/>
      <c r="T38" s="133">
        <f>SUM(T6:T37)</f>
        <v>0.9999999999999998</v>
      </c>
      <c r="U38" s="147">
        <f>SUM(U6:U37)</f>
        <v>2652527</v>
      </c>
      <c r="V38" s="184"/>
      <c r="W38" s="144">
        <f>SUM(W6:W37)</f>
        <v>1</v>
      </c>
      <c r="X38" s="147">
        <f>SUM(X6:X37)</f>
        <v>2720193</v>
      </c>
      <c r="Y38" s="184"/>
      <c r="Z38" s="144">
        <f>SUM(Z6:Z37)</f>
        <v>1</v>
      </c>
    </row>
    <row r="39" s="5" customFormat="1" ht="15"/>
    <row r="40" spans="1:2" s="5" customFormat="1" ht="15">
      <c r="A40" s="3" t="s">
        <v>93</v>
      </c>
      <c r="B40" s="3"/>
    </row>
    <row r="41" spans="1:2" s="5" customFormat="1" ht="15">
      <c r="A41" s="1"/>
      <c r="B41" s="1"/>
    </row>
    <row r="42" s="5" customFormat="1" ht="15"/>
    <row r="43" s="5" customFormat="1" ht="15"/>
    <row r="44" s="5" customFormat="1" ht="15"/>
    <row r="45" s="5" customFormat="1" ht="15"/>
    <row r="46" spans="8:12" s="5" customFormat="1" ht="15">
      <c r="H46" s="11"/>
      <c r="I46" s="11"/>
      <c r="J46" s="11"/>
      <c r="K46" s="11"/>
      <c r="L46" s="11"/>
    </row>
  </sheetData>
  <sheetProtection/>
  <printOptions/>
  <pageMargins left="0.79" right="0.79" top="0.98" bottom="0.98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81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7.140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8.710937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23" width="8.8515625" style="6" customWidth="1"/>
    <col min="24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8" s="5" customFormat="1" ht="15">
      <c r="A2" s="2" t="s">
        <v>123</v>
      </c>
      <c r="H2" s="7"/>
    </row>
    <row r="3" s="5" customFormat="1" ht="15">
      <c r="A3" s="2" t="s">
        <v>66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182">
        <v>2015</v>
      </c>
      <c r="V5" s="180" t="s">
        <v>100</v>
      </c>
      <c r="W5" s="181" t="s">
        <v>101</v>
      </c>
      <c r="X5" s="182">
        <v>2016</v>
      </c>
      <c r="Y5" s="180" t="s">
        <v>106</v>
      </c>
      <c r="Z5" s="181" t="s">
        <v>109</v>
      </c>
    </row>
    <row r="6" spans="1:26" s="5" customFormat="1" ht="13.5" customHeight="1">
      <c r="A6" s="8" t="s">
        <v>44</v>
      </c>
      <c r="B6" s="16">
        <v>331</v>
      </c>
      <c r="C6" s="17">
        <v>26</v>
      </c>
      <c r="D6" s="16">
        <v>396</v>
      </c>
      <c r="E6" s="17">
        <v>24</v>
      </c>
      <c r="F6" s="30">
        <v>270</v>
      </c>
      <c r="G6" s="18">
        <v>28</v>
      </c>
      <c r="H6" s="31">
        <v>0.0048</v>
      </c>
      <c r="I6" s="32">
        <v>217</v>
      </c>
      <c r="J6" s="18">
        <f>_xlfn.RANK.EQ(I6,$I$6:$I$37)</f>
        <v>28</v>
      </c>
      <c r="K6" s="19">
        <f>I6/$I$38</f>
        <v>0.0037711584581696846</v>
      </c>
      <c r="L6" s="33">
        <v>326</v>
      </c>
      <c r="M6" s="18">
        <f>_xlfn.RANK.EQ(L6,$L$6:$L$37)</f>
        <v>24</v>
      </c>
      <c r="N6" s="19">
        <f>L6/$L$38</f>
        <v>0.005504060510898377</v>
      </c>
      <c r="O6" s="125">
        <v>371</v>
      </c>
      <c r="P6" s="120">
        <v>24</v>
      </c>
      <c r="Q6" s="137">
        <v>0.006519408860069939</v>
      </c>
      <c r="R6" s="124">
        <v>551</v>
      </c>
      <c r="S6" s="119">
        <f>_xlfn.RANK.EQ(R6,$R$6:$R$37)</f>
        <v>19</v>
      </c>
      <c r="T6" s="183">
        <f>R6/$R$38</f>
        <v>0.009089109564184619</v>
      </c>
      <c r="U6" s="124">
        <v>616</v>
      </c>
      <c r="V6" s="119">
        <f>_xlfn.RANK.EQ(U6,$U$6:$U$37)</f>
        <v>19</v>
      </c>
      <c r="W6" s="129">
        <f>U6/$U$38</f>
        <v>0.009954107685346778</v>
      </c>
      <c r="X6" s="124">
        <v>664</v>
      </c>
      <c r="Y6" s="119">
        <f>_xlfn.RANK.EQ(X6,$X$6:$X$37)</f>
        <v>20</v>
      </c>
      <c r="Z6" s="129">
        <f>X6/$X$38</f>
        <v>0.011994436315684894</v>
      </c>
    </row>
    <row r="7" spans="1:26" s="5" customFormat="1" ht="13.5" customHeight="1">
      <c r="A7" s="8" t="s">
        <v>12</v>
      </c>
      <c r="B7" s="16">
        <v>153</v>
      </c>
      <c r="C7" s="17">
        <v>29</v>
      </c>
      <c r="D7" s="16">
        <v>143</v>
      </c>
      <c r="E7" s="17">
        <v>30</v>
      </c>
      <c r="F7" s="30">
        <v>85</v>
      </c>
      <c r="G7" s="18">
        <v>32</v>
      </c>
      <c r="H7" s="31">
        <v>0.0015</v>
      </c>
      <c r="I7" s="34">
        <v>91</v>
      </c>
      <c r="J7" s="18">
        <f aca="true" t="shared" si="0" ref="J7:J37">_xlfn.RANK.EQ(I7,$I$6:$I$37)</f>
        <v>29</v>
      </c>
      <c r="K7" s="19">
        <f aca="true" t="shared" si="1" ref="K7:K37">I7/$I$38</f>
        <v>0.001581453546974384</v>
      </c>
      <c r="L7" s="33">
        <v>80</v>
      </c>
      <c r="M7" s="18">
        <f aca="true" t="shared" si="2" ref="M7:M37">_xlfn.RANK.EQ(L7,$L$6:$L$37)</f>
        <v>32</v>
      </c>
      <c r="N7" s="19">
        <f aca="true" t="shared" si="3" ref="N7:N37">L7/$L$38</f>
        <v>0.0013506896959259822</v>
      </c>
      <c r="O7" s="125">
        <v>90</v>
      </c>
      <c r="P7" s="120">
        <v>32</v>
      </c>
      <c r="Q7" s="137">
        <v>0.0015815277558121146</v>
      </c>
      <c r="R7" s="125">
        <v>84</v>
      </c>
      <c r="S7" s="120">
        <f aca="true" t="shared" si="4" ref="S7:S37">_xlfn.RANK.EQ(R7,$R$6:$R$37)</f>
        <v>31</v>
      </c>
      <c r="T7" s="137">
        <f aca="true" t="shared" si="5" ref="T7:T37">R7/$R$38</f>
        <v>0.0013856355778430272</v>
      </c>
      <c r="U7" s="125">
        <v>87</v>
      </c>
      <c r="V7" s="120">
        <f aca="true" t="shared" si="6" ref="V7:V37">_xlfn.RANK.EQ(U7,$U$6:$U$37)</f>
        <v>32</v>
      </c>
      <c r="W7" s="130">
        <f aca="true" t="shared" si="7" ref="W7:W37">U7/$U$38</f>
        <v>0.0014058561178980028</v>
      </c>
      <c r="X7" s="125">
        <v>89</v>
      </c>
      <c r="Y7" s="120">
        <f>_xlfn.RANK.EQ(X7,$X$6:$X$37)</f>
        <v>31</v>
      </c>
      <c r="Z7" s="130">
        <f>X7/$X$38</f>
        <v>0.0016076880001445113</v>
      </c>
    </row>
    <row r="8" spans="1:26" s="5" customFormat="1" ht="13.5" customHeight="1">
      <c r="A8" s="8" t="s">
        <v>13</v>
      </c>
      <c r="B8" s="16">
        <v>301</v>
      </c>
      <c r="C8" s="17">
        <v>27</v>
      </c>
      <c r="D8" s="16">
        <v>271</v>
      </c>
      <c r="E8" s="17">
        <v>27</v>
      </c>
      <c r="F8" s="30">
        <v>279</v>
      </c>
      <c r="G8" s="18">
        <v>27</v>
      </c>
      <c r="H8" s="31">
        <v>0.005</v>
      </c>
      <c r="I8" s="32">
        <v>266</v>
      </c>
      <c r="J8" s="18">
        <f t="shared" si="0"/>
        <v>25</v>
      </c>
      <c r="K8" s="19">
        <f t="shared" si="1"/>
        <v>0.004622710368078969</v>
      </c>
      <c r="L8" s="33">
        <v>228</v>
      </c>
      <c r="M8" s="18">
        <f t="shared" si="2"/>
        <v>28</v>
      </c>
      <c r="N8" s="19">
        <f t="shared" si="3"/>
        <v>0.0038494656333890494</v>
      </c>
      <c r="O8" s="125">
        <v>280</v>
      </c>
      <c r="P8" s="120">
        <v>26</v>
      </c>
      <c r="Q8" s="137">
        <v>0.004920308573637689</v>
      </c>
      <c r="R8" s="125">
        <v>270</v>
      </c>
      <c r="S8" s="120">
        <f t="shared" si="4"/>
        <v>26</v>
      </c>
      <c r="T8" s="137">
        <f t="shared" si="5"/>
        <v>0.004453828643066873</v>
      </c>
      <c r="U8" s="125">
        <v>256</v>
      </c>
      <c r="V8" s="120">
        <f t="shared" si="6"/>
        <v>27</v>
      </c>
      <c r="W8" s="130">
        <f t="shared" si="7"/>
        <v>0.00413677202507918</v>
      </c>
      <c r="X8" s="125">
        <v>225</v>
      </c>
      <c r="Y8" s="120">
        <f>_xlfn.RANK.EQ(X8,$X$6:$X$37)</f>
        <v>27</v>
      </c>
      <c r="Z8" s="130">
        <f>X8/$X$38</f>
        <v>0.004064379775646236</v>
      </c>
    </row>
    <row r="9" spans="1:26" s="5" customFormat="1" ht="13.5" customHeight="1">
      <c r="A9" s="8" t="s">
        <v>14</v>
      </c>
      <c r="B9" s="16">
        <v>8817</v>
      </c>
      <c r="C9" s="17">
        <v>2</v>
      </c>
      <c r="D9" s="16">
        <v>7006</v>
      </c>
      <c r="E9" s="17">
        <v>2</v>
      </c>
      <c r="F9" s="35">
        <v>5435</v>
      </c>
      <c r="G9" s="18">
        <v>3</v>
      </c>
      <c r="H9" s="31">
        <v>0.0976</v>
      </c>
      <c r="I9" s="20">
        <v>8344</v>
      </c>
      <c r="J9" s="18">
        <f t="shared" si="0"/>
        <v>2</v>
      </c>
      <c r="K9" s="19">
        <f t="shared" si="1"/>
        <v>0.1450071252302666</v>
      </c>
      <c r="L9" s="20">
        <v>8344</v>
      </c>
      <c r="M9" s="18">
        <f t="shared" si="2"/>
        <v>2</v>
      </c>
      <c r="N9" s="19">
        <f t="shared" si="3"/>
        <v>0.14087693528507994</v>
      </c>
      <c r="O9" s="125">
        <v>5715</v>
      </c>
      <c r="P9" s="120">
        <v>3</v>
      </c>
      <c r="Q9" s="137">
        <v>0.10042701249406927</v>
      </c>
      <c r="R9" s="125">
        <v>7083</v>
      </c>
      <c r="S9" s="120">
        <f t="shared" si="4"/>
        <v>2</v>
      </c>
      <c r="T9" s="137">
        <f t="shared" si="5"/>
        <v>0.11683877140312098</v>
      </c>
      <c r="U9" s="125">
        <v>7736</v>
      </c>
      <c r="V9" s="120">
        <f t="shared" si="6"/>
        <v>2</v>
      </c>
      <c r="W9" s="130">
        <f t="shared" si="7"/>
        <v>0.12500807963286148</v>
      </c>
      <c r="X9" s="125">
        <v>5834</v>
      </c>
      <c r="Y9" s="120">
        <f>_xlfn.RANK.EQ(X9,$X$6:$X$37)</f>
        <v>2</v>
      </c>
      <c r="Z9" s="130">
        <f>X9/$X$38</f>
        <v>0.10538485160497842</v>
      </c>
    </row>
    <row r="10" spans="1:26" s="5" customFormat="1" ht="13.5" customHeight="1">
      <c r="A10" s="8" t="s">
        <v>15</v>
      </c>
      <c r="B10" s="16">
        <v>3780</v>
      </c>
      <c r="C10" s="17">
        <v>6</v>
      </c>
      <c r="D10" s="16">
        <v>4270</v>
      </c>
      <c r="E10" s="17">
        <v>4</v>
      </c>
      <c r="F10" s="35">
        <v>4574</v>
      </c>
      <c r="G10" s="18">
        <v>4</v>
      </c>
      <c r="H10" s="31">
        <v>0.0821</v>
      </c>
      <c r="I10" s="20">
        <v>4708</v>
      </c>
      <c r="J10" s="18">
        <f t="shared" si="0"/>
        <v>4</v>
      </c>
      <c r="K10" s="19">
        <f t="shared" si="1"/>
        <v>0.08181849779291647</v>
      </c>
      <c r="L10" s="20">
        <v>4945</v>
      </c>
      <c r="M10" s="18">
        <f t="shared" si="2"/>
        <v>4</v>
      </c>
      <c r="N10" s="19">
        <f t="shared" si="3"/>
        <v>0.08348950682942477</v>
      </c>
      <c r="O10" s="125">
        <v>5101</v>
      </c>
      <c r="P10" s="120">
        <v>4</v>
      </c>
      <c r="Q10" s="137">
        <v>0.08963747869330663</v>
      </c>
      <c r="R10" s="125">
        <v>5117</v>
      </c>
      <c r="S10" s="120">
        <f t="shared" si="4"/>
        <v>4</v>
      </c>
      <c r="T10" s="137">
        <f t="shared" si="5"/>
        <v>0.08440830061693774</v>
      </c>
      <c r="U10" s="125">
        <v>5144</v>
      </c>
      <c r="V10" s="120">
        <f t="shared" si="6"/>
        <v>3</v>
      </c>
      <c r="W10" s="130">
        <f t="shared" si="7"/>
        <v>0.08312326287893478</v>
      </c>
      <c r="X10" s="125">
        <v>5213</v>
      </c>
      <c r="Y10" s="120">
        <f>_xlfn.RANK.EQ(X10,$X$6:$X$37)</f>
        <v>3</v>
      </c>
      <c r="Z10" s="130">
        <f>X10/$X$38</f>
        <v>0.0941671634241948</v>
      </c>
    </row>
    <row r="11" spans="1:26" s="5" customFormat="1" ht="13.5" customHeight="1">
      <c r="A11" s="8" t="s">
        <v>16</v>
      </c>
      <c r="B11" s="16">
        <v>570</v>
      </c>
      <c r="C11" s="17">
        <v>20</v>
      </c>
      <c r="D11" s="16">
        <v>581</v>
      </c>
      <c r="E11" s="17">
        <v>19</v>
      </c>
      <c r="F11" s="30">
        <v>612</v>
      </c>
      <c r="G11" s="18">
        <v>20</v>
      </c>
      <c r="H11" s="31">
        <v>0.011</v>
      </c>
      <c r="I11" s="16">
        <v>238</v>
      </c>
      <c r="J11" s="18">
        <f t="shared" si="0"/>
        <v>27</v>
      </c>
      <c r="K11" s="19">
        <f t="shared" si="1"/>
        <v>0.004136109276702235</v>
      </c>
      <c r="L11" s="16">
        <v>379</v>
      </c>
      <c r="M11" s="18">
        <f t="shared" si="2"/>
        <v>22</v>
      </c>
      <c r="N11" s="19">
        <f t="shared" si="3"/>
        <v>0.006398892434449341</v>
      </c>
      <c r="O11" s="125">
        <v>688</v>
      </c>
      <c r="P11" s="120">
        <v>17</v>
      </c>
      <c r="Q11" s="137">
        <v>0.012089901066652609</v>
      </c>
      <c r="R11" s="125">
        <v>680</v>
      </c>
      <c r="S11" s="120">
        <f t="shared" si="4"/>
        <v>17</v>
      </c>
      <c r="T11" s="137">
        <f t="shared" si="5"/>
        <v>0.011217049915872126</v>
      </c>
      <c r="U11" s="125">
        <v>583</v>
      </c>
      <c r="V11" s="120">
        <f t="shared" si="6"/>
        <v>20</v>
      </c>
      <c r="W11" s="130">
        <f t="shared" si="7"/>
        <v>0.009420851916488915</v>
      </c>
      <c r="X11" s="125">
        <v>709</v>
      </c>
      <c r="Y11" s="120">
        <f>_xlfn.RANK.EQ(X11,$X$6:$X$37)</f>
        <v>19</v>
      </c>
      <c r="Z11" s="130">
        <f>X11/$X$38</f>
        <v>0.01280731227081414</v>
      </c>
    </row>
    <row r="12" spans="1:26" s="5" customFormat="1" ht="13.5" customHeight="1">
      <c r="A12" s="8" t="s">
        <v>17</v>
      </c>
      <c r="B12" s="16">
        <v>234</v>
      </c>
      <c r="C12" s="17">
        <v>28</v>
      </c>
      <c r="D12" s="16">
        <v>245</v>
      </c>
      <c r="E12" s="17">
        <v>28</v>
      </c>
      <c r="F12" s="30">
        <v>280</v>
      </c>
      <c r="G12" s="18">
        <v>26</v>
      </c>
      <c r="H12" s="31">
        <v>0.005</v>
      </c>
      <c r="I12" s="16">
        <v>289</v>
      </c>
      <c r="J12" s="18">
        <f t="shared" si="0"/>
        <v>24</v>
      </c>
      <c r="K12" s="19">
        <f t="shared" si="1"/>
        <v>0.005022418407424142</v>
      </c>
      <c r="L12" s="33">
        <v>257</v>
      </c>
      <c r="M12" s="18">
        <f t="shared" si="2"/>
        <v>27</v>
      </c>
      <c r="N12" s="19">
        <f t="shared" si="3"/>
        <v>0.004339090648162218</v>
      </c>
      <c r="O12" s="125">
        <v>221</v>
      </c>
      <c r="P12" s="120">
        <v>28</v>
      </c>
      <c r="Q12" s="137">
        <v>0.003883529267049748</v>
      </c>
      <c r="R12" s="125">
        <v>232</v>
      </c>
      <c r="S12" s="120">
        <f t="shared" si="4"/>
        <v>28</v>
      </c>
      <c r="T12" s="137">
        <f t="shared" si="5"/>
        <v>0.0038269935007093133</v>
      </c>
      <c r="U12" s="125">
        <v>266</v>
      </c>
      <c r="V12" s="120">
        <f t="shared" si="6"/>
        <v>26</v>
      </c>
      <c r="W12" s="130">
        <f t="shared" si="7"/>
        <v>0.004298364682308836</v>
      </c>
      <c r="X12" s="125">
        <v>236</v>
      </c>
      <c r="Y12" s="120">
        <f>_xlfn.RANK.EQ(X12,$X$6:$X$37)</f>
        <v>26</v>
      </c>
      <c r="Z12" s="130">
        <f>X12/$X$38</f>
        <v>0.0042630827869000526</v>
      </c>
    </row>
    <row r="13" spans="1:26" s="5" customFormat="1" ht="13.5" customHeight="1">
      <c r="A13" s="8" t="s">
        <v>18</v>
      </c>
      <c r="B13" s="16">
        <v>379</v>
      </c>
      <c r="C13" s="17">
        <v>25</v>
      </c>
      <c r="D13" s="16">
        <v>363</v>
      </c>
      <c r="E13" s="17">
        <v>25</v>
      </c>
      <c r="F13" s="30">
        <v>299</v>
      </c>
      <c r="G13" s="18">
        <v>25</v>
      </c>
      <c r="H13" s="31">
        <v>0.0054</v>
      </c>
      <c r="I13" s="34">
        <v>332</v>
      </c>
      <c r="J13" s="18">
        <f t="shared" si="0"/>
        <v>22</v>
      </c>
      <c r="K13" s="19">
        <f t="shared" si="1"/>
        <v>0.005769698654895555</v>
      </c>
      <c r="L13" s="33">
        <v>401</v>
      </c>
      <c r="M13" s="18">
        <f t="shared" si="2"/>
        <v>21</v>
      </c>
      <c r="N13" s="19">
        <f t="shared" si="3"/>
        <v>0.006770332100828986</v>
      </c>
      <c r="O13" s="125">
        <v>432</v>
      </c>
      <c r="P13" s="120">
        <v>20</v>
      </c>
      <c r="Q13" s="137">
        <v>0.00759133322789815</v>
      </c>
      <c r="R13" s="125">
        <v>446</v>
      </c>
      <c r="S13" s="120">
        <f t="shared" si="4"/>
        <v>21</v>
      </c>
      <c r="T13" s="137">
        <f t="shared" si="5"/>
        <v>0.007357065091880836</v>
      </c>
      <c r="U13" s="125">
        <v>408</v>
      </c>
      <c r="V13" s="120">
        <f t="shared" si="6"/>
        <v>23</v>
      </c>
      <c r="W13" s="130">
        <f t="shared" si="7"/>
        <v>0.006592980414969944</v>
      </c>
      <c r="X13" s="125">
        <v>445</v>
      </c>
      <c r="Y13" s="120">
        <f>_xlfn.RANK.EQ(X13,$X$6:$X$37)</f>
        <v>23</v>
      </c>
      <c r="Z13" s="130">
        <f>X13/$X$38</f>
        <v>0.008038440000722557</v>
      </c>
    </row>
    <row r="14" spans="1:26" s="5" customFormat="1" ht="13.5" customHeight="1">
      <c r="A14" s="9" t="s">
        <v>19</v>
      </c>
      <c r="B14" s="24">
        <v>84</v>
      </c>
      <c r="C14" s="23">
        <v>32</v>
      </c>
      <c r="D14" s="24">
        <v>91</v>
      </c>
      <c r="E14" s="23">
        <v>31</v>
      </c>
      <c r="F14" s="30">
        <v>91</v>
      </c>
      <c r="G14" s="25">
        <v>31</v>
      </c>
      <c r="H14" s="36">
        <v>0.0016</v>
      </c>
      <c r="I14" s="24">
        <v>79</v>
      </c>
      <c r="J14" s="25">
        <f t="shared" si="0"/>
        <v>30</v>
      </c>
      <c r="K14" s="26">
        <f t="shared" si="1"/>
        <v>0.001372910222098641</v>
      </c>
      <c r="L14" s="27">
        <v>87</v>
      </c>
      <c r="M14" s="25">
        <f t="shared" si="2"/>
        <v>31</v>
      </c>
      <c r="N14" s="26">
        <f t="shared" si="3"/>
        <v>0.0014688750443195057</v>
      </c>
      <c r="O14" s="125">
        <v>93</v>
      </c>
      <c r="P14" s="120">
        <v>31</v>
      </c>
      <c r="Q14" s="137">
        <v>0.0016342453476725183</v>
      </c>
      <c r="R14" s="125">
        <v>77</v>
      </c>
      <c r="S14" s="120">
        <f t="shared" si="4"/>
        <v>32</v>
      </c>
      <c r="T14" s="137">
        <f t="shared" si="5"/>
        <v>0.0012701659463561082</v>
      </c>
      <c r="U14" s="125">
        <v>88</v>
      </c>
      <c r="V14" s="120">
        <f t="shared" si="6"/>
        <v>31</v>
      </c>
      <c r="W14" s="130">
        <f t="shared" si="7"/>
        <v>0.0014220153836209683</v>
      </c>
      <c r="X14" s="125">
        <v>96</v>
      </c>
      <c r="Y14" s="120">
        <f>_xlfn.RANK.EQ(X14,$X$6:$X$37)</f>
        <v>30</v>
      </c>
      <c r="Z14" s="130">
        <f>X14/$X$38</f>
        <v>0.0017341353709423941</v>
      </c>
    </row>
    <row r="15" spans="1:26" s="5" customFormat="1" ht="13.5" customHeight="1">
      <c r="A15" s="8" t="s">
        <v>20</v>
      </c>
      <c r="B15" s="16">
        <v>854</v>
      </c>
      <c r="C15" s="17">
        <v>17</v>
      </c>
      <c r="D15" s="16">
        <v>895</v>
      </c>
      <c r="E15" s="17">
        <v>16</v>
      </c>
      <c r="F15" s="30">
        <v>510</v>
      </c>
      <c r="G15" s="18">
        <v>21</v>
      </c>
      <c r="H15" s="31">
        <v>0.0092</v>
      </c>
      <c r="I15" s="16">
        <v>508</v>
      </c>
      <c r="J15" s="18">
        <f t="shared" si="0"/>
        <v>18</v>
      </c>
      <c r="K15" s="19">
        <f t="shared" si="1"/>
        <v>0.008828334086406452</v>
      </c>
      <c r="L15" s="33">
        <v>485</v>
      </c>
      <c r="M15" s="18">
        <f t="shared" si="2"/>
        <v>19</v>
      </c>
      <c r="N15" s="19">
        <f t="shared" si="3"/>
        <v>0.008188556281551266</v>
      </c>
      <c r="O15" s="125">
        <v>451</v>
      </c>
      <c r="P15" s="120">
        <v>19</v>
      </c>
      <c r="Q15" s="137">
        <v>0.007925211309680708</v>
      </c>
      <c r="R15" s="125">
        <v>459</v>
      </c>
      <c r="S15" s="120">
        <f t="shared" si="4"/>
        <v>20</v>
      </c>
      <c r="T15" s="137">
        <f t="shared" si="5"/>
        <v>0.007571508693213685</v>
      </c>
      <c r="U15" s="125">
        <v>462</v>
      </c>
      <c r="V15" s="120">
        <f t="shared" si="6"/>
        <v>22</v>
      </c>
      <c r="W15" s="130">
        <f t="shared" si="7"/>
        <v>0.007465580764010084</v>
      </c>
      <c r="X15" s="125">
        <v>476</v>
      </c>
      <c r="Y15" s="120">
        <f>_xlfn.RANK.EQ(X15,$X$6:$X$37)</f>
        <v>22</v>
      </c>
      <c r="Z15" s="130">
        <f>X15/$X$38</f>
        <v>0.008598421214256038</v>
      </c>
    </row>
    <row r="16" spans="1:26" s="5" customFormat="1" ht="13.5" customHeight="1">
      <c r="A16" s="8" t="s">
        <v>21</v>
      </c>
      <c r="B16" s="16">
        <v>447</v>
      </c>
      <c r="C16" s="17">
        <v>22</v>
      </c>
      <c r="D16" s="16">
        <v>552</v>
      </c>
      <c r="E16" s="17">
        <v>20</v>
      </c>
      <c r="F16" s="30">
        <v>623</v>
      </c>
      <c r="G16" s="18">
        <v>19</v>
      </c>
      <c r="H16" s="31">
        <v>0.0112</v>
      </c>
      <c r="I16" s="16">
        <v>464</v>
      </c>
      <c r="J16" s="18">
        <f t="shared" si="0"/>
        <v>19</v>
      </c>
      <c r="K16" s="19">
        <f t="shared" si="1"/>
        <v>0.008063675228528727</v>
      </c>
      <c r="L16" s="33">
        <v>455</v>
      </c>
      <c r="M16" s="18">
        <f t="shared" si="2"/>
        <v>20</v>
      </c>
      <c r="N16" s="19">
        <f t="shared" si="3"/>
        <v>0.007682047645579023</v>
      </c>
      <c r="O16" s="125">
        <v>431</v>
      </c>
      <c r="P16" s="120">
        <v>21</v>
      </c>
      <c r="Q16" s="137">
        <v>0.007573760697278015</v>
      </c>
      <c r="R16" s="125">
        <v>410</v>
      </c>
      <c r="S16" s="120">
        <f t="shared" si="4"/>
        <v>24</v>
      </c>
      <c r="T16" s="137">
        <f t="shared" si="5"/>
        <v>0.006763221272805252</v>
      </c>
      <c r="U16" s="125">
        <v>803</v>
      </c>
      <c r="V16" s="120">
        <f t="shared" si="6"/>
        <v>17</v>
      </c>
      <c r="W16" s="130">
        <f t="shared" si="7"/>
        <v>0.012975890375541336</v>
      </c>
      <c r="X16" s="125">
        <v>720</v>
      </c>
      <c r="Y16" s="120">
        <f>_xlfn.RANK.EQ(X16,$X$6:$X$37)</f>
        <v>18</v>
      </c>
      <c r="Z16" s="130">
        <f>X16/$X$38</f>
        <v>0.013006015282067957</v>
      </c>
    </row>
    <row r="17" spans="1:26" s="5" customFormat="1" ht="13.5" customHeight="1">
      <c r="A17" s="8" t="s">
        <v>22</v>
      </c>
      <c r="B17" s="16">
        <v>4175</v>
      </c>
      <c r="C17" s="17">
        <v>5</v>
      </c>
      <c r="D17" s="16">
        <v>3752</v>
      </c>
      <c r="E17" s="17">
        <v>6</v>
      </c>
      <c r="F17" s="35">
        <v>3179</v>
      </c>
      <c r="G17" s="18">
        <v>8</v>
      </c>
      <c r="H17" s="31">
        <v>0.0571</v>
      </c>
      <c r="I17" s="20">
        <v>3028</v>
      </c>
      <c r="J17" s="18">
        <f t="shared" si="0"/>
        <v>8</v>
      </c>
      <c r="K17" s="19">
        <f t="shared" si="1"/>
        <v>0.05262243231031247</v>
      </c>
      <c r="L17" s="21">
        <v>2344</v>
      </c>
      <c r="M17" s="18">
        <f t="shared" si="2"/>
        <v>8</v>
      </c>
      <c r="N17" s="19">
        <f t="shared" si="3"/>
        <v>0.03957520809063128</v>
      </c>
      <c r="O17" s="125">
        <v>1998</v>
      </c>
      <c r="P17" s="120">
        <v>9</v>
      </c>
      <c r="Q17" s="137">
        <v>0.03510991617902894</v>
      </c>
      <c r="R17" s="125">
        <v>1946</v>
      </c>
      <c r="S17" s="120">
        <f t="shared" si="4"/>
        <v>10</v>
      </c>
      <c r="T17" s="137">
        <f t="shared" si="5"/>
        <v>0.03210055755336347</v>
      </c>
      <c r="U17" s="125">
        <v>2079</v>
      </c>
      <c r="V17" s="120">
        <f t="shared" si="6"/>
        <v>9</v>
      </c>
      <c r="W17" s="130">
        <f t="shared" si="7"/>
        <v>0.033595113438045374</v>
      </c>
      <c r="X17" s="125">
        <v>2057</v>
      </c>
      <c r="Y17" s="120">
        <f>_xlfn.RANK.EQ(X17,$X$6:$X$37)</f>
        <v>10</v>
      </c>
      <c r="Z17" s="130">
        <f>X17/$X$38</f>
        <v>0.03715746310446359</v>
      </c>
    </row>
    <row r="18" spans="1:26" s="5" customFormat="1" ht="13.5" customHeight="1">
      <c r="A18" s="8" t="s">
        <v>23</v>
      </c>
      <c r="B18" s="16">
        <v>994</v>
      </c>
      <c r="C18" s="17">
        <v>15</v>
      </c>
      <c r="D18" s="16">
        <v>839</v>
      </c>
      <c r="E18" s="17">
        <v>17</v>
      </c>
      <c r="F18" s="30">
        <v>892</v>
      </c>
      <c r="G18" s="18">
        <v>17</v>
      </c>
      <c r="H18" s="31">
        <v>0.016</v>
      </c>
      <c r="I18" s="16">
        <v>925</v>
      </c>
      <c r="J18" s="18">
        <f t="shared" si="0"/>
        <v>14</v>
      </c>
      <c r="K18" s="19">
        <f t="shared" si="1"/>
        <v>0.016075214625838517</v>
      </c>
      <c r="L18" s="33">
        <v>959</v>
      </c>
      <c r="M18" s="18">
        <f t="shared" si="2"/>
        <v>15</v>
      </c>
      <c r="N18" s="19">
        <f t="shared" si="3"/>
        <v>0.016191392729912713</v>
      </c>
      <c r="O18" s="125">
        <v>1158</v>
      </c>
      <c r="P18" s="120">
        <v>15</v>
      </c>
      <c r="Q18" s="137">
        <v>0.020348990458115872</v>
      </c>
      <c r="R18" s="125">
        <v>1174</v>
      </c>
      <c r="S18" s="120">
        <f t="shared" si="4"/>
        <v>14</v>
      </c>
      <c r="T18" s="137">
        <f t="shared" si="5"/>
        <v>0.019365906766520405</v>
      </c>
      <c r="U18" s="125">
        <v>1320</v>
      </c>
      <c r="V18" s="120">
        <f t="shared" si="6"/>
        <v>13</v>
      </c>
      <c r="W18" s="130">
        <f t="shared" si="7"/>
        <v>0.021330230754314523</v>
      </c>
      <c r="X18" s="125">
        <v>1133</v>
      </c>
      <c r="Y18" s="120">
        <f>_xlfn.RANK.EQ(X18,$X$6:$X$37)</f>
        <v>13</v>
      </c>
      <c r="Z18" s="130">
        <f>X18/$X$38</f>
        <v>0.020466410159143047</v>
      </c>
    </row>
    <row r="19" spans="1:26" s="5" customFormat="1" ht="13.5" customHeight="1">
      <c r="A19" s="68" t="s">
        <v>24</v>
      </c>
      <c r="B19" s="69">
        <v>6150</v>
      </c>
      <c r="C19" s="70">
        <v>3</v>
      </c>
      <c r="D19" s="69">
        <v>5259</v>
      </c>
      <c r="E19" s="70">
        <v>3</v>
      </c>
      <c r="F19" s="74">
        <v>5839</v>
      </c>
      <c r="G19" s="71">
        <v>2</v>
      </c>
      <c r="H19" s="75">
        <v>0.1049</v>
      </c>
      <c r="I19" s="69">
        <v>5740</v>
      </c>
      <c r="J19" s="71">
        <f t="shared" si="0"/>
        <v>3</v>
      </c>
      <c r="K19" s="72">
        <f t="shared" si="1"/>
        <v>0.09975322373223038</v>
      </c>
      <c r="L19" s="73">
        <v>5940</v>
      </c>
      <c r="M19" s="71">
        <f t="shared" si="2"/>
        <v>3</v>
      </c>
      <c r="N19" s="72">
        <f t="shared" si="3"/>
        <v>0.10028870992250417</v>
      </c>
      <c r="O19" s="134">
        <v>6635</v>
      </c>
      <c r="P19" s="135">
        <v>2</v>
      </c>
      <c r="Q19" s="138">
        <v>0.1165937406645931</v>
      </c>
      <c r="R19" s="134">
        <v>7076</v>
      </c>
      <c r="S19" s="135">
        <f t="shared" si="4"/>
        <v>3</v>
      </c>
      <c r="T19" s="138">
        <f t="shared" si="5"/>
        <v>0.11672330177163406</v>
      </c>
      <c r="U19" s="134">
        <v>5047</v>
      </c>
      <c r="V19" s="135">
        <f t="shared" si="6"/>
        <v>4</v>
      </c>
      <c r="W19" s="136">
        <f t="shared" si="7"/>
        <v>0.08155581410380712</v>
      </c>
      <c r="X19" s="134">
        <v>4590</v>
      </c>
      <c r="Y19" s="135">
        <f>_xlfn.RANK.EQ(X19,$X$6:$X$37)</f>
        <v>5</v>
      </c>
      <c r="Z19" s="136">
        <f>X19/$X$38</f>
        <v>0.08291334742318322</v>
      </c>
    </row>
    <row r="20" spans="1:26" s="5" customFormat="1" ht="13.5" customHeight="1">
      <c r="A20" s="9" t="s">
        <v>25</v>
      </c>
      <c r="B20" s="24">
        <v>1227</v>
      </c>
      <c r="C20" s="23">
        <v>12</v>
      </c>
      <c r="D20" s="24">
        <v>1195</v>
      </c>
      <c r="E20" s="23">
        <v>12</v>
      </c>
      <c r="F20" s="35">
        <v>1265</v>
      </c>
      <c r="G20" s="25">
        <v>12</v>
      </c>
      <c r="H20" s="36">
        <v>0.0227</v>
      </c>
      <c r="I20" s="24">
        <v>1202</v>
      </c>
      <c r="J20" s="25">
        <f t="shared" si="0"/>
        <v>12</v>
      </c>
      <c r="K20" s="26">
        <f t="shared" si="1"/>
        <v>0.020889089708386918</v>
      </c>
      <c r="L20" s="28">
        <v>1215</v>
      </c>
      <c r="M20" s="25">
        <f t="shared" si="2"/>
        <v>12</v>
      </c>
      <c r="N20" s="26">
        <f t="shared" si="3"/>
        <v>0.020513599756875854</v>
      </c>
      <c r="O20" s="125">
        <v>1175</v>
      </c>
      <c r="P20" s="120">
        <v>14</v>
      </c>
      <c r="Q20" s="137">
        <v>0.02064772347865816</v>
      </c>
      <c r="R20" s="125">
        <v>1172</v>
      </c>
      <c r="S20" s="120">
        <f t="shared" si="4"/>
        <v>15</v>
      </c>
      <c r="T20" s="137">
        <f t="shared" si="5"/>
        <v>0.019332915443238428</v>
      </c>
      <c r="U20" s="125">
        <v>1097</v>
      </c>
      <c r="V20" s="120">
        <f t="shared" si="6"/>
        <v>14</v>
      </c>
      <c r="W20" s="130">
        <f t="shared" si="7"/>
        <v>0.017726714498093207</v>
      </c>
      <c r="X20" s="125">
        <v>1067</v>
      </c>
      <c r="Y20" s="120">
        <f>_xlfn.RANK.EQ(X20,$X$6:$X$37)</f>
        <v>15</v>
      </c>
      <c r="Z20" s="130">
        <f>X20/$X$38</f>
        <v>0.01927419209162015</v>
      </c>
    </row>
    <row r="21" spans="1:26" s="5" customFormat="1" ht="13.5" customHeight="1">
      <c r="A21" s="8" t="s">
        <v>26</v>
      </c>
      <c r="B21" s="16">
        <v>1779</v>
      </c>
      <c r="C21" s="17">
        <v>10</v>
      </c>
      <c r="D21" s="16">
        <v>1693</v>
      </c>
      <c r="E21" s="17">
        <v>10</v>
      </c>
      <c r="F21" s="35">
        <v>1743</v>
      </c>
      <c r="G21" s="18">
        <v>10</v>
      </c>
      <c r="H21" s="31">
        <v>0.0313</v>
      </c>
      <c r="I21" s="16">
        <v>1728</v>
      </c>
      <c r="J21" s="18">
        <f t="shared" si="0"/>
        <v>10</v>
      </c>
      <c r="K21" s="19">
        <f t="shared" si="1"/>
        <v>0.030030238782106984</v>
      </c>
      <c r="L21" s="21">
        <v>1691</v>
      </c>
      <c r="M21" s="18">
        <f t="shared" si="2"/>
        <v>10</v>
      </c>
      <c r="N21" s="19">
        <f t="shared" si="3"/>
        <v>0.02855020344763545</v>
      </c>
      <c r="O21" s="125">
        <v>1982</v>
      </c>
      <c r="P21" s="120">
        <v>10</v>
      </c>
      <c r="Q21" s="137">
        <v>0.03482875568910679</v>
      </c>
      <c r="R21" s="125">
        <v>1957</v>
      </c>
      <c r="S21" s="120">
        <f t="shared" si="4"/>
        <v>9</v>
      </c>
      <c r="T21" s="137">
        <f t="shared" si="5"/>
        <v>0.03228200983141434</v>
      </c>
      <c r="U21" s="125">
        <v>1905</v>
      </c>
      <c r="V21" s="120">
        <f t="shared" si="6"/>
        <v>10</v>
      </c>
      <c r="W21" s="130">
        <f t="shared" si="7"/>
        <v>0.03078340120224937</v>
      </c>
      <c r="X21" s="125">
        <v>2085</v>
      </c>
      <c r="Y21" s="120">
        <f>_xlfn.RANK.EQ(X21,$X$6:$X$37)</f>
        <v>9</v>
      </c>
      <c r="Z21" s="130">
        <f>X21/$X$38</f>
        <v>0.03766325258765513</v>
      </c>
    </row>
    <row r="22" spans="1:26" s="5" customFormat="1" ht="13.5" customHeight="1">
      <c r="A22" s="8" t="s">
        <v>27</v>
      </c>
      <c r="B22" s="16">
        <v>994</v>
      </c>
      <c r="C22" s="17">
        <v>15</v>
      </c>
      <c r="D22" s="16">
        <v>1010</v>
      </c>
      <c r="E22" s="17">
        <v>14</v>
      </c>
      <c r="F22" s="35">
        <v>1063</v>
      </c>
      <c r="G22" s="18">
        <v>14</v>
      </c>
      <c r="H22" s="31">
        <v>0.0191</v>
      </c>
      <c r="I22" s="29">
        <v>791</v>
      </c>
      <c r="J22" s="18">
        <f t="shared" si="0"/>
        <v>15</v>
      </c>
      <c r="K22" s="19">
        <f t="shared" si="1"/>
        <v>0.013746480831392722</v>
      </c>
      <c r="L22" s="21">
        <v>1042</v>
      </c>
      <c r="M22" s="18">
        <f t="shared" si="2"/>
        <v>14</v>
      </c>
      <c r="N22" s="19">
        <f t="shared" si="3"/>
        <v>0.01759273328943592</v>
      </c>
      <c r="O22" s="125">
        <v>1376</v>
      </c>
      <c r="P22" s="120">
        <v>12</v>
      </c>
      <c r="Q22" s="137">
        <v>0.024179802133305218</v>
      </c>
      <c r="R22" s="125">
        <v>1568</v>
      </c>
      <c r="S22" s="120">
        <f t="shared" si="4"/>
        <v>12</v>
      </c>
      <c r="T22" s="137">
        <f t="shared" si="5"/>
        <v>0.02586519745306984</v>
      </c>
      <c r="U22" s="125">
        <v>1655</v>
      </c>
      <c r="V22" s="120">
        <f t="shared" si="6"/>
        <v>11</v>
      </c>
      <c r="W22" s="130">
        <f t="shared" si="7"/>
        <v>0.026743584771507983</v>
      </c>
      <c r="X22" s="125">
        <v>1873</v>
      </c>
      <c r="Y22" s="120">
        <f>_xlfn.RANK.EQ(X22,$X$6:$X$37)</f>
        <v>12</v>
      </c>
      <c r="Z22" s="130">
        <f>X22/$X$38</f>
        <v>0.03383370364349067</v>
      </c>
    </row>
    <row r="23" spans="1:26" s="5" customFormat="1" ht="13.5" customHeight="1">
      <c r="A23" s="8" t="s">
        <v>28</v>
      </c>
      <c r="B23" s="16">
        <v>428</v>
      </c>
      <c r="C23" s="17">
        <v>23</v>
      </c>
      <c r="D23" s="16">
        <v>435</v>
      </c>
      <c r="E23" s="17">
        <v>23</v>
      </c>
      <c r="F23" s="30">
        <v>381</v>
      </c>
      <c r="G23" s="18">
        <v>23</v>
      </c>
      <c r="H23" s="31">
        <v>0.0068</v>
      </c>
      <c r="I23" s="29">
        <v>387</v>
      </c>
      <c r="J23" s="18">
        <f t="shared" si="0"/>
        <v>20</v>
      </c>
      <c r="K23" s="19">
        <f t="shared" si="1"/>
        <v>0.006725522227242709</v>
      </c>
      <c r="L23" s="33">
        <v>364</v>
      </c>
      <c r="M23" s="18">
        <f t="shared" si="2"/>
        <v>23</v>
      </c>
      <c r="N23" s="19">
        <f t="shared" si="3"/>
        <v>0.006145638116463219</v>
      </c>
      <c r="O23" s="125">
        <v>409</v>
      </c>
      <c r="P23" s="120">
        <v>23</v>
      </c>
      <c r="Q23" s="137">
        <v>0.007187165023635054</v>
      </c>
      <c r="R23" s="125">
        <v>427</v>
      </c>
      <c r="S23" s="120">
        <f t="shared" si="4"/>
        <v>23</v>
      </c>
      <c r="T23" s="137">
        <f t="shared" si="5"/>
        <v>0.007043647520702055</v>
      </c>
      <c r="U23" s="125">
        <v>358</v>
      </c>
      <c r="V23" s="120">
        <f t="shared" si="6"/>
        <v>24</v>
      </c>
      <c r="W23" s="130">
        <f t="shared" si="7"/>
        <v>0.005785017128821666</v>
      </c>
      <c r="X23" s="125">
        <v>377</v>
      </c>
      <c r="Y23" s="120">
        <f>_xlfn.RANK.EQ(X23,$X$6:$X$37)</f>
        <v>24</v>
      </c>
      <c r="Z23" s="130">
        <f>X23/$X$38</f>
        <v>0.006810094112971694</v>
      </c>
    </row>
    <row r="24" spans="1:26" s="5" customFormat="1" ht="13.5" customHeight="1">
      <c r="A24" s="8" t="s">
        <v>29</v>
      </c>
      <c r="B24" s="16">
        <v>477</v>
      </c>
      <c r="C24" s="17">
        <v>21</v>
      </c>
      <c r="D24" s="16">
        <v>504</v>
      </c>
      <c r="E24" s="17">
        <v>22</v>
      </c>
      <c r="F24" s="30">
        <v>961</v>
      </c>
      <c r="G24" s="18">
        <v>15</v>
      </c>
      <c r="H24" s="31">
        <v>0.0173</v>
      </c>
      <c r="I24" s="29">
        <v>295</v>
      </c>
      <c r="J24" s="18">
        <f t="shared" si="0"/>
        <v>23</v>
      </c>
      <c r="K24" s="19">
        <f t="shared" si="1"/>
        <v>0.0051266900698620135</v>
      </c>
      <c r="L24" s="33">
        <v>157</v>
      </c>
      <c r="M24" s="18">
        <f t="shared" si="2"/>
        <v>29</v>
      </c>
      <c r="N24" s="19">
        <f t="shared" si="3"/>
        <v>0.00265072852825474</v>
      </c>
      <c r="O24" s="125">
        <v>321</v>
      </c>
      <c r="P24" s="120">
        <v>25</v>
      </c>
      <c r="Q24" s="137">
        <v>0.0056407823290632085</v>
      </c>
      <c r="R24" s="125">
        <v>257</v>
      </c>
      <c r="S24" s="120">
        <f t="shared" si="4"/>
        <v>27</v>
      </c>
      <c r="T24" s="137">
        <f t="shared" si="5"/>
        <v>0.004239385041734024</v>
      </c>
      <c r="U24" s="125">
        <v>97</v>
      </c>
      <c r="V24" s="120">
        <f t="shared" si="6"/>
        <v>30</v>
      </c>
      <c r="W24" s="130">
        <f t="shared" si="7"/>
        <v>0.0015674487751276582</v>
      </c>
      <c r="X24" s="125">
        <v>99</v>
      </c>
      <c r="Y24" s="120">
        <f>_xlfn.RANK.EQ(X24,$X$6:$X$37)</f>
        <v>29</v>
      </c>
      <c r="Z24" s="130">
        <f>X24/$X$38</f>
        <v>0.001788327101284344</v>
      </c>
    </row>
    <row r="25" spans="1:26" s="5" customFormat="1" ht="13.5" customHeight="1">
      <c r="A25" s="8" t="s">
        <v>30</v>
      </c>
      <c r="B25" s="16">
        <v>2938</v>
      </c>
      <c r="C25" s="17">
        <v>8</v>
      </c>
      <c r="D25" s="16">
        <v>3512</v>
      </c>
      <c r="E25" s="17">
        <v>7</v>
      </c>
      <c r="F25" s="35">
        <v>3565</v>
      </c>
      <c r="G25" s="18">
        <v>6</v>
      </c>
      <c r="H25" s="31">
        <v>0.064</v>
      </c>
      <c r="I25" s="29">
        <v>3620</v>
      </c>
      <c r="J25" s="18">
        <f t="shared" si="0"/>
        <v>6</v>
      </c>
      <c r="K25" s="19">
        <f t="shared" si="1"/>
        <v>0.06291056967084913</v>
      </c>
      <c r="L25" s="21">
        <v>3782</v>
      </c>
      <c r="M25" s="18">
        <f t="shared" si="2"/>
        <v>6</v>
      </c>
      <c r="N25" s="19">
        <f t="shared" si="3"/>
        <v>0.0638538553749008</v>
      </c>
      <c r="O25" s="125">
        <v>3798</v>
      </c>
      <c r="P25" s="120">
        <v>6</v>
      </c>
      <c r="Q25" s="137">
        <v>0.06674047129527123</v>
      </c>
      <c r="R25" s="125">
        <v>3768</v>
      </c>
      <c r="S25" s="120">
        <f t="shared" si="4"/>
        <v>6</v>
      </c>
      <c r="T25" s="137">
        <f t="shared" si="5"/>
        <v>0.062155653063244366</v>
      </c>
      <c r="U25" s="125">
        <v>3826</v>
      </c>
      <c r="V25" s="120">
        <f t="shared" si="6"/>
        <v>6</v>
      </c>
      <c r="W25" s="130">
        <f t="shared" si="7"/>
        <v>0.06182535065606619</v>
      </c>
      <c r="X25" s="125">
        <v>4150</v>
      </c>
      <c r="Y25" s="120">
        <f>_xlfn.RANK.EQ(X25,$X$6:$X$37)</f>
        <v>6</v>
      </c>
      <c r="Z25" s="130">
        <f>X25/$X$38</f>
        <v>0.07496522697303058</v>
      </c>
    </row>
    <row r="26" spans="1:26" s="5" customFormat="1" ht="13.5" customHeight="1">
      <c r="A26" s="8" t="s">
        <v>31</v>
      </c>
      <c r="B26" s="16">
        <v>2978</v>
      </c>
      <c r="C26" s="17">
        <v>7</v>
      </c>
      <c r="D26" s="16">
        <v>3190</v>
      </c>
      <c r="E26" s="17">
        <v>8</v>
      </c>
      <c r="F26" s="35">
        <v>3212</v>
      </c>
      <c r="G26" s="18">
        <v>7</v>
      </c>
      <c r="H26" s="31">
        <v>0.0577</v>
      </c>
      <c r="I26" s="29">
        <v>3115</v>
      </c>
      <c r="J26" s="18">
        <f t="shared" si="0"/>
        <v>7</v>
      </c>
      <c r="K26" s="19">
        <f t="shared" si="1"/>
        <v>0.0541343714156616</v>
      </c>
      <c r="L26" s="21">
        <v>3137</v>
      </c>
      <c r="M26" s="18">
        <f t="shared" si="2"/>
        <v>7</v>
      </c>
      <c r="N26" s="19">
        <f t="shared" si="3"/>
        <v>0.05296391970149758</v>
      </c>
      <c r="O26" s="125">
        <v>2558</v>
      </c>
      <c r="P26" s="120">
        <v>8</v>
      </c>
      <c r="Q26" s="137">
        <v>0.04495053332630432</v>
      </c>
      <c r="R26" s="125">
        <v>2369</v>
      </c>
      <c r="S26" s="120">
        <f t="shared" si="4"/>
        <v>8</v>
      </c>
      <c r="T26" s="137">
        <f t="shared" si="5"/>
        <v>0.039078222427501565</v>
      </c>
      <c r="U26" s="125">
        <v>2528</v>
      </c>
      <c r="V26" s="120">
        <f t="shared" si="6"/>
        <v>8</v>
      </c>
      <c r="W26" s="130">
        <f t="shared" si="7"/>
        <v>0.040850623747656904</v>
      </c>
      <c r="X26" s="125">
        <v>2194</v>
      </c>
      <c r="Y26" s="120">
        <f>_xlfn.RANK.EQ(X26,$X$6:$X$37)</f>
        <v>8</v>
      </c>
      <c r="Z26" s="130">
        <f>X26/$X$38</f>
        <v>0.0396322187900793</v>
      </c>
    </row>
    <row r="27" spans="1:26" s="5" customFormat="1" ht="13.5" customHeight="1">
      <c r="A27" s="8" t="s">
        <v>32</v>
      </c>
      <c r="B27" s="16">
        <v>88</v>
      </c>
      <c r="C27" s="17">
        <v>31</v>
      </c>
      <c r="D27" s="16">
        <v>91</v>
      </c>
      <c r="E27" s="17">
        <v>31</v>
      </c>
      <c r="F27" s="30">
        <v>109</v>
      </c>
      <c r="G27" s="18">
        <v>30</v>
      </c>
      <c r="H27" s="31">
        <v>0.002</v>
      </c>
      <c r="I27" s="29">
        <v>50</v>
      </c>
      <c r="J27" s="18">
        <f t="shared" si="0"/>
        <v>31</v>
      </c>
      <c r="K27" s="19">
        <f t="shared" si="1"/>
        <v>0.0008689305203155956</v>
      </c>
      <c r="L27" s="33">
        <v>150</v>
      </c>
      <c r="M27" s="18">
        <f t="shared" si="2"/>
        <v>30</v>
      </c>
      <c r="N27" s="19">
        <f t="shared" si="3"/>
        <v>0.0025325431798612166</v>
      </c>
      <c r="O27" s="125">
        <v>139</v>
      </c>
      <c r="P27" s="120">
        <v>30</v>
      </c>
      <c r="Q27" s="137">
        <v>0.00244258175619871</v>
      </c>
      <c r="R27" s="125">
        <v>177</v>
      </c>
      <c r="S27" s="120">
        <f t="shared" si="4"/>
        <v>30</v>
      </c>
      <c r="T27" s="137">
        <f t="shared" si="5"/>
        <v>0.0029197321104549503</v>
      </c>
      <c r="U27" s="125">
        <v>135</v>
      </c>
      <c r="V27" s="120">
        <f t="shared" si="6"/>
        <v>29</v>
      </c>
      <c r="W27" s="130">
        <f t="shared" si="7"/>
        <v>0.002181500872600349</v>
      </c>
      <c r="X27" s="125">
        <v>31</v>
      </c>
      <c r="Y27" s="120">
        <f>_xlfn.RANK.EQ(X27,$X$6:$X$37)</f>
        <v>32</v>
      </c>
      <c r="Z27" s="130">
        <f>X27/$X$38</f>
        <v>0.0005599812135334815</v>
      </c>
    </row>
    <row r="28" spans="1:26" s="5" customFormat="1" ht="13.5" customHeight="1">
      <c r="A28" s="8" t="s">
        <v>33</v>
      </c>
      <c r="B28" s="16">
        <v>2188</v>
      </c>
      <c r="C28" s="17">
        <v>9</v>
      </c>
      <c r="D28" s="16">
        <v>2170</v>
      </c>
      <c r="E28" s="17">
        <v>9</v>
      </c>
      <c r="F28" s="35">
        <v>2270</v>
      </c>
      <c r="G28" s="18">
        <v>9</v>
      </c>
      <c r="H28" s="31">
        <v>0.0408</v>
      </c>
      <c r="I28" s="29">
        <v>2268</v>
      </c>
      <c r="J28" s="18">
        <f t="shared" si="0"/>
        <v>9</v>
      </c>
      <c r="K28" s="19">
        <f t="shared" si="1"/>
        <v>0.039414688401515414</v>
      </c>
      <c r="L28" s="21">
        <v>2159</v>
      </c>
      <c r="M28" s="18">
        <f t="shared" si="2"/>
        <v>9</v>
      </c>
      <c r="N28" s="19">
        <f t="shared" si="3"/>
        <v>0.03645173816880244</v>
      </c>
      <c r="O28" s="125">
        <v>3188</v>
      </c>
      <c r="P28" s="120">
        <v>7</v>
      </c>
      <c r="Q28" s="137">
        <v>0.05602122761698912</v>
      </c>
      <c r="R28" s="125">
        <v>3351</v>
      </c>
      <c r="S28" s="120">
        <f t="shared" si="4"/>
        <v>7</v>
      </c>
      <c r="T28" s="137">
        <f t="shared" si="5"/>
        <v>0.0552769621589522</v>
      </c>
      <c r="U28" s="125">
        <v>3480</v>
      </c>
      <c r="V28" s="120">
        <f t="shared" si="6"/>
        <v>7</v>
      </c>
      <c r="W28" s="130">
        <f t="shared" si="7"/>
        <v>0.05623424471592011</v>
      </c>
      <c r="X28" s="125">
        <v>2885</v>
      </c>
      <c r="Y28" s="120">
        <f>_xlfn.RANK.EQ(X28,$X$6:$X$37)</f>
        <v>7</v>
      </c>
      <c r="Z28" s="130">
        <f>X28/$X$38</f>
        <v>0.05211438067884174</v>
      </c>
    </row>
    <row r="29" spans="1:26" s="5" customFormat="1" ht="13.5" customHeight="1">
      <c r="A29" s="8" t="s">
        <v>34</v>
      </c>
      <c r="B29" s="16">
        <v>1009</v>
      </c>
      <c r="C29" s="17">
        <v>14</v>
      </c>
      <c r="D29" s="16">
        <v>907</v>
      </c>
      <c r="E29" s="17">
        <v>15</v>
      </c>
      <c r="F29" s="30">
        <v>955</v>
      </c>
      <c r="G29" s="18">
        <v>16</v>
      </c>
      <c r="H29" s="31">
        <v>0.0172</v>
      </c>
      <c r="I29" s="29">
        <v>973</v>
      </c>
      <c r="J29" s="18">
        <f t="shared" si="0"/>
        <v>13</v>
      </c>
      <c r="K29" s="19">
        <f t="shared" si="1"/>
        <v>0.01690938792534149</v>
      </c>
      <c r="L29" s="33">
        <v>892</v>
      </c>
      <c r="M29" s="18">
        <f t="shared" si="2"/>
        <v>16</v>
      </c>
      <c r="N29" s="19">
        <f t="shared" si="3"/>
        <v>0.015060190109574701</v>
      </c>
      <c r="O29" s="125">
        <v>973</v>
      </c>
      <c r="P29" s="120">
        <v>16</v>
      </c>
      <c r="Q29" s="137">
        <v>0.01709807229339097</v>
      </c>
      <c r="R29" s="125">
        <v>897</v>
      </c>
      <c r="S29" s="120">
        <f t="shared" si="4"/>
        <v>16</v>
      </c>
      <c r="T29" s="137">
        <f t="shared" si="5"/>
        <v>0.014796608491966613</v>
      </c>
      <c r="U29" s="125">
        <v>1058</v>
      </c>
      <c r="V29" s="120">
        <f t="shared" si="6"/>
        <v>16</v>
      </c>
      <c r="W29" s="130">
        <f t="shared" si="7"/>
        <v>0.01709650313489755</v>
      </c>
      <c r="X29" s="125">
        <v>1085</v>
      </c>
      <c r="Y29" s="120">
        <f>_xlfn.RANK.EQ(X29,$X$6:$X$37)</f>
        <v>14</v>
      </c>
      <c r="Z29" s="130">
        <f>X29/$X$38</f>
        <v>0.01959934247367185</v>
      </c>
    </row>
    <row r="30" spans="1:26" s="5" customFormat="1" ht="13.5" customHeight="1">
      <c r="A30" s="8" t="s">
        <v>35</v>
      </c>
      <c r="B30" s="16">
        <v>582</v>
      </c>
      <c r="C30" s="17">
        <v>19</v>
      </c>
      <c r="D30" s="16">
        <v>520</v>
      </c>
      <c r="E30" s="17">
        <v>21</v>
      </c>
      <c r="F30" s="30">
        <v>486</v>
      </c>
      <c r="G30" s="18">
        <v>22</v>
      </c>
      <c r="H30" s="31">
        <v>0.0087</v>
      </c>
      <c r="I30" s="29">
        <v>340</v>
      </c>
      <c r="J30" s="18">
        <f t="shared" si="0"/>
        <v>21</v>
      </c>
      <c r="K30" s="19">
        <f t="shared" si="1"/>
        <v>0.00590872753814605</v>
      </c>
      <c r="L30" s="33">
        <v>302</v>
      </c>
      <c r="M30" s="18">
        <f t="shared" si="2"/>
        <v>25</v>
      </c>
      <c r="N30" s="19">
        <f t="shared" si="3"/>
        <v>0.005098853602120583</v>
      </c>
      <c r="O30" s="125">
        <v>175</v>
      </c>
      <c r="P30" s="120">
        <v>29</v>
      </c>
      <c r="Q30" s="137">
        <v>0.003075192858523556</v>
      </c>
      <c r="R30" s="125">
        <v>194</v>
      </c>
      <c r="S30" s="120">
        <f t="shared" si="4"/>
        <v>29</v>
      </c>
      <c r="T30" s="137">
        <f t="shared" si="5"/>
        <v>0.0032001583583517535</v>
      </c>
      <c r="U30" s="125">
        <v>192</v>
      </c>
      <c r="V30" s="120">
        <f t="shared" si="6"/>
        <v>28</v>
      </c>
      <c r="W30" s="130">
        <f t="shared" si="7"/>
        <v>0.0031025790188093853</v>
      </c>
      <c r="X30" s="125">
        <v>194</v>
      </c>
      <c r="Y30" s="120">
        <f>_xlfn.RANK.EQ(X30,$X$6:$X$37)</f>
        <v>28</v>
      </c>
      <c r="Z30" s="130">
        <f>X30/$X$38</f>
        <v>0.003504398562112755</v>
      </c>
    </row>
    <row r="31" spans="1:26" s="5" customFormat="1" ht="13.5" customHeight="1">
      <c r="A31" s="8" t="s">
        <v>36</v>
      </c>
      <c r="B31" s="16">
        <v>387</v>
      </c>
      <c r="C31" s="17">
        <v>24</v>
      </c>
      <c r="D31" s="16">
        <v>340</v>
      </c>
      <c r="E31" s="17">
        <v>26</v>
      </c>
      <c r="F31" s="30">
        <v>377</v>
      </c>
      <c r="G31" s="18">
        <v>24</v>
      </c>
      <c r="H31" s="31">
        <v>0.0068</v>
      </c>
      <c r="I31" s="29">
        <v>250</v>
      </c>
      <c r="J31" s="18">
        <f t="shared" si="0"/>
        <v>26</v>
      </c>
      <c r="K31" s="19">
        <f t="shared" si="1"/>
        <v>0.004344652601577978</v>
      </c>
      <c r="L31" s="33">
        <v>516</v>
      </c>
      <c r="M31" s="18">
        <f t="shared" si="2"/>
        <v>18</v>
      </c>
      <c r="N31" s="19">
        <f t="shared" si="3"/>
        <v>0.008711948538722585</v>
      </c>
      <c r="O31" s="125">
        <v>410</v>
      </c>
      <c r="P31" s="120">
        <v>22</v>
      </c>
      <c r="Q31" s="137">
        <v>0.007204737554255188</v>
      </c>
      <c r="R31" s="125">
        <v>432</v>
      </c>
      <c r="S31" s="120">
        <f t="shared" si="4"/>
        <v>22</v>
      </c>
      <c r="T31" s="137">
        <f t="shared" si="5"/>
        <v>0.007126125828906997</v>
      </c>
      <c r="U31" s="125">
        <v>526</v>
      </c>
      <c r="V31" s="120">
        <f t="shared" si="6"/>
        <v>21</v>
      </c>
      <c r="W31" s="130">
        <f t="shared" si="7"/>
        <v>0.008499773770279878</v>
      </c>
      <c r="X31" s="125">
        <v>583</v>
      </c>
      <c r="Y31" s="120">
        <f>_xlfn.RANK.EQ(X31,$X$6:$X$37)</f>
        <v>21</v>
      </c>
      <c r="Z31" s="130">
        <f>X31/$X$38</f>
        <v>0.010531259596452248</v>
      </c>
    </row>
    <row r="32" spans="1:26" s="5" customFormat="1" ht="13.5" customHeight="1">
      <c r="A32" s="8" t="s">
        <v>37</v>
      </c>
      <c r="B32" s="16">
        <v>142</v>
      </c>
      <c r="C32" s="17">
        <v>30</v>
      </c>
      <c r="D32" s="16">
        <v>157</v>
      </c>
      <c r="E32" s="17">
        <v>29</v>
      </c>
      <c r="F32" s="30">
        <v>193</v>
      </c>
      <c r="G32" s="18">
        <v>29</v>
      </c>
      <c r="H32" s="31">
        <v>0.0035</v>
      </c>
      <c r="I32" s="29" t="s">
        <v>57</v>
      </c>
      <c r="J32" s="37" t="s">
        <v>57</v>
      </c>
      <c r="K32" s="38" t="s">
        <v>57</v>
      </c>
      <c r="L32" s="33">
        <v>277</v>
      </c>
      <c r="M32" s="18">
        <f t="shared" si="2"/>
        <v>26</v>
      </c>
      <c r="N32" s="19">
        <f t="shared" si="3"/>
        <v>0.004676763072143713</v>
      </c>
      <c r="O32" s="125">
        <v>272</v>
      </c>
      <c r="P32" s="120">
        <v>27</v>
      </c>
      <c r="Q32" s="137">
        <v>0.004779728328676612</v>
      </c>
      <c r="R32" s="125">
        <v>310</v>
      </c>
      <c r="S32" s="120">
        <f t="shared" si="4"/>
        <v>25</v>
      </c>
      <c r="T32" s="137">
        <f t="shared" si="5"/>
        <v>0.00511365510870641</v>
      </c>
      <c r="U32" s="125">
        <v>341</v>
      </c>
      <c r="V32" s="120">
        <f t="shared" si="6"/>
        <v>25</v>
      </c>
      <c r="W32" s="130">
        <f t="shared" si="7"/>
        <v>0.005510309611531252</v>
      </c>
      <c r="X32" s="125">
        <v>353</v>
      </c>
      <c r="Y32" s="120">
        <f>_xlfn.RANK.EQ(X32,$X$6:$X$37)</f>
        <v>25</v>
      </c>
      <c r="Z32" s="130">
        <f>X32/$X$38</f>
        <v>0.0063765602702360955</v>
      </c>
    </row>
    <row r="33" spans="1:26" s="5" customFormat="1" ht="13.5" customHeight="1">
      <c r="A33" s="8" t="s">
        <v>38</v>
      </c>
      <c r="B33" s="16">
        <v>638</v>
      </c>
      <c r="C33" s="17">
        <v>18</v>
      </c>
      <c r="D33" s="16">
        <v>653</v>
      </c>
      <c r="E33" s="17">
        <v>18</v>
      </c>
      <c r="F33" s="30">
        <v>652</v>
      </c>
      <c r="G33" s="18">
        <v>18</v>
      </c>
      <c r="H33" s="31">
        <v>0.0117</v>
      </c>
      <c r="I33" s="29">
        <v>613</v>
      </c>
      <c r="J33" s="18">
        <f t="shared" si="0"/>
        <v>16</v>
      </c>
      <c r="K33" s="19">
        <f t="shared" si="1"/>
        <v>0.010653088179069202</v>
      </c>
      <c r="L33" s="33">
        <v>631</v>
      </c>
      <c r="M33" s="18">
        <f t="shared" si="2"/>
        <v>17</v>
      </c>
      <c r="N33" s="19">
        <f t="shared" si="3"/>
        <v>0.010653564976616185</v>
      </c>
      <c r="O33" s="125">
        <v>617</v>
      </c>
      <c r="P33" s="120">
        <v>18</v>
      </c>
      <c r="Q33" s="137">
        <v>0.010842251392623051</v>
      </c>
      <c r="R33" s="125">
        <v>638</v>
      </c>
      <c r="S33" s="120">
        <f t="shared" si="4"/>
        <v>18</v>
      </c>
      <c r="T33" s="137">
        <f t="shared" si="5"/>
        <v>0.010524232126950611</v>
      </c>
      <c r="U33" s="125">
        <v>666</v>
      </c>
      <c r="V33" s="120">
        <f t="shared" si="6"/>
        <v>18</v>
      </c>
      <c r="W33" s="130">
        <f t="shared" si="7"/>
        <v>0.010762070971495055</v>
      </c>
      <c r="X33" s="125">
        <v>800</v>
      </c>
      <c r="Y33" s="120">
        <f>_xlfn.RANK.EQ(X33,$X$6:$X$37)</f>
        <v>17</v>
      </c>
      <c r="Z33" s="130">
        <f>X33/$X$38</f>
        <v>0.014451128091186618</v>
      </c>
    </row>
    <row r="34" spans="1:26" s="5" customFormat="1" ht="13.5" customHeight="1">
      <c r="A34" s="8" t="s">
        <v>39</v>
      </c>
      <c r="B34" s="16">
        <v>1088</v>
      </c>
      <c r="C34" s="17">
        <v>13</v>
      </c>
      <c r="D34" s="16">
        <v>1100</v>
      </c>
      <c r="E34" s="17">
        <v>13</v>
      </c>
      <c r="F34" s="35">
        <v>1127</v>
      </c>
      <c r="G34" s="18">
        <v>13</v>
      </c>
      <c r="H34" s="31">
        <v>0.0202</v>
      </c>
      <c r="I34" s="29">
        <v>570</v>
      </c>
      <c r="J34" s="18">
        <f t="shared" si="0"/>
        <v>17</v>
      </c>
      <c r="K34" s="19">
        <f t="shared" si="1"/>
        <v>0.00990580793159779</v>
      </c>
      <c r="L34" s="21">
        <v>1066</v>
      </c>
      <c r="M34" s="18">
        <f t="shared" si="2"/>
        <v>13</v>
      </c>
      <c r="N34" s="19">
        <f t="shared" si="3"/>
        <v>0.017997940198213713</v>
      </c>
      <c r="O34" s="125">
        <v>1207</v>
      </c>
      <c r="P34" s="120">
        <v>13</v>
      </c>
      <c r="Q34" s="137">
        <v>0.02121004445850247</v>
      </c>
      <c r="R34" s="125">
        <v>1219</v>
      </c>
      <c r="S34" s="120">
        <f t="shared" si="4"/>
        <v>13</v>
      </c>
      <c r="T34" s="137">
        <f t="shared" si="5"/>
        <v>0.020108211540364886</v>
      </c>
      <c r="U34" s="125">
        <v>1088</v>
      </c>
      <c r="V34" s="120">
        <f t="shared" si="6"/>
        <v>15</v>
      </c>
      <c r="W34" s="130">
        <f t="shared" si="7"/>
        <v>0.017581281106586518</v>
      </c>
      <c r="X34" s="125">
        <v>911</v>
      </c>
      <c r="Y34" s="120">
        <f>_xlfn.RANK.EQ(X34,$X$6:$X$37)</f>
        <v>16</v>
      </c>
      <c r="Z34" s="130">
        <f>X34/$X$38</f>
        <v>0.01645622211383876</v>
      </c>
    </row>
    <row r="35" spans="1:26" s="5" customFormat="1" ht="13.5" customHeight="1">
      <c r="A35" s="8" t="s">
        <v>40</v>
      </c>
      <c r="B35" s="16">
        <v>4188</v>
      </c>
      <c r="C35" s="17">
        <v>4</v>
      </c>
      <c r="D35" s="16">
        <v>3985</v>
      </c>
      <c r="E35" s="17">
        <v>5</v>
      </c>
      <c r="F35" s="35">
        <v>4400</v>
      </c>
      <c r="G35" s="18">
        <v>5</v>
      </c>
      <c r="H35" s="31">
        <v>0.079</v>
      </c>
      <c r="I35" s="29">
        <v>4293</v>
      </c>
      <c r="J35" s="18">
        <f t="shared" si="0"/>
        <v>5</v>
      </c>
      <c r="K35" s="19">
        <f t="shared" si="1"/>
        <v>0.07460637447429704</v>
      </c>
      <c r="L35" s="21">
        <v>4576</v>
      </c>
      <c r="M35" s="18">
        <f t="shared" si="2"/>
        <v>5</v>
      </c>
      <c r="N35" s="19">
        <f t="shared" si="3"/>
        <v>0.07725945060696618</v>
      </c>
      <c r="O35" s="125">
        <v>4564</v>
      </c>
      <c r="P35" s="120">
        <v>5</v>
      </c>
      <c r="Q35" s="137">
        <v>0.08020102975029433</v>
      </c>
      <c r="R35" s="125">
        <v>4124</v>
      </c>
      <c r="S35" s="120">
        <f t="shared" si="4"/>
        <v>5</v>
      </c>
      <c r="T35" s="137">
        <f t="shared" si="5"/>
        <v>0.06802810860743624</v>
      </c>
      <c r="U35" s="125">
        <v>4754</v>
      </c>
      <c r="V35" s="120">
        <f t="shared" si="6"/>
        <v>5</v>
      </c>
      <c r="W35" s="130">
        <f t="shared" si="7"/>
        <v>0.07682114924697822</v>
      </c>
      <c r="X35" s="125">
        <v>4766</v>
      </c>
      <c r="Y35" s="120">
        <f>_xlfn.RANK.EQ(X35,$X$6:$X$37)</f>
        <v>4</v>
      </c>
      <c r="Z35" s="130">
        <f>X35/$X$38</f>
        <v>0.08609259560324428</v>
      </c>
    </row>
    <row r="36" spans="1:26" s="5" customFormat="1" ht="13.5" customHeight="1">
      <c r="A36" s="8" t="s">
        <v>41</v>
      </c>
      <c r="B36" s="16">
        <v>9774</v>
      </c>
      <c r="C36" s="17">
        <v>1</v>
      </c>
      <c r="D36" s="16">
        <v>8373</v>
      </c>
      <c r="E36" s="17">
        <v>1</v>
      </c>
      <c r="F36" s="35">
        <v>8302</v>
      </c>
      <c r="G36" s="18">
        <v>1</v>
      </c>
      <c r="H36" s="31">
        <v>0.1491</v>
      </c>
      <c r="I36" s="29">
        <v>10195</v>
      </c>
      <c r="J36" s="18">
        <f t="shared" si="0"/>
        <v>1</v>
      </c>
      <c r="K36" s="19">
        <f t="shared" si="1"/>
        <v>0.17717493309234994</v>
      </c>
      <c r="L36" s="21">
        <v>10405</v>
      </c>
      <c r="M36" s="18">
        <f t="shared" si="2"/>
        <v>1</v>
      </c>
      <c r="N36" s="19">
        <f t="shared" si="3"/>
        <v>0.17567407857637307</v>
      </c>
      <c r="O36" s="125">
        <v>8111</v>
      </c>
      <c r="P36" s="120">
        <v>1</v>
      </c>
      <c r="Q36" s="137">
        <v>0.1425307958599118</v>
      </c>
      <c r="R36" s="125">
        <v>10575</v>
      </c>
      <c r="S36" s="120">
        <f t="shared" si="4"/>
        <v>1</v>
      </c>
      <c r="T36" s="137">
        <f t="shared" si="5"/>
        <v>0.17444162185345255</v>
      </c>
      <c r="U36" s="125">
        <v>11629</v>
      </c>
      <c r="V36" s="120">
        <f t="shared" si="6"/>
        <v>1</v>
      </c>
      <c r="W36" s="130">
        <f t="shared" si="7"/>
        <v>0.18791610109236637</v>
      </c>
      <c r="X36" s="125">
        <v>7490</v>
      </c>
      <c r="Y36" s="120">
        <f>_xlfn.RANK.EQ(X36,$X$6:$X$37)</f>
        <v>1</v>
      </c>
      <c r="Z36" s="130">
        <f>X36/$X$38</f>
        <v>0.13529868675373471</v>
      </c>
    </row>
    <row r="37" spans="1:26" s="5" customFormat="1" ht="13.5" customHeight="1">
      <c r="A37" s="8" t="s">
        <v>42</v>
      </c>
      <c r="B37" s="16">
        <v>1512</v>
      </c>
      <c r="C37" s="17">
        <v>11</v>
      </c>
      <c r="D37" s="16">
        <v>1572</v>
      </c>
      <c r="E37" s="17">
        <v>11</v>
      </c>
      <c r="F37" s="35">
        <v>1656</v>
      </c>
      <c r="G37" s="18">
        <v>11</v>
      </c>
      <c r="H37" s="31">
        <v>0.0297</v>
      </c>
      <c r="I37" s="29">
        <v>1623</v>
      </c>
      <c r="J37" s="18">
        <f t="shared" si="0"/>
        <v>11</v>
      </c>
      <c r="K37" s="19">
        <f t="shared" si="1"/>
        <v>0.028205484689444234</v>
      </c>
      <c r="L37" s="21">
        <v>1637</v>
      </c>
      <c r="M37" s="18">
        <f t="shared" si="2"/>
        <v>11</v>
      </c>
      <c r="N37" s="19">
        <f t="shared" si="3"/>
        <v>0.027638487902885412</v>
      </c>
      <c r="O37" s="126">
        <v>1968</v>
      </c>
      <c r="P37" s="121">
        <v>11</v>
      </c>
      <c r="Q37" s="145">
        <v>0.034582740260424905</v>
      </c>
      <c r="R37" s="126">
        <v>1582</v>
      </c>
      <c r="S37" s="121">
        <f t="shared" si="4"/>
        <v>11</v>
      </c>
      <c r="T37" s="145">
        <f t="shared" si="5"/>
        <v>0.02609613671604368</v>
      </c>
      <c r="U37" s="126">
        <v>1654</v>
      </c>
      <c r="V37" s="121">
        <f t="shared" si="6"/>
        <v>12</v>
      </c>
      <c r="W37" s="131">
        <f t="shared" si="7"/>
        <v>0.026727425505785017</v>
      </c>
      <c r="X37" s="126">
        <v>1929</v>
      </c>
      <c r="Y37" s="121">
        <f>_xlfn.RANK.EQ(X37,$X$6:$X$37)</f>
        <v>11</v>
      </c>
      <c r="Z37" s="131">
        <f>X37/$X$38</f>
        <v>0.03484528260987373</v>
      </c>
    </row>
    <row r="38" spans="1:26" s="5" customFormat="1" ht="13.5" customHeight="1">
      <c r="A38" s="86" t="s">
        <v>43</v>
      </c>
      <c r="B38" s="87">
        <v>59686</v>
      </c>
      <c r="C38" s="88"/>
      <c r="D38" s="87">
        <v>56070</v>
      </c>
      <c r="E38" s="88"/>
      <c r="F38" s="87">
        <v>55684</v>
      </c>
      <c r="G38" s="89"/>
      <c r="H38" s="90">
        <f>SUM(H6:H37)</f>
        <v>0.9999999999999999</v>
      </c>
      <c r="I38" s="87">
        <f>SUM(I6:I37)</f>
        <v>57542</v>
      </c>
      <c r="J38" s="89"/>
      <c r="K38" s="90">
        <f>SUM(K6:K37)</f>
        <v>1</v>
      </c>
      <c r="L38" s="87">
        <f>SUM(L6:L37)</f>
        <v>59229</v>
      </c>
      <c r="M38" s="89"/>
      <c r="N38" s="90">
        <f>SUM(N6:N37)</f>
        <v>0.9999999999999999</v>
      </c>
      <c r="O38" s="128">
        <v>56907</v>
      </c>
      <c r="P38" s="123"/>
      <c r="Q38" s="133">
        <v>1</v>
      </c>
      <c r="R38" s="147">
        <f>SUM(R6:R37)</f>
        <v>60622</v>
      </c>
      <c r="S38" s="143"/>
      <c r="T38" s="144">
        <f>SUM(T6:T37)</f>
        <v>1</v>
      </c>
      <c r="U38" s="147">
        <f>SUM(U6:U37)</f>
        <v>61884</v>
      </c>
      <c r="V38" s="143"/>
      <c r="W38" s="144">
        <f>SUM(W6:W37)</f>
        <v>1</v>
      </c>
      <c r="X38" s="147">
        <f>SUM(X6:X37)</f>
        <v>55359</v>
      </c>
      <c r="Y38" s="143"/>
      <c r="Z38" s="144">
        <f>SUM(Z6:Z37)</f>
        <v>1.0000000000000002</v>
      </c>
    </row>
    <row r="39" s="5" customFormat="1" ht="15"/>
    <row r="40" s="5" customFormat="1" ht="15">
      <c r="A40" s="3" t="s">
        <v>93</v>
      </c>
    </row>
    <row r="41" s="5" customFormat="1" ht="15">
      <c r="A41" s="1"/>
    </row>
    <row r="42" s="5" customFormat="1" ht="15"/>
    <row r="43" s="5" customFormat="1" ht="15"/>
    <row r="44" s="5" customFormat="1" ht="15"/>
    <row r="45" s="5" customFormat="1" ht="15"/>
    <row r="46" spans="8:12" s="5" customFormat="1" ht="15">
      <c r="H46" s="11"/>
      <c r="I46" s="11"/>
      <c r="J46" s="11"/>
      <c r="K46" s="11"/>
      <c r="L46" s="11"/>
    </row>
    <row r="47" spans="2:12" s="5" customFormat="1" ht="15">
      <c r="B47" s="11"/>
      <c r="C47" s="11"/>
      <c r="D47" s="11"/>
      <c r="E47" s="11"/>
      <c r="H47" s="11"/>
      <c r="I47" s="11"/>
      <c r="J47" s="11"/>
      <c r="K47" s="11"/>
      <c r="L47" s="11"/>
    </row>
    <row r="48" spans="2:12" s="5" customFormat="1" ht="15">
      <c r="B48" s="11"/>
      <c r="C48" s="11"/>
      <c r="D48" s="11"/>
      <c r="E48" s="11"/>
      <c r="H48" s="11"/>
      <c r="I48" s="11"/>
      <c r="J48" s="11"/>
      <c r="K48" s="11"/>
      <c r="L48" s="11"/>
    </row>
    <row r="49" spans="2:12" s="5" customFormat="1" ht="15">
      <c r="B49" s="11"/>
      <c r="C49" s="11"/>
      <c r="D49" s="11"/>
      <c r="E49" s="11"/>
      <c r="H49" s="11"/>
      <c r="I49" s="11"/>
      <c r="J49" s="11"/>
      <c r="K49" s="11"/>
      <c r="L49" s="11"/>
    </row>
    <row r="50" spans="2:12" s="5" customFormat="1" ht="15">
      <c r="B50" s="11"/>
      <c r="C50" s="11"/>
      <c r="D50" s="11"/>
      <c r="E50" s="11"/>
      <c r="H50" s="11"/>
      <c r="I50" s="11"/>
      <c r="J50" s="11"/>
      <c r="K50" s="11"/>
      <c r="L50" s="11"/>
    </row>
    <row r="51" spans="2:12" s="5" customFormat="1" ht="15">
      <c r="B51" s="11"/>
      <c r="C51" s="11"/>
      <c r="D51" s="11"/>
      <c r="E51" s="11"/>
      <c r="H51" s="11"/>
      <c r="I51" s="11"/>
      <c r="J51" s="11"/>
      <c r="K51" s="11"/>
      <c r="L51" s="11"/>
    </row>
    <row r="52" spans="2:12" s="5" customFormat="1" ht="15">
      <c r="B52" s="11"/>
      <c r="C52" s="11"/>
      <c r="D52" s="11"/>
      <c r="E52" s="11"/>
      <c r="H52" s="11"/>
      <c r="I52" s="11"/>
      <c r="J52" s="11"/>
      <c r="K52" s="11"/>
      <c r="L52" s="11"/>
    </row>
    <row r="53" spans="2:12" s="5" customFormat="1" ht="15">
      <c r="B53" s="11"/>
      <c r="C53" s="11"/>
      <c r="D53" s="11"/>
      <c r="E53" s="11"/>
      <c r="H53" s="11"/>
      <c r="I53" s="11"/>
      <c r="J53" s="11"/>
      <c r="K53" s="11"/>
      <c r="L53" s="11"/>
    </row>
    <row r="54" spans="2:12" s="5" customFormat="1" ht="15">
      <c r="B54" s="11"/>
      <c r="C54" s="11"/>
      <c r="D54" s="11"/>
      <c r="E54" s="11"/>
      <c r="H54" s="11"/>
      <c r="I54" s="11"/>
      <c r="J54" s="11"/>
      <c r="K54" s="11"/>
      <c r="L54" s="11"/>
    </row>
    <row r="55" spans="2:12" s="5" customFormat="1" ht="15">
      <c r="B55" s="11"/>
      <c r="C55" s="11"/>
      <c r="D55" s="11"/>
      <c r="E55" s="11"/>
      <c r="H55" s="11"/>
      <c r="I55" s="11"/>
      <c r="J55" s="11"/>
      <c r="K55" s="11"/>
      <c r="L55" s="11"/>
    </row>
    <row r="56" spans="2:12" s="5" customFormat="1" ht="15">
      <c r="B56" s="11"/>
      <c r="C56" s="11"/>
      <c r="D56" s="11"/>
      <c r="E56" s="11"/>
      <c r="H56" s="11"/>
      <c r="I56" s="11"/>
      <c r="J56" s="11"/>
      <c r="K56" s="11"/>
      <c r="L56" s="11"/>
    </row>
    <row r="57" spans="2:12" s="5" customFormat="1" ht="15">
      <c r="B57" s="11"/>
      <c r="C57" s="11"/>
      <c r="D57" s="11"/>
      <c r="E57" s="11"/>
      <c r="H57" s="11"/>
      <c r="I57" s="11"/>
      <c r="J57" s="11"/>
      <c r="K57" s="11"/>
      <c r="L57" s="11"/>
    </row>
    <row r="58" spans="2:12" s="5" customFormat="1" ht="15">
      <c r="B58" s="11"/>
      <c r="C58" s="11"/>
      <c r="D58" s="11"/>
      <c r="E58" s="11"/>
      <c r="H58" s="11"/>
      <c r="I58" s="11"/>
      <c r="J58" s="11"/>
      <c r="K58" s="11"/>
      <c r="L58" s="11"/>
    </row>
    <row r="59" spans="2:12" s="5" customFormat="1" ht="15">
      <c r="B59" s="11"/>
      <c r="C59" s="11"/>
      <c r="D59" s="11"/>
      <c r="E59" s="11"/>
      <c r="H59" s="11"/>
      <c r="I59" s="11"/>
      <c r="J59" s="11"/>
      <c r="K59" s="11"/>
      <c r="L59" s="11"/>
    </row>
    <row r="60" spans="2:12" s="5" customFormat="1" ht="15">
      <c r="B60" s="11"/>
      <c r="C60" s="11"/>
      <c r="D60" s="11"/>
      <c r="E60" s="11"/>
      <c r="H60" s="11"/>
      <c r="I60" s="11"/>
      <c r="J60" s="11"/>
      <c r="K60" s="11"/>
      <c r="L60" s="11"/>
    </row>
    <row r="61" spans="2:12" s="5" customFormat="1" ht="15">
      <c r="B61" s="11"/>
      <c r="C61" s="11"/>
      <c r="D61" s="11"/>
      <c r="E61" s="11"/>
      <c r="H61" s="11"/>
      <c r="I61" s="11"/>
      <c r="J61" s="11"/>
      <c r="K61" s="11"/>
      <c r="L61" s="11"/>
    </row>
    <row r="62" spans="2:12" s="5" customFormat="1" ht="15">
      <c r="B62" s="11"/>
      <c r="C62" s="11"/>
      <c r="D62" s="11"/>
      <c r="E62" s="11"/>
      <c r="H62" s="11"/>
      <c r="I62" s="11"/>
      <c r="J62" s="11"/>
      <c r="K62" s="11"/>
      <c r="L62" s="11"/>
    </row>
    <row r="63" spans="2:12" s="5" customFormat="1" ht="15">
      <c r="B63" s="11"/>
      <c r="C63" s="11"/>
      <c r="D63" s="11"/>
      <c r="E63" s="11"/>
      <c r="H63" s="11"/>
      <c r="I63" s="11"/>
      <c r="J63" s="11"/>
      <c r="K63" s="11"/>
      <c r="L63" s="11"/>
    </row>
    <row r="64" spans="2:12" s="5" customFormat="1" ht="15">
      <c r="B64" s="11"/>
      <c r="C64" s="11"/>
      <c r="D64" s="11"/>
      <c r="E64" s="11"/>
      <c r="H64" s="11"/>
      <c r="I64" s="11"/>
      <c r="J64" s="11"/>
      <c r="K64" s="11"/>
      <c r="L64" s="11"/>
    </row>
    <row r="65" spans="2:12" s="5" customFormat="1" ht="15">
      <c r="B65" s="11"/>
      <c r="C65" s="11"/>
      <c r="D65" s="11"/>
      <c r="E65" s="11"/>
      <c r="H65" s="11"/>
      <c r="I65" s="11"/>
      <c r="J65" s="11"/>
      <c r="K65" s="11"/>
      <c r="L65" s="11"/>
    </row>
    <row r="66" spans="2:12" s="5" customFormat="1" ht="15">
      <c r="B66" s="11"/>
      <c r="C66" s="11"/>
      <c r="D66" s="11"/>
      <c r="E66" s="11"/>
      <c r="H66" s="11"/>
      <c r="I66" s="11"/>
      <c r="J66" s="11"/>
      <c r="K66" s="11"/>
      <c r="L66" s="11"/>
    </row>
    <row r="67" spans="2:12" s="5" customFormat="1" ht="15">
      <c r="B67" s="11"/>
      <c r="C67" s="11"/>
      <c r="D67" s="11"/>
      <c r="E67" s="11"/>
      <c r="H67" s="11"/>
      <c r="I67" s="11"/>
      <c r="J67" s="11"/>
      <c r="K67" s="11"/>
      <c r="L67" s="11"/>
    </row>
    <row r="68" spans="2:12" s="5" customFormat="1" ht="15">
      <c r="B68" s="11"/>
      <c r="C68" s="11"/>
      <c r="D68" s="11"/>
      <c r="E68" s="11"/>
      <c r="H68" s="11"/>
      <c r="I68" s="11"/>
      <c r="J68" s="11"/>
      <c r="K68" s="11"/>
      <c r="L68" s="11"/>
    </row>
    <row r="69" spans="2:12" s="5" customFormat="1" ht="15">
      <c r="B69" s="11"/>
      <c r="C69" s="11"/>
      <c r="D69" s="11"/>
      <c r="E69" s="11"/>
      <c r="H69" s="11"/>
      <c r="I69" s="11"/>
      <c r="J69" s="11"/>
      <c r="K69" s="11"/>
      <c r="L69" s="11"/>
    </row>
    <row r="70" spans="2:12" s="5" customFormat="1" ht="15">
      <c r="B70" s="11"/>
      <c r="C70" s="11"/>
      <c r="D70" s="11"/>
      <c r="E70" s="11"/>
      <c r="H70" s="11"/>
      <c r="I70" s="11"/>
      <c r="J70" s="11"/>
      <c r="K70" s="11"/>
      <c r="L70" s="11"/>
    </row>
    <row r="71" spans="2:12" s="5" customFormat="1" ht="15">
      <c r="B71" s="11"/>
      <c r="C71" s="11"/>
      <c r="D71" s="11"/>
      <c r="E71" s="11"/>
      <c r="H71" s="11"/>
      <c r="I71" s="11"/>
      <c r="J71" s="11"/>
      <c r="K71" s="11"/>
      <c r="L71" s="11"/>
    </row>
    <row r="72" spans="2:12" s="5" customFormat="1" ht="15">
      <c r="B72" s="11"/>
      <c r="C72" s="11"/>
      <c r="D72" s="11"/>
      <c r="E72" s="11"/>
      <c r="H72" s="11"/>
      <c r="I72" s="11"/>
      <c r="J72" s="11"/>
      <c r="K72" s="11"/>
      <c r="L72" s="11"/>
    </row>
    <row r="73" spans="2:12" s="5" customFormat="1" ht="15">
      <c r="B73" s="11"/>
      <c r="C73" s="11"/>
      <c r="D73" s="11"/>
      <c r="E73" s="11"/>
      <c r="H73" s="11"/>
      <c r="I73" s="11"/>
      <c r="J73" s="11"/>
      <c r="K73" s="11"/>
      <c r="L73" s="11"/>
    </row>
    <row r="74" spans="2:12" s="5" customFormat="1" ht="15">
      <c r="B74" s="11"/>
      <c r="C74" s="11"/>
      <c r="D74" s="11"/>
      <c r="E74" s="11"/>
      <c r="H74" s="11"/>
      <c r="I74" s="11"/>
      <c r="J74" s="11"/>
      <c r="K74" s="11"/>
      <c r="L74" s="11"/>
    </row>
    <row r="75" spans="2:12" s="5" customFormat="1" ht="15">
      <c r="B75" s="11"/>
      <c r="C75" s="11"/>
      <c r="D75" s="11"/>
      <c r="E75" s="11"/>
      <c r="H75" s="11"/>
      <c r="I75" s="11"/>
      <c r="J75" s="11"/>
      <c r="K75" s="11"/>
      <c r="L75" s="11"/>
    </row>
    <row r="76" spans="2:12" s="5" customFormat="1" ht="15">
      <c r="B76" s="11"/>
      <c r="C76" s="11"/>
      <c r="D76" s="11"/>
      <c r="E76" s="11"/>
      <c r="H76" s="11"/>
      <c r="I76" s="11"/>
      <c r="J76" s="11"/>
      <c r="K76" s="11"/>
      <c r="L76" s="11"/>
    </row>
    <row r="77" spans="2:12" s="5" customFormat="1" ht="15">
      <c r="B77" s="11"/>
      <c r="C77" s="11"/>
      <c r="D77" s="11"/>
      <c r="E77" s="11"/>
      <c r="H77" s="11"/>
      <c r="I77" s="11"/>
      <c r="J77" s="11"/>
      <c r="K77" s="11"/>
      <c r="L77" s="11"/>
    </row>
    <row r="78" spans="2:12" s="5" customFormat="1" ht="15">
      <c r="B78" s="11"/>
      <c r="C78" s="11"/>
      <c r="D78" s="11"/>
      <c r="E78" s="11"/>
      <c r="H78" s="11"/>
      <c r="I78" s="11"/>
      <c r="J78" s="11"/>
      <c r="K78" s="11"/>
      <c r="L78" s="11"/>
    </row>
    <row r="79" spans="2:12" s="5" customFormat="1" ht="15">
      <c r="B79" s="11"/>
      <c r="C79" s="11"/>
      <c r="D79" s="11"/>
      <c r="E79" s="11"/>
      <c r="H79" s="11"/>
      <c r="I79" s="11"/>
      <c r="J79" s="11"/>
      <c r="K79" s="11"/>
      <c r="L79" s="11"/>
    </row>
    <row r="80" spans="2:12" s="5" customFormat="1" ht="15">
      <c r="B80" s="11"/>
      <c r="C80" s="11"/>
      <c r="D80" s="11"/>
      <c r="E80" s="11"/>
      <c r="H80" s="11"/>
      <c r="I80" s="11"/>
      <c r="J80" s="11"/>
      <c r="K80" s="11"/>
      <c r="L80" s="11"/>
    </row>
    <row r="81" spans="2:12" s="5" customFormat="1" ht="15">
      <c r="B81" s="11"/>
      <c r="C81" s="11"/>
      <c r="D81" s="11"/>
      <c r="E81" s="11"/>
      <c r="H81" s="11"/>
      <c r="I81" s="11"/>
      <c r="J81" s="11"/>
      <c r="K81" s="11"/>
      <c r="L81" s="11"/>
    </row>
    <row r="82" spans="2:12" s="5" customFormat="1" ht="15">
      <c r="B82" s="11"/>
      <c r="C82" s="11"/>
      <c r="D82" s="11"/>
      <c r="E82" s="11"/>
      <c r="H82" s="11"/>
      <c r="I82" s="11"/>
      <c r="J82" s="11"/>
      <c r="K82" s="11"/>
      <c r="L82" s="11"/>
    </row>
    <row r="83" spans="2:12" s="5" customFormat="1" ht="15">
      <c r="B83" s="11"/>
      <c r="C83" s="11"/>
      <c r="D83" s="11"/>
      <c r="E83" s="11"/>
      <c r="H83" s="11"/>
      <c r="I83" s="11"/>
      <c r="J83" s="11"/>
      <c r="K83" s="11"/>
      <c r="L83" s="11"/>
    </row>
    <row r="84" spans="2:12" s="5" customFormat="1" ht="15">
      <c r="B84" s="11"/>
      <c r="C84" s="11"/>
      <c r="D84" s="11"/>
      <c r="E84" s="11"/>
      <c r="H84" s="11"/>
      <c r="I84" s="11"/>
      <c r="J84" s="11"/>
      <c r="K84" s="11"/>
      <c r="L84" s="11"/>
    </row>
    <row r="85" spans="2:12" s="5" customFormat="1" ht="15">
      <c r="B85" s="11"/>
      <c r="C85" s="11"/>
      <c r="D85" s="11"/>
      <c r="E85" s="11"/>
      <c r="H85" s="11"/>
      <c r="I85" s="11"/>
      <c r="J85" s="11"/>
      <c r="K85" s="11"/>
      <c r="L85" s="11"/>
    </row>
    <row r="86" spans="2:12" s="5" customFormat="1" ht="15">
      <c r="B86" s="11"/>
      <c r="C86" s="11"/>
      <c r="D86" s="11"/>
      <c r="E86" s="11"/>
      <c r="H86" s="11"/>
      <c r="I86" s="11"/>
      <c r="J86" s="11"/>
      <c r="K86" s="11"/>
      <c r="L86" s="11"/>
    </row>
    <row r="87" spans="2:12" s="5" customFormat="1" ht="15">
      <c r="B87" s="11"/>
      <c r="C87" s="11"/>
      <c r="D87" s="11"/>
      <c r="E87" s="11"/>
      <c r="H87" s="11"/>
      <c r="I87" s="11"/>
      <c r="J87" s="11"/>
      <c r="K87" s="11"/>
      <c r="L87" s="11"/>
    </row>
    <row r="88" spans="2:12" s="5" customFormat="1" ht="15">
      <c r="B88" s="11"/>
      <c r="C88" s="11"/>
      <c r="D88" s="11"/>
      <c r="E88" s="11"/>
      <c r="H88" s="11"/>
      <c r="I88" s="11"/>
      <c r="J88" s="11"/>
      <c r="K88" s="11"/>
      <c r="L88" s="11"/>
    </row>
    <row r="89" spans="2:12" s="5" customFormat="1" ht="15">
      <c r="B89" s="11"/>
      <c r="C89" s="11"/>
      <c r="D89" s="11"/>
      <c r="E89" s="11"/>
      <c r="H89" s="11"/>
      <c r="I89" s="11"/>
      <c r="J89" s="11"/>
      <c r="K89" s="11"/>
      <c r="L89" s="11"/>
    </row>
    <row r="90" spans="2:12" s="5" customFormat="1" ht="15">
      <c r="B90" s="11"/>
      <c r="C90" s="11"/>
      <c r="D90" s="11"/>
      <c r="E90" s="11"/>
      <c r="H90" s="11"/>
      <c r="I90" s="11"/>
      <c r="J90" s="11"/>
      <c r="K90" s="11"/>
      <c r="L90" s="11"/>
    </row>
    <row r="91" spans="2:12" s="5" customFormat="1" ht="15">
      <c r="B91" s="11"/>
      <c r="C91" s="11"/>
      <c r="D91" s="11"/>
      <c r="E91" s="11"/>
      <c r="H91" s="11"/>
      <c r="I91" s="11"/>
      <c r="J91" s="11"/>
      <c r="K91" s="11"/>
      <c r="L91" s="11"/>
    </row>
    <row r="92" spans="2:12" s="5" customFormat="1" ht="15">
      <c r="B92" s="11"/>
      <c r="C92" s="11"/>
      <c r="D92" s="11"/>
      <c r="E92" s="11"/>
      <c r="H92" s="11"/>
      <c r="I92" s="11"/>
      <c r="J92" s="11"/>
      <c r="K92" s="11"/>
      <c r="L92" s="11"/>
    </row>
    <row r="93" spans="2:12" s="5" customFormat="1" ht="15">
      <c r="B93" s="11"/>
      <c r="C93" s="11"/>
      <c r="D93" s="11"/>
      <c r="E93" s="11"/>
      <c r="H93" s="11"/>
      <c r="I93" s="11"/>
      <c r="J93" s="11"/>
      <c r="K93" s="11"/>
      <c r="L93" s="11"/>
    </row>
    <row r="94" spans="2:12" s="5" customFormat="1" ht="15">
      <c r="B94" s="11"/>
      <c r="C94" s="11"/>
      <c r="D94" s="11"/>
      <c r="E94" s="11"/>
      <c r="H94" s="11"/>
      <c r="I94" s="11"/>
      <c r="J94" s="11"/>
      <c r="K94" s="11"/>
      <c r="L94" s="11"/>
    </row>
    <row r="95" spans="2:12" s="5" customFormat="1" ht="15">
      <c r="B95" s="11"/>
      <c r="C95" s="11"/>
      <c r="D95" s="11"/>
      <c r="E95" s="11"/>
      <c r="H95" s="11"/>
      <c r="I95" s="11"/>
      <c r="J95" s="11"/>
      <c r="K95" s="11"/>
      <c r="L95" s="11"/>
    </row>
    <row r="96" spans="2:12" s="5" customFormat="1" ht="15">
      <c r="B96" s="11"/>
      <c r="C96" s="11"/>
      <c r="D96" s="11"/>
      <c r="E96" s="11"/>
      <c r="H96" s="11"/>
      <c r="I96" s="11"/>
      <c r="J96" s="11"/>
      <c r="K96" s="11"/>
      <c r="L96" s="11"/>
    </row>
    <row r="97" spans="2:12" s="5" customFormat="1" ht="15">
      <c r="B97" s="11"/>
      <c r="C97" s="11"/>
      <c r="D97" s="11"/>
      <c r="E97" s="11"/>
      <c r="H97" s="11"/>
      <c r="I97" s="11"/>
      <c r="J97" s="11"/>
      <c r="K97" s="11"/>
      <c r="L97" s="11"/>
    </row>
    <row r="98" spans="2:12" s="5" customFormat="1" ht="15">
      <c r="B98" s="11"/>
      <c r="C98" s="11"/>
      <c r="D98" s="11"/>
      <c r="E98" s="11"/>
      <c r="H98" s="11"/>
      <c r="I98" s="11"/>
      <c r="J98" s="11"/>
      <c r="K98" s="11"/>
      <c r="L98" s="11"/>
    </row>
    <row r="99" spans="2:12" s="5" customFormat="1" ht="15">
      <c r="B99" s="11"/>
      <c r="C99" s="11"/>
      <c r="D99" s="11"/>
      <c r="E99" s="11"/>
      <c r="H99" s="11"/>
      <c r="I99" s="11"/>
      <c r="J99" s="11"/>
      <c r="K99" s="11"/>
      <c r="L99" s="11"/>
    </row>
    <row r="100" spans="2:12" s="5" customFormat="1" ht="15">
      <c r="B100" s="11"/>
      <c r="C100" s="11"/>
      <c r="D100" s="11"/>
      <c r="E100" s="11"/>
      <c r="H100" s="11"/>
      <c r="I100" s="11"/>
      <c r="J100" s="11"/>
      <c r="K100" s="11"/>
      <c r="L100" s="11"/>
    </row>
    <row r="101" spans="2:12" s="5" customFormat="1" ht="15">
      <c r="B101" s="11"/>
      <c r="C101" s="11"/>
      <c r="D101" s="11"/>
      <c r="E101" s="11"/>
      <c r="H101" s="11"/>
      <c r="I101" s="11"/>
      <c r="J101" s="11"/>
      <c r="K101" s="11"/>
      <c r="L101" s="11"/>
    </row>
    <row r="102" spans="2:12" s="5" customFormat="1" ht="15">
      <c r="B102" s="11"/>
      <c r="C102" s="11"/>
      <c r="D102" s="11"/>
      <c r="E102" s="11"/>
      <c r="H102" s="11"/>
      <c r="I102" s="11"/>
      <c r="J102" s="11"/>
      <c r="K102" s="11"/>
      <c r="L102" s="11"/>
    </row>
    <row r="103" spans="2:12" s="5" customFormat="1" ht="15">
      <c r="B103" s="11"/>
      <c r="C103" s="11"/>
      <c r="D103" s="11"/>
      <c r="E103" s="11"/>
      <c r="H103" s="11"/>
      <c r="I103" s="11"/>
      <c r="J103" s="11"/>
      <c r="K103" s="11"/>
      <c r="L103" s="11"/>
    </row>
    <row r="104" spans="2:12" s="5" customFormat="1" ht="15">
      <c r="B104" s="11"/>
      <c r="C104" s="11"/>
      <c r="D104" s="11"/>
      <c r="E104" s="11"/>
      <c r="H104" s="11"/>
      <c r="I104" s="11"/>
      <c r="J104" s="11"/>
      <c r="K104" s="11"/>
      <c r="L104" s="11"/>
    </row>
    <row r="105" spans="2:12" s="5" customFormat="1" ht="15">
      <c r="B105" s="11"/>
      <c r="C105" s="11"/>
      <c r="D105" s="11"/>
      <c r="E105" s="11"/>
      <c r="H105" s="11"/>
      <c r="I105" s="11"/>
      <c r="J105" s="11"/>
      <c r="K105" s="11"/>
      <c r="L105" s="11"/>
    </row>
    <row r="106" spans="2:12" s="5" customFormat="1" ht="15">
      <c r="B106" s="11"/>
      <c r="C106" s="11"/>
      <c r="D106" s="11"/>
      <c r="E106" s="11"/>
      <c r="H106" s="11"/>
      <c r="I106" s="11"/>
      <c r="J106" s="11"/>
      <c r="K106" s="11"/>
      <c r="L106" s="11"/>
    </row>
    <row r="107" spans="2:12" s="5" customFormat="1" ht="15">
      <c r="B107" s="11"/>
      <c r="C107" s="11"/>
      <c r="D107" s="11"/>
      <c r="E107" s="11"/>
      <c r="H107" s="11"/>
      <c r="I107" s="11"/>
      <c r="J107" s="11"/>
      <c r="K107" s="11"/>
      <c r="L107" s="11"/>
    </row>
    <row r="108" spans="2:12" s="5" customFormat="1" ht="15">
      <c r="B108" s="11"/>
      <c r="C108" s="11"/>
      <c r="D108" s="11"/>
      <c r="E108" s="11"/>
      <c r="H108" s="11"/>
      <c r="I108" s="11"/>
      <c r="J108" s="11"/>
      <c r="K108" s="11"/>
      <c r="L108" s="11"/>
    </row>
    <row r="109" spans="2:12" s="5" customFormat="1" ht="15">
      <c r="B109" s="11"/>
      <c r="C109" s="11"/>
      <c r="D109" s="11"/>
      <c r="E109" s="11"/>
      <c r="H109" s="11"/>
      <c r="I109" s="11"/>
      <c r="J109" s="11"/>
      <c r="K109" s="11"/>
      <c r="L109" s="11"/>
    </row>
    <row r="110" spans="2:12" s="5" customFormat="1" ht="15">
      <c r="B110" s="11"/>
      <c r="C110" s="11"/>
      <c r="D110" s="11"/>
      <c r="E110" s="11"/>
      <c r="H110" s="11"/>
      <c r="I110" s="11"/>
      <c r="J110" s="11"/>
      <c r="K110" s="11"/>
      <c r="L110" s="11"/>
    </row>
    <row r="111" spans="2:12" s="5" customFormat="1" ht="15">
      <c r="B111" s="11"/>
      <c r="C111" s="11"/>
      <c r="D111" s="11"/>
      <c r="E111" s="11"/>
      <c r="H111" s="11"/>
      <c r="I111" s="11"/>
      <c r="J111" s="11"/>
      <c r="K111" s="11"/>
      <c r="L111" s="11"/>
    </row>
    <row r="112" spans="2:12" s="5" customFormat="1" ht="15">
      <c r="B112" s="11"/>
      <c r="C112" s="11"/>
      <c r="D112" s="11"/>
      <c r="E112" s="11"/>
      <c r="H112" s="11"/>
      <c r="I112" s="11"/>
      <c r="J112" s="11"/>
      <c r="K112" s="11"/>
      <c r="L112" s="11"/>
    </row>
    <row r="113" spans="2:12" s="5" customFormat="1" ht="15">
      <c r="B113" s="11"/>
      <c r="C113" s="11"/>
      <c r="D113" s="11"/>
      <c r="E113" s="11"/>
      <c r="H113" s="11"/>
      <c r="I113" s="11"/>
      <c r="J113" s="11"/>
      <c r="K113" s="11"/>
      <c r="L113" s="11"/>
    </row>
    <row r="114" spans="2:12" s="5" customFormat="1" ht="15">
      <c r="B114" s="11"/>
      <c r="C114" s="11"/>
      <c r="D114" s="11"/>
      <c r="E114" s="11"/>
      <c r="H114" s="11"/>
      <c r="I114" s="11"/>
      <c r="J114" s="11"/>
      <c r="K114" s="11"/>
      <c r="L114" s="11"/>
    </row>
    <row r="115" spans="2:12" s="5" customFormat="1" ht="15">
      <c r="B115" s="11"/>
      <c r="C115" s="11"/>
      <c r="D115" s="11"/>
      <c r="E115" s="11"/>
      <c r="H115" s="11"/>
      <c r="I115" s="11"/>
      <c r="J115" s="11"/>
      <c r="K115" s="11"/>
      <c r="L115" s="11"/>
    </row>
    <row r="116" spans="2:12" s="5" customFormat="1" ht="15">
      <c r="B116" s="11"/>
      <c r="C116" s="11"/>
      <c r="D116" s="11"/>
      <c r="E116" s="11"/>
      <c r="H116" s="11"/>
      <c r="I116" s="11"/>
      <c r="J116" s="11"/>
      <c r="K116" s="11"/>
      <c r="L116" s="11"/>
    </row>
    <row r="117" spans="2:12" s="5" customFormat="1" ht="15">
      <c r="B117" s="11"/>
      <c r="C117" s="11"/>
      <c r="D117" s="11"/>
      <c r="E117" s="11"/>
      <c r="H117" s="11"/>
      <c r="I117" s="11"/>
      <c r="J117" s="11"/>
      <c r="K117" s="11"/>
      <c r="L117" s="11"/>
    </row>
    <row r="118" spans="2:12" s="5" customFormat="1" ht="15">
      <c r="B118" s="11"/>
      <c r="C118" s="11"/>
      <c r="D118" s="11"/>
      <c r="E118" s="11"/>
      <c r="H118" s="11"/>
      <c r="I118" s="11"/>
      <c r="J118" s="11"/>
      <c r="K118" s="11"/>
      <c r="L118" s="11"/>
    </row>
    <row r="119" spans="2:12" s="5" customFormat="1" ht="15">
      <c r="B119" s="11"/>
      <c r="C119" s="11"/>
      <c r="D119" s="11"/>
      <c r="E119" s="11"/>
      <c r="H119" s="11"/>
      <c r="I119" s="11"/>
      <c r="J119" s="11"/>
      <c r="K119" s="11"/>
      <c r="L119" s="11"/>
    </row>
    <row r="120" spans="2:12" s="5" customFormat="1" ht="15">
      <c r="B120" s="11"/>
      <c r="C120" s="11"/>
      <c r="D120" s="11"/>
      <c r="E120" s="11"/>
      <c r="H120" s="11"/>
      <c r="I120" s="11"/>
      <c r="J120" s="11"/>
      <c r="K120" s="11"/>
      <c r="L120" s="11"/>
    </row>
    <row r="121" spans="2:12" s="5" customFormat="1" ht="15">
      <c r="B121" s="11"/>
      <c r="C121" s="11"/>
      <c r="D121" s="11"/>
      <c r="E121" s="11"/>
      <c r="H121" s="11"/>
      <c r="I121" s="11"/>
      <c r="J121" s="11"/>
      <c r="K121" s="11"/>
      <c r="L121" s="11"/>
    </row>
    <row r="122" spans="2:12" s="5" customFormat="1" ht="15">
      <c r="B122" s="11"/>
      <c r="C122" s="11"/>
      <c r="D122" s="11"/>
      <c r="E122" s="11"/>
      <c r="H122" s="11"/>
      <c r="I122" s="11"/>
      <c r="J122" s="11"/>
      <c r="K122" s="11"/>
      <c r="L122" s="11"/>
    </row>
    <row r="123" spans="2:12" s="5" customFormat="1" ht="15">
      <c r="B123" s="11"/>
      <c r="C123" s="11"/>
      <c r="D123" s="11"/>
      <c r="E123" s="11"/>
      <c r="H123" s="11"/>
      <c r="I123" s="11"/>
      <c r="J123" s="11"/>
      <c r="K123" s="11"/>
      <c r="L123" s="11"/>
    </row>
    <row r="124" spans="2:12" s="5" customFormat="1" ht="15">
      <c r="B124" s="11"/>
      <c r="C124" s="11"/>
      <c r="D124" s="11"/>
      <c r="E124" s="11"/>
      <c r="H124" s="11"/>
      <c r="I124" s="11"/>
      <c r="J124" s="11"/>
      <c r="K124" s="11"/>
      <c r="L124" s="11"/>
    </row>
    <row r="125" spans="2:12" s="5" customFormat="1" ht="15">
      <c r="B125" s="11"/>
      <c r="C125" s="11"/>
      <c r="D125" s="11"/>
      <c r="E125" s="11"/>
      <c r="H125" s="11"/>
      <c r="I125" s="11"/>
      <c r="J125" s="11"/>
      <c r="K125" s="11"/>
      <c r="L125" s="11"/>
    </row>
    <row r="126" spans="2:12" s="5" customFormat="1" ht="15">
      <c r="B126" s="11"/>
      <c r="C126" s="11"/>
      <c r="D126" s="11"/>
      <c r="E126" s="11"/>
      <c r="H126" s="11"/>
      <c r="I126" s="11"/>
      <c r="J126" s="11"/>
      <c r="K126" s="11"/>
      <c r="L126" s="11"/>
    </row>
    <row r="127" spans="2:12" s="5" customFormat="1" ht="15">
      <c r="B127" s="11"/>
      <c r="C127" s="11"/>
      <c r="D127" s="11"/>
      <c r="E127" s="11"/>
      <c r="H127" s="11"/>
      <c r="I127" s="11"/>
      <c r="J127" s="11"/>
      <c r="K127" s="11"/>
      <c r="L127" s="11"/>
    </row>
    <row r="128" spans="2:12" s="5" customFormat="1" ht="15">
      <c r="B128" s="11"/>
      <c r="C128" s="11"/>
      <c r="D128" s="11"/>
      <c r="E128" s="11"/>
      <c r="H128" s="11"/>
      <c r="I128" s="11"/>
      <c r="J128" s="11"/>
      <c r="K128" s="11"/>
      <c r="L128" s="11"/>
    </row>
    <row r="129" spans="2:12" s="5" customFormat="1" ht="15">
      <c r="B129" s="11"/>
      <c r="C129" s="11"/>
      <c r="D129" s="11"/>
      <c r="E129" s="11"/>
      <c r="H129" s="11"/>
      <c r="I129" s="11"/>
      <c r="J129" s="11"/>
      <c r="K129" s="11"/>
      <c r="L129" s="11"/>
    </row>
    <row r="130" spans="2:12" s="5" customFormat="1" ht="15">
      <c r="B130" s="11"/>
      <c r="C130" s="11"/>
      <c r="D130" s="11"/>
      <c r="E130" s="11"/>
      <c r="H130" s="11"/>
      <c r="I130" s="11"/>
      <c r="J130" s="11"/>
      <c r="K130" s="11"/>
      <c r="L130" s="11"/>
    </row>
    <row r="131" spans="2:12" s="5" customFormat="1" ht="15">
      <c r="B131" s="11"/>
      <c r="C131" s="11"/>
      <c r="D131" s="11"/>
      <c r="E131" s="11"/>
      <c r="H131" s="11"/>
      <c r="I131" s="11"/>
      <c r="J131" s="11"/>
      <c r="K131" s="11"/>
      <c r="L131" s="11"/>
    </row>
    <row r="132" spans="2:12" s="5" customFormat="1" ht="15">
      <c r="B132" s="11"/>
      <c r="C132" s="11"/>
      <c r="D132" s="11"/>
      <c r="E132" s="11"/>
      <c r="H132" s="11"/>
      <c r="I132" s="11"/>
      <c r="J132" s="11"/>
      <c r="K132" s="11"/>
      <c r="L132" s="11"/>
    </row>
    <row r="133" spans="2:12" s="5" customFormat="1" ht="15">
      <c r="B133" s="11"/>
      <c r="C133" s="11"/>
      <c r="D133" s="11"/>
      <c r="E133" s="11"/>
      <c r="H133" s="11"/>
      <c r="I133" s="11"/>
      <c r="J133" s="11"/>
      <c r="K133" s="11"/>
      <c r="L133" s="11"/>
    </row>
    <row r="134" spans="2:12" s="5" customFormat="1" ht="15">
      <c r="B134" s="11"/>
      <c r="C134" s="11"/>
      <c r="D134" s="11"/>
      <c r="E134" s="11"/>
      <c r="H134" s="11"/>
      <c r="I134" s="11"/>
      <c r="J134" s="11"/>
      <c r="K134" s="11"/>
      <c r="L134" s="11"/>
    </row>
    <row r="135" spans="2:12" s="5" customFormat="1" ht="15">
      <c r="B135" s="11"/>
      <c r="C135" s="11"/>
      <c r="D135" s="11"/>
      <c r="E135" s="11"/>
      <c r="H135" s="11"/>
      <c r="I135" s="11"/>
      <c r="J135" s="11"/>
      <c r="K135" s="11"/>
      <c r="L135" s="11"/>
    </row>
    <row r="136" spans="2:12" s="5" customFormat="1" ht="15">
      <c r="B136" s="11"/>
      <c r="C136" s="11"/>
      <c r="D136" s="11"/>
      <c r="E136" s="11"/>
      <c r="H136" s="11"/>
      <c r="I136" s="11"/>
      <c r="J136" s="11"/>
      <c r="K136" s="11"/>
      <c r="L136" s="11"/>
    </row>
    <row r="137" spans="2:12" s="5" customFormat="1" ht="15">
      <c r="B137" s="11"/>
      <c r="C137" s="11"/>
      <c r="D137" s="11"/>
      <c r="E137" s="11"/>
      <c r="H137" s="11"/>
      <c r="I137" s="11"/>
      <c r="J137" s="11"/>
      <c r="K137" s="11"/>
      <c r="L137" s="11"/>
    </row>
    <row r="138" spans="2:12" s="5" customFormat="1" ht="15">
      <c r="B138" s="11"/>
      <c r="C138" s="11"/>
      <c r="D138" s="11"/>
      <c r="E138" s="11"/>
      <c r="H138" s="11"/>
      <c r="I138" s="11"/>
      <c r="J138" s="11"/>
      <c r="K138" s="11"/>
      <c r="L138" s="11"/>
    </row>
    <row r="139" spans="2:12" s="5" customFormat="1" ht="15">
      <c r="B139" s="11"/>
      <c r="C139" s="11"/>
      <c r="D139" s="11"/>
      <c r="E139" s="11"/>
      <c r="H139" s="11"/>
      <c r="I139" s="11"/>
      <c r="J139" s="11"/>
      <c r="K139" s="11"/>
      <c r="L139" s="11"/>
    </row>
    <row r="140" spans="2:12" s="5" customFormat="1" ht="15">
      <c r="B140" s="11"/>
      <c r="C140" s="11"/>
      <c r="D140" s="11"/>
      <c r="E140" s="11"/>
      <c r="H140" s="11"/>
      <c r="I140" s="11"/>
      <c r="J140" s="11"/>
      <c r="K140" s="11"/>
      <c r="L140" s="11"/>
    </row>
    <row r="141" spans="2:12" s="5" customFormat="1" ht="15">
      <c r="B141" s="11"/>
      <c r="C141" s="11"/>
      <c r="D141" s="11"/>
      <c r="E141" s="11"/>
      <c r="H141" s="11"/>
      <c r="I141" s="11"/>
      <c r="J141" s="11"/>
      <c r="K141" s="11"/>
      <c r="L141" s="11"/>
    </row>
    <row r="142" spans="2:12" s="5" customFormat="1" ht="15">
      <c r="B142" s="11"/>
      <c r="C142" s="11"/>
      <c r="D142" s="11"/>
      <c r="E142" s="11"/>
      <c r="H142" s="11"/>
      <c r="I142" s="11"/>
      <c r="J142" s="11"/>
      <c r="K142" s="11"/>
      <c r="L142" s="11"/>
    </row>
    <row r="143" spans="2:12" s="5" customFormat="1" ht="15">
      <c r="B143" s="11"/>
      <c r="C143" s="11"/>
      <c r="D143" s="11"/>
      <c r="E143" s="11"/>
      <c r="H143" s="11"/>
      <c r="I143" s="11"/>
      <c r="J143" s="11"/>
      <c r="K143" s="11"/>
      <c r="L143" s="11"/>
    </row>
    <row r="144" spans="2:12" s="5" customFormat="1" ht="15">
      <c r="B144" s="11"/>
      <c r="C144" s="11"/>
      <c r="D144" s="11"/>
      <c r="E144" s="11"/>
      <c r="H144" s="11"/>
      <c r="I144" s="11"/>
      <c r="J144" s="11"/>
      <c r="K144" s="11"/>
      <c r="L144" s="11"/>
    </row>
    <row r="145" spans="2:12" s="5" customFormat="1" ht="15">
      <c r="B145" s="11"/>
      <c r="C145" s="11"/>
      <c r="D145" s="11"/>
      <c r="E145" s="11"/>
      <c r="H145" s="11"/>
      <c r="I145" s="11"/>
      <c r="J145" s="11"/>
      <c r="K145" s="11"/>
      <c r="L145" s="11"/>
    </row>
    <row r="146" spans="2:12" s="5" customFormat="1" ht="15">
      <c r="B146" s="11"/>
      <c r="C146" s="11"/>
      <c r="D146" s="11"/>
      <c r="E146" s="11"/>
      <c r="H146" s="11"/>
      <c r="I146" s="11"/>
      <c r="J146" s="11"/>
      <c r="K146" s="11"/>
      <c r="L146" s="11"/>
    </row>
    <row r="147" spans="2:12" s="5" customFormat="1" ht="15">
      <c r="B147" s="11"/>
      <c r="C147" s="11"/>
      <c r="D147" s="11"/>
      <c r="E147" s="11"/>
      <c r="H147" s="11"/>
      <c r="I147" s="11"/>
      <c r="J147" s="11"/>
      <c r="K147" s="11"/>
      <c r="L147" s="11"/>
    </row>
    <row r="148" spans="2:12" s="5" customFormat="1" ht="15">
      <c r="B148" s="11"/>
      <c r="C148" s="11"/>
      <c r="D148" s="11"/>
      <c r="E148" s="11"/>
      <c r="H148" s="11"/>
      <c r="I148" s="11"/>
      <c r="J148" s="11"/>
      <c r="K148" s="11"/>
      <c r="L148" s="11"/>
    </row>
    <row r="149" spans="2:12" s="5" customFormat="1" ht="15">
      <c r="B149" s="11"/>
      <c r="C149" s="11"/>
      <c r="D149" s="11"/>
      <c r="E149" s="11"/>
      <c r="H149" s="11"/>
      <c r="I149" s="11"/>
      <c r="J149" s="11"/>
      <c r="K149" s="11"/>
      <c r="L149" s="11"/>
    </row>
    <row r="150" spans="2:12" s="5" customFormat="1" ht="15">
      <c r="B150" s="11"/>
      <c r="C150" s="11"/>
      <c r="D150" s="11"/>
      <c r="E150" s="11"/>
      <c r="H150" s="11"/>
      <c r="I150" s="11"/>
      <c r="J150" s="11"/>
      <c r="K150" s="11"/>
      <c r="L150" s="11"/>
    </row>
    <row r="151" spans="2:12" s="5" customFormat="1" ht="15">
      <c r="B151" s="11"/>
      <c r="C151" s="11"/>
      <c r="D151" s="11"/>
      <c r="E151" s="11"/>
      <c r="H151" s="11"/>
      <c r="I151" s="11"/>
      <c r="J151" s="11"/>
      <c r="K151" s="11"/>
      <c r="L151" s="11"/>
    </row>
    <row r="152" spans="2:12" s="5" customFormat="1" ht="15">
      <c r="B152" s="11"/>
      <c r="C152" s="11"/>
      <c r="D152" s="11"/>
      <c r="E152" s="11"/>
      <c r="H152" s="11"/>
      <c r="I152" s="11"/>
      <c r="J152" s="11"/>
      <c r="K152" s="11"/>
      <c r="L152" s="11"/>
    </row>
    <row r="153" spans="2:12" s="5" customFormat="1" ht="15">
      <c r="B153" s="11"/>
      <c r="C153" s="11"/>
      <c r="D153" s="11"/>
      <c r="E153" s="11"/>
      <c r="H153" s="11"/>
      <c r="I153" s="11"/>
      <c r="J153" s="11"/>
      <c r="K153" s="11"/>
      <c r="L153" s="11"/>
    </row>
    <row r="154" spans="2:12" s="5" customFormat="1" ht="15">
      <c r="B154" s="11"/>
      <c r="C154" s="11"/>
      <c r="D154" s="11"/>
      <c r="E154" s="11"/>
      <c r="H154" s="11"/>
      <c r="I154" s="11"/>
      <c r="J154" s="11"/>
      <c r="K154" s="11"/>
      <c r="L154" s="11"/>
    </row>
    <row r="155" spans="2:12" s="5" customFormat="1" ht="15">
      <c r="B155" s="11"/>
      <c r="C155" s="11"/>
      <c r="D155" s="11"/>
      <c r="E155" s="11"/>
      <c r="H155" s="11"/>
      <c r="I155" s="11"/>
      <c r="J155" s="11"/>
      <c r="K155" s="11"/>
      <c r="L155" s="11"/>
    </row>
    <row r="156" spans="2:12" s="5" customFormat="1" ht="15">
      <c r="B156" s="11"/>
      <c r="C156" s="11"/>
      <c r="D156" s="11"/>
      <c r="E156" s="11"/>
      <c r="H156" s="11"/>
      <c r="I156" s="11"/>
      <c r="J156" s="11"/>
      <c r="K156" s="11"/>
      <c r="L156" s="11"/>
    </row>
    <row r="157" spans="2:12" s="5" customFormat="1" ht="15">
      <c r="B157" s="11"/>
      <c r="C157" s="11"/>
      <c r="D157" s="11"/>
      <c r="E157" s="11"/>
      <c r="H157" s="11"/>
      <c r="I157" s="11"/>
      <c r="J157" s="11"/>
      <c r="K157" s="11"/>
      <c r="L157" s="11"/>
    </row>
    <row r="158" spans="2:12" s="5" customFormat="1" ht="15">
      <c r="B158" s="11"/>
      <c r="C158" s="11"/>
      <c r="D158" s="11"/>
      <c r="E158" s="11"/>
      <c r="H158" s="11"/>
      <c r="I158" s="11"/>
      <c r="J158" s="11"/>
      <c r="K158" s="11"/>
      <c r="L158" s="11"/>
    </row>
    <row r="159" spans="2:12" s="5" customFormat="1" ht="15">
      <c r="B159" s="11"/>
      <c r="C159" s="11"/>
      <c r="D159" s="11"/>
      <c r="E159" s="11"/>
      <c r="H159" s="11"/>
      <c r="I159" s="11"/>
      <c r="J159" s="11"/>
      <c r="K159" s="11"/>
      <c r="L159" s="11"/>
    </row>
    <row r="160" spans="2:12" s="5" customFormat="1" ht="15">
      <c r="B160" s="11"/>
      <c r="C160" s="11"/>
      <c r="D160" s="11"/>
      <c r="E160" s="11"/>
      <c r="H160" s="11"/>
      <c r="I160" s="11"/>
      <c r="J160" s="11"/>
      <c r="K160" s="11"/>
      <c r="L160" s="11"/>
    </row>
    <row r="161" spans="2:12" s="5" customFormat="1" ht="15">
      <c r="B161" s="11"/>
      <c r="C161" s="11"/>
      <c r="D161" s="11"/>
      <c r="E161" s="11"/>
      <c r="H161" s="11"/>
      <c r="I161" s="11"/>
      <c r="J161" s="11"/>
      <c r="K161" s="11"/>
      <c r="L161" s="11"/>
    </row>
    <row r="162" spans="2:12" s="5" customFormat="1" ht="15">
      <c r="B162" s="11"/>
      <c r="C162" s="11"/>
      <c r="D162" s="11"/>
      <c r="E162" s="11"/>
      <c r="H162" s="11"/>
      <c r="I162" s="11"/>
      <c r="J162" s="11"/>
      <c r="K162" s="11"/>
      <c r="L162" s="11"/>
    </row>
    <row r="163" spans="2:12" s="5" customFormat="1" ht="15">
      <c r="B163" s="11"/>
      <c r="C163" s="11"/>
      <c r="D163" s="11"/>
      <c r="E163" s="11"/>
      <c r="H163" s="11"/>
      <c r="I163" s="11"/>
      <c r="J163" s="11"/>
      <c r="K163" s="11"/>
      <c r="L163" s="11"/>
    </row>
    <row r="164" spans="2:12" s="5" customFormat="1" ht="15">
      <c r="B164" s="11"/>
      <c r="C164" s="11"/>
      <c r="D164" s="11"/>
      <c r="E164" s="11"/>
      <c r="H164" s="11"/>
      <c r="I164" s="11"/>
      <c r="J164" s="11"/>
      <c r="K164" s="11"/>
      <c r="L164" s="11"/>
    </row>
    <row r="165" spans="2:12" s="5" customFormat="1" ht="15">
      <c r="B165" s="11"/>
      <c r="C165" s="11"/>
      <c r="D165" s="11"/>
      <c r="E165" s="11"/>
      <c r="H165" s="11"/>
      <c r="I165" s="11"/>
      <c r="J165" s="11"/>
      <c r="K165" s="11"/>
      <c r="L165" s="11"/>
    </row>
    <row r="166" spans="2:12" s="5" customFormat="1" ht="15">
      <c r="B166" s="11"/>
      <c r="C166" s="11"/>
      <c r="D166" s="11"/>
      <c r="E166" s="11"/>
      <c r="H166" s="11"/>
      <c r="I166" s="11"/>
      <c r="J166" s="11"/>
      <c r="K166" s="11"/>
      <c r="L166" s="11"/>
    </row>
    <row r="167" spans="2:12" s="5" customFormat="1" ht="15">
      <c r="B167" s="11"/>
      <c r="C167" s="11"/>
      <c r="D167" s="11"/>
      <c r="E167" s="11"/>
      <c r="H167" s="11"/>
      <c r="I167" s="11"/>
      <c r="J167" s="11"/>
      <c r="K167" s="11"/>
      <c r="L167" s="11"/>
    </row>
    <row r="168" spans="2:12" s="5" customFormat="1" ht="15">
      <c r="B168" s="11"/>
      <c r="C168" s="11"/>
      <c r="D168" s="11"/>
      <c r="E168" s="11"/>
      <c r="H168" s="11"/>
      <c r="I168" s="11"/>
      <c r="J168" s="11"/>
      <c r="K168" s="11"/>
      <c r="L168" s="11"/>
    </row>
    <row r="169" spans="2:12" s="5" customFormat="1" ht="15">
      <c r="B169" s="11"/>
      <c r="C169" s="11"/>
      <c r="D169" s="11"/>
      <c r="E169" s="11"/>
      <c r="H169" s="11"/>
      <c r="I169" s="11"/>
      <c r="J169" s="11"/>
      <c r="K169" s="11"/>
      <c r="L169" s="11"/>
    </row>
    <row r="170" spans="2:12" s="5" customFormat="1" ht="15">
      <c r="B170" s="11"/>
      <c r="C170" s="11"/>
      <c r="D170" s="11"/>
      <c r="E170" s="11"/>
      <c r="H170" s="11"/>
      <c r="I170" s="11"/>
      <c r="J170" s="11"/>
      <c r="K170" s="11"/>
      <c r="L170" s="11"/>
    </row>
    <row r="171" spans="2:12" s="5" customFormat="1" ht="15">
      <c r="B171" s="11"/>
      <c r="C171" s="11"/>
      <c r="D171" s="11"/>
      <c r="E171" s="11"/>
      <c r="H171" s="11"/>
      <c r="I171" s="11"/>
      <c r="J171" s="11"/>
      <c r="K171" s="11"/>
      <c r="L171" s="11"/>
    </row>
    <row r="172" spans="2:12" s="5" customFormat="1" ht="15">
      <c r="B172" s="11"/>
      <c r="C172" s="11"/>
      <c r="D172" s="11"/>
      <c r="E172" s="11"/>
      <c r="H172" s="11"/>
      <c r="I172" s="11"/>
      <c r="J172" s="11"/>
      <c r="K172" s="11"/>
      <c r="L172" s="11"/>
    </row>
    <row r="173" spans="2:12" s="5" customFormat="1" ht="15">
      <c r="B173" s="11"/>
      <c r="C173" s="11"/>
      <c r="D173" s="11"/>
      <c r="E173" s="11"/>
      <c r="H173" s="11"/>
      <c r="I173" s="11"/>
      <c r="J173" s="11"/>
      <c r="K173" s="11"/>
      <c r="L173" s="11"/>
    </row>
    <row r="174" spans="2:12" s="5" customFormat="1" ht="15">
      <c r="B174" s="11"/>
      <c r="C174" s="11"/>
      <c r="D174" s="11"/>
      <c r="E174" s="11"/>
      <c r="H174" s="11"/>
      <c r="I174" s="11"/>
      <c r="J174" s="11"/>
      <c r="K174" s="11"/>
      <c r="L174" s="11"/>
    </row>
    <row r="175" spans="2:12" s="5" customFormat="1" ht="15">
      <c r="B175" s="11"/>
      <c r="C175" s="11"/>
      <c r="D175" s="11"/>
      <c r="E175" s="11"/>
      <c r="H175" s="11"/>
      <c r="I175" s="11"/>
      <c r="J175" s="11"/>
      <c r="K175" s="11"/>
      <c r="L175" s="11"/>
    </row>
    <row r="176" spans="2:12" s="5" customFormat="1" ht="15">
      <c r="B176" s="11"/>
      <c r="C176" s="11"/>
      <c r="D176" s="11"/>
      <c r="E176" s="11"/>
      <c r="H176" s="11"/>
      <c r="I176" s="11"/>
      <c r="J176" s="11"/>
      <c r="K176" s="11"/>
      <c r="L176" s="11"/>
    </row>
    <row r="177" spans="2:12" s="5" customFormat="1" ht="15">
      <c r="B177" s="11"/>
      <c r="C177" s="11"/>
      <c r="D177" s="11"/>
      <c r="E177" s="11"/>
      <c r="H177" s="11"/>
      <c r="I177" s="11"/>
      <c r="J177" s="11"/>
      <c r="K177" s="11"/>
      <c r="L177" s="11"/>
    </row>
    <row r="178" spans="2:12" s="5" customFormat="1" ht="15">
      <c r="B178" s="11"/>
      <c r="C178" s="11"/>
      <c r="D178" s="11"/>
      <c r="E178" s="11"/>
      <c r="H178" s="11"/>
      <c r="I178" s="11"/>
      <c r="J178" s="11"/>
      <c r="K178" s="11"/>
      <c r="L178" s="11"/>
    </row>
    <row r="179" spans="2:12" s="5" customFormat="1" ht="15">
      <c r="B179" s="11"/>
      <c r="C179" s="11"/>
      <c r="D179" s="11"/>
      <c r="E179" s="11"/>
      <c r="H179" s="11"/>
      <c r="I179" s="11"/>
      <c r="J179" s="11"/>
      <c r="K179" s="11"/>
      <c r="L179" s="11"/>
    </row>
    <row r="180" spans="2:12" s="5" customFormat="1" ht="15">
      <c r="B180" s="11"/>
      <c r="C180" s="11"/>
      <c r="D180" s="11"/>
      <c r="E180" s="11"/>
      <c r="H180" s="11"/>
      <c r="I180" s="11"/>
      <c r="J180" s="11"/>
      <c r="K180" s="11"/>
      <c r="L180" s="11"/>
    </row>
    <row r="181" spans="2:12" s="5" customFormat="1" ht="15">
      <c r="B181" s="11"/>
      <c r="C181" s="11"/>
      <c r="D181" s="11"/>
      <c r="E181" s="11"/>
      <c r="H181" s="11"/>
      <c r="I181" s="11"/>
      <c r="J181" s="11"/>
      <c r="K181" s="11"/>
      <c r="L181" s="11"/>
    </row>
  </sheetData>
  <sheetProtection/>
  <printOptions/>
  <pageMargins left="0.79" right="0.79" top="0.98" bottom="0.98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4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6.00390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9" width="7.8515625" style="6" customWidth="1"/>
    <col min="10" max="11" width="9.8515625" style="6" customWidth="1"/>
    <col min="12" max="12" width="5.7109375" style="6" customWidth="1"/>
    <col min="13" max="13" width="7.57421875" style="6" customWidth="1"/>
    <col min="14" max="14" width="9.7109375" style="6" customWidth="1"/>
    <col min="15" max="22" width="8.8515625" style="6" customWidth="1"/>
    <col min="23" max="23" width="9.421875" style="6" customWidth="1"/>
    <col min="24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5" customFormat="1" ht="15">
      <c r="A2" s="2" t="s">
        <v>124</v>
      </c>
    </row>
    <row r="3" s="5" customFormat="1" ht="15">
      <c r="A3" s="2" t="s">
        <v>66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66">
        <v>2015</v>
      </c>
      <c r="V5" s="67" t="s">
        <v>100</v>
      </c>
      <c r="W5" s="65" t="s">
        <v>101</v>
      </c>
      <c r="X5" s="66">
        <v>2016</v>
      </c>
      <c r="Y5" s="67" t="s">
        <v>106</v>
      </c>
      <c r="Z5" s="65" t="s">
        <v>109</v>
      </c>
    </row>
    <row r="6" spans="1:26" s="5" customFormat="1" ht="13.5" customHeight="1">
      <c r="A6" s="8" t="s">
        <v>44</v>
      </c>
      <c r="B6" s="16" t="s">
        <v>57</v>
      </c>
      <c r="C6" s="17" t="s">
        <v>57</v>
      </c>
      <c r="D6" s="16" t="s">
        <v>57</v>
      </c>
      <c r="E6" s="17" t="s">
        <v>57</v>
      </c>
      <c r="F6" s="16" t="s">
        <v>57</v>
      </c>
      <c r="G6" s="18" t="s">
        <v>57</v>
      </c>
      <c r="H6" s="41" t="s">
        <v>57</v>
      </c>
      <c r="I6" s="18" t="s">
        <v>57</v>
      </c>
      <c r="J6" s="18" t="s">
        <v>57</v>
      </c>
      <c r="K6" s="19" t="s">
        <v>57</v>
      </c>
      <c r="L6" s="18" t="s">
        <v>57</v>
      </c>
      <c r="M6" s="18" t="s">
        <v>57</v>
      </c>
      <c r="N6" s="17" t="s">
        <v>57</v>
      </c>
      <c r="O6" s="148" t="s">
        <v>57</v>
      </c>
      <c r="P6" s="149" t="s">
        <v>57</v>
      </c>
      <c r="Q6" s="150" t="s">
        <v>57</v>
      </c>
      <c r="R6" s="148" t="s">
        <v>57</v>
      </c>
      <c r="S6" s="149" t="s">
        <v>57</v>
      </c>
      <c r="T6" s="150" t="s">
        <v>57</v>
      </c>
      <c r="U6" s="148" t="s">
        <v>57</v>
      </c>
      <c r="V6" s="149" t="s">
        <v>57</v>
      </c>
      <c r="W6" s="150" t="s">
        <v>57</v>
      </c>
      <c r="X6" s="148" t="s">
        <v>57</v>
      </c>
      <c r="Y6" s="149" t="s">
        <v>57</v>
      </c>
      <c r="Z6" s="150" t="s">
        <v>57</v>
      </c>
    </row>
    <row r="7" spans="1:26" s="5" customFormat="1" ht="13.5" customHeight="1">
      <c r="A7" s="8" t="s">
        <v>12</v>
      </c>
      <c r="B7" s="16">
        <v>16</v>
      </c>
      <c r="C7" s="17">
        <v>23</v>
      </c>
      <c r="D7" s="16">
        <v>19</v>
      </c>
      <c r="E7" s="17">
        <v>19</v>
      </c>
      <c r="F7" s="30">
        <v>9</v>
      </c>
      <c r="G7" s="18">
        <v>21</v>
      </c>
      <c r="H7" s="41">
        <f>F7/$F$38</f>
        <v>0.004464285714285714</v>
      </c>
      <c r="I7" s="42">
        <v>4</v>
      </c>
      <c r="J7" s="18">
        <f aca="true" t="shared" si="0" ref="J7:J37">_xlfn.RANK.EQ(I7,$I$6:$I$37)</f>
        <v>25</v>
      </c>
      <c r="K7" s="19">
        <f aca="true" t="shared" si="1" ref="K7:K37">I7/$I$38</f>
        <v>0.002034587995930824</v>
      </c>
      <c r="L7" s="43">
        <v>2</v>
      </c>
      <c r="M7" s="18">
        <f aca="true" t="shared" si="2" ref="M7:M37">_xlfn.RANK.EQ(L7,$L$6:$L$37)</f>
        <v>25</v>
      </c>
      <c r="N7" s="19">
        <f>L7/L38</f>
        <v>0.0010741138560687433</v>
      </c>
      <c r="O7" s="125">
        <v>2</v>
      </c>
      <c r="P7" s="120">
        <v>27</v>
      </c>
      <c r="Q7" s="130">
        <v>0.0009950248756218905</v>
      </c>
      <c r="R7" s="125">
        <v>2</v>
      </c>
      <c r="S7" s="25">
        <f aca="true" t="shared" si="3" ref="S7:S37">_xlfn.RANK.EQ(R7,$R$6:$R$37)</f>
        <v>26</v>
      </c>
      <c r="T7" s="23">
        <f aca="true" t="shared" si="4" ref="T7:T37">R7/$R$38</f>
        <v>0.0010746910263299302</v>
      </c>
      <c r="U7" s="125">
        <v>2</v>
      </c>
      <c r="V7" s="25">
        <f>_xlfn.RANK.EQ(U7,$U$6:$U$37)</f>
        <v>24</v>
      </c>
      <c r="W7" s="26">
        <f>U7/$U$38</f>
        <v>0.0013917884481558804</v>
      </c>
      <c r="X7" s="125">
        <v>3</v>
      </c>
      <c r="Y7" s="25">
        <f>_xlfn.RANK.EQ(X7,$X$6:$X$37)</f>
        <v>22</v>
      </c>
      <c r="Z7" s="26">
        <f>X7/$X$38</f>
        <v>0.0016277807921866521</v>
      </c>
    </row>
    <row r="8" spans="1:26" s="5" customFormat="1" ht="13.5" customHeight="1">
      <c r="A8" s="8" t="s">
        <v>13</v>
      </c>
      <c r="B8" s="16">
        <v>13</v>
      </c>
      <c r="C8" s="17">
        <v>24</v>
      </c>
      <c r="D8" s="16">
        <v>3</v>
      </c>
      <c r="E8" s="17">
        <v>26</v>
      </c>
      <c r="F8" s="30">
        <v>11</v>
      </c>
      <c r="G8" s="18">
        <v>20</v>
      </c>
      <c r="H8" s="41">
        <f>F8/$F$38</f>
        <v>0.005456349206349206</v>
      </c>
      <c r="I8" s="44">
        <v>10</v>
      </c>
      <c r="J8" s="18">
        <f t="shared" si="0"/>
        <v>20</v>
      </c>
      <c r="K8" s="19">
        <f t="shared" si="1"/>
        <v>0.00508646998982706</v>
      </c>
      <c r="L8" s="43">
        <v>12</v>
      </c>
      <c r="M8" s="18">
        <f t="shared" si="2"/>
        <v>20</v>
      </c>
      <c r="N8" s="19">
        <f aca="true" t="shared" si="5" ref="N8:N37">L8/$L$38</f>
        <v>0.00644468313641246</v>
      </c>
      <c r="O8" s="125">
        <v>18</v>
      </c>
      <c r="P8" s="120">
        <v>18</v>
      </c>
      <c r="Q8" s="130">
        <v>0.008955223880597015</v>
      </c>
      <c r="R8" s="125">
        <v>15</v>
      </c>
      <c r="S8" s="25">
        <f t="shared" si="3"/>
        <v>19</v>
      </c>
      <c r="T8" s="23">
        <f t="shared" si="4"/>
        <v>0.008060182697474477</v>
      </c>
      <c r="U8" s="125">
        <v>9</v>
      </c>
      <c r="V8" s="25">
        <f aca="true" t="shared" si="6" ref="V8:V37">_xlfn.RANK.EQ(U8,$U$6:$U$37)</f>
        <v>21</v>
      </c>
      <c r="W8" s="26">
        <f aca="true" t="shared" si="7" ref="W8:W37">U8/$U$38</f>
        <v>0.006263048016701462</v>
      </c>
      <c r="X8" s="125">
        <v>11</v>
      </c>
      <c r="Y8" s="25">
        <f>_xlfn.RANK.EQ(X8,$X$6:$X$37)</f>
        <v>18</v>
      </c>
      <c r="Z8" s="26">
        <f>X8/$X$38</f>
        <v>0.005968529571351058</v>
      </c>
    </row>
    <row r="9" spans="1:26" s="5" customFormat="1" ht="13.5" customHeight="1">
      <c r="A9" s="8" t="s">
        <v>14</v>
      </c>
      <c r="B9" s="16">
        <v>19</v>
      </c>
      <c r="C9" s="17">
        <v>19</v>
      </c>
      <c r="D9" s="16">
        <v>17</v>
      </c>
      <c r="E9" s="17">
        <v>22</v>
      </c>
      <c r="F9" s="30">
        <v>12</v>
      </c>
      <c r="G9" s="18">
        <v>19</v>
      </c>
      <c r="H9" s="41">
        <f>F9/$F$38</f>
        <v>0.005952380952380952</v>
      </c>
      <c r="I9" s="45">
        <v>17</v>
      </c>
      <c r="J9" s="18">
        <f t="shared" si="0"/>
        <v>18</v>
      </c>
      <c r="K9" s="19">
        <f t="shared" si="1"/>
        <v>0.008646998982706003</v>
      </c>
      <c r="L9" s="45">
        <v>17</v>
      </c>
      <c r="M9" s="18">
        <f t="shared" si="2"/>
        <v>18</v>
      </c>
      <c r="N9" s="19">
        <f t="shared" si="5"/>
        <v>0.009129967776584319</v>
      </c>
      <c r="O9" s="125">
        <v>9</v>
      </c>
      <c r="P9" s="120">
        <v>21</v>
      </c>
      <c r="Q9" s="130">
        <v>0.004477611940298508</v>
      </c>
      <c r="R9" s="125">
        <v>13</v>
      </c>
      <c r="S9" s="25">
        <f t="shared" si="3"/>
        <v>20</v>
      </c>
      <c r="T9" s="23">
        <f t="shared" si="4"/>
        <v>0.006985491671144546</v>
      </c>
      <c r="U9" s="125">
        <v>13</v>
      </c>
      <c r="V9" s="25">
        <f t="shared" si="6"/>
        <v>18</v>
      </c>
      <c r="W9" s="26">
        <f t="shared" si="7"/>
        <v>0.009046624913013222</v>
      </c>
      <c r="X9" s="125">
        <v>2</v>
      </c>
      <c r="Y9" s="25">
        <f>_xlfn.RANK.EQ(X9,$X$6:$X$37)</f>
        <v>23</v>
      </c>
      <c r="Z9" s="26">
        <f>X9/$X$38</f>
        <v>0.0010851871947911015</v>
      </c>
    </row>
    <row r="10" spans="1:26" s="5" customFormat="1" ht="13.5" customHeight="1">
      <c r="A10" s="8" t="s">
        <v>15</v>
      </c>
      <c r="B10" s="16">
        <v>64</v>
      </c>
      <c r="C10" s="17">
        <v>11</v>
      </c>
      <c r="D10" s="16">
        <v>84</v>
      </c>
      <c r="E10" s="17">
        <v>11</v>
      </c>
      <c r="F10" s="30">
        <v>82</v>
      </c>
      <c r="G10" s="18">
        <v>10</v>
      </c>
      <c r="H10" s="41">
        <f>F10/$F$38</f>
        <v>0.040674603174603176</v>
      </c>
      <c r="I10" s="18">
        <v>78</v>
      </c>
      <c r="J10" s="18">
        <f t="shared" si="0"/>
        <v>9</v>
      </c>
      <c r="K10" s="19">
        <f t="shared" si="1"/>
        <v>0.03967446592065107</v>
      </c>
      <c r="L10" s="18">
        <v>118</v>
      </c>
      <c r="M10" s="18">
        <f t="shared" si="2"/>
        <v>7</v>
      </c>
      <c r="N10" s="19">
        <f t="shared" si="5"/>
        <v>0.06337271750805586</v>
      </c>
      <c r="O10" s="125">
        <v>124</v>
      </c>
      <c r="P10" s="120">
        <v>4</v>
      </c>
      <c r="Q10" s="130">
        <v>0.061691542288557215</v>
      </c>
      <c r="R10" s="125">
        <v>127</v>
      </c>
      <c r="S10" s="25">
        <f t="shared" si="3"/>
        <v>6</v>
      </c>
      <c r="T10" s="23">
        <f t="shared" si="4"/>
        <v>0.06824288017195057</v>
      </c>
      <c r="U10" s="125">
        <v>102</v>
      </c>
      <c r="V10" s="25">
        <f t="shared" si="6"/>
        <v>6</v>
      </c>
      <c r="W10" s="26">
        <f t="shared" si="7"/>
        <v>0.0709812108559499</v>
      </c>
      <c r="X10" s="125">
        <v>128</v>
      </c>
      <c r="Y10" s="25">
        <f>_xlfn.RANK.EQ(X10,$X$6:$X$37)</f>
        <v>5</v>
      </c>
      <c r="Z10" s="26">
        <f>X10/$X$38</f>
        <v>0.0694519804666305</v>
      </c>
    </row>
    <row r="11" spans="1:26" s="5" customFormat="1" ht="13.5" customHeight="1">
      <c r="A11" s="8" t="s">
        <v>16</v>
      </c>
      <c r="B11" s="16">
        <v>25</v>
      </c>
      <c r="C11" s="17">
        <v>18</v>
      </c>
      <c r="D11" s="16">
        <v>21</v>
      </c>
      <c r="E11" s="17">
        <v>18</v>
      </c>
      <c r="F11" s="30">
        <v>22</v>
      </c>
      <c r="G11" s="18">
        <v>17</v>
      </c>
      <c r="H11" s="41">
        <f>F11/$F$38</f>
        <v>0.010912698412698412</v>
      </c>
      <c r="I11" s="18">
        <v>8</v>
      </c>
      <c r="J11" s="18">
        <f t="shared" si="0"/>
        <v>22</v>
      </c>
      <c r="K11" s="19">
        <f t="shared" si="1"/>
        <v>0.004069175991861648</v>
      </c>
      <c r="L11" s="18">
        <v>1</v>
      </c>
      <c r="M11" s="18">
        <f t="shared" si="2"/>
        <v>27</v>
      </c>
      <c r="N11" s="19">
        <f t="shared" si="5"/>
        <v>0.0005370569280343716</v>
      </c>
      <c r="O11" s="125">
        <v>8</v>
      </c>
      <c r="P11" s="120">
        <v>22</v>
      </c>
      <c r="Q11" s="130">
        <v>0.003980099502487562</v>
      </c>
      <c r="R11" s="125">
        <v>5</v>
      </c>
      <c r="S11" s="25">
        <f t="shared" si="3"/>
        <v>23</v>
      </c>
      <c r="T11" s="23">
        <f t="shared" si="4"/>
        <v>0.0026867275658248252</v>
      </c>
      <c r="U11" s="125">
        <v>9</v>
      </c>
      <c r="V11" s="25">
        <f t="shared" si="6"/>
        <v>21</v>
      </c>
      <c r="W11" s="26">
        <f t="shared" si="7"/>
        <v>0.006263048016701462</v>
      </c>
      <c r="X11" s="125">
        <v>1</v>
      </c>
      <c r="Y11" s="25">
        <f>_xlfn.RANK.EQ(X11,$X$6:$X$37)</f>
        <v>26</v>
      </c>
      <c r="Z11" s="26">
        <f>X11/$X$38</f>
        <v>0.0005425935973955507</v>
      </c>
    </row>
    <row r="12" spans="1:26" s="5" customFormat="1" ht="13.5" customHeight="1">
      <c r="A12" s="8" t="s">
        <v>17</v>
      </c>
      <c r="B12" s="16">
        <v>18</v>
      </c>
      <c r="C12" s="17">
        <v>20</v>
      </c>
      <c r="D12" s="16">
        <v>19</v>
      </c>
      <c r="E12" s="17">
        <v>19</v>
      </c>
      <c r="F12" s="16"/>
      <c r="G12" s="18" t="s">
        <v>57</v>
      </c>
      <c r="H12" s="41" t="s">
        <v>57</v>
      </c>
      <c r="I12" s="18">
        <v>23</v>
      </c>
      <c r="J12" s="18">
        <f t="shared" si="0"/>
        <v>17</v>
      </c>
      <c r="K12" s="19">
        <f t="shared" si="1"/>
        <v>0.011698880976602238</v>
      </c>
      <c r="L12" s="43">
        <v>20</v>
      </c>
      <c r="M12" s="18">
        <f t="shared" si="2"/>
        <v>17</v>
      </c>
      <c r="N12" s="19">
        <f t="shared" si="5"/>
        <v>0.010741138560687433</v>
      </c>
      <c r="O12" s="125">
        <v>18</v>
      </c>
      <c r="P12" s="120">
        <v>18</v>
      </c>
      <c r="Q12" s="130">
        <v>0.008955223880597015</v>
      </c>
      <c r="R12" s="125">
        <v>18</v>
      </c>
      <c r="S12" s="25">
        <f t="shared" si="3"/>
        <v>18</v>
      </c>
      <c r="T12" s="23">
        <f t="shared" si="4"/>
        <v>0.00967221923696937</v>
      </c>
      <c r="U12" s="125">
        <v>13</v>
      </c>
      <c r="V12" s="25">
        <f t="shared" si="6"/>
        <v>18</v>
      </c>
      <c r="W12" s="26">
        <f t="shared" si="7"/>
        <v>0.009046624913013222</v>
      </c>
      <c r="X12" s="125">
        <v>9</v>
      </c>
      <c r="Y12" s="25">
        <f>_xlfn.RANK.EQ(X12,$X$6:$X$37)</f>
        <v>20</v>
      </c>
      <c r="Z12" s="26">
        <f>X12/$X$38</f>
        <v>0.0048833423765599565</v>
      </c>
    </row>
    <row r="13" spans="1:26" s="5" customFormat="1" ht="13.5" customHeight="1">
      <c r="A13" s="8" t="s">
        <v>18</v>
      </c>
      <c r="B13" s="16">
        <v>27</v>
      </c>
      <c r="C13" s="17">
        <v>17</v>
      </c>
      <c r="D13" s="16">
        <v>26</v>
      </c>
      <c r="E13" s="17">
        <v>17</v>
      </c>
      <c r="F13" s="16" t="s">
        <v>57</v>
      </c>
      <c r="G13" s="18" t="s">
        <v>57</v>
      </c>
      <c r="H13" s="41" t="s">
        <v>57</v>
      </c>
      <c r="I13" s="18">
        <v>26</v>
      </c>
      <c r="J13" s="18">
        <f t="shared" si="0"/>
        <v>16</v>
      </c>
      <c r="K13" s="19">
        <f t="shared" si="1"/>
        <v>0.013224821973550356</v>
      </c>
      <c r="L13" s="43">
        <v>27</v>
      </c>
      <c r="M13" s="18">
        <f t="shared" si="2"/>
        <v>15</v>
      </c>
      <c r="N13" s="19">
        <f t="shared" si="5"/>
        <v>0.014500537056928034</v>
      </c>
      <c r="O13" s="125">
        <v>28</v>
      </c>
      <c r="P13" s="120">
        <v>15</v>
      </c>
      <c r="Q13" s="130">
        <v>0.013930348258706468</v>
      </c>
      <c r="R13" s="125">
        <v>28</v>
      </c>
      <c r="S13" s="25">
        <f t="shared" si="3"/>
        <v>16</v>
      </c>
      <c r="T13" s="23">
        <f t="shared" si="4"/>
        <v>0.015045674368619023</v>
      </c>
      <c r="U13" s="125">
        <v>19</v>
      </c>
      <c r="V13" s="25">
        <f t="shared" si="6"/>
        <v>16</v>
      </c>
      <c r="W13" s="26">
        <f t="shared" si="7"/>
        <v>0.013221990257480862</v>
      </c>
      <c r="X13" s="125">
        <v>28</v>
      </c>
      <c r="Y13" s="25">
        <f>_xlfn.RANK.EQ(X13,$X$6:$X$37)</f>
        <v>15</v>
      </c>
      <c r="Z13" s="26">
        <f>X13/$X$38</f>
        <v>0.015192620727075421</v>
      </c>
    </row>
    <row r="14" spans="1:26" s="5" customFormat="1" ht="13.5" customHeight="1">
      <c r="A14" s="9" t="s">
        <v>19</v>
      </c>
      <c r="B14" s="24"/>
      <c r="C14" s="23" t="s">
        <v>57</v>
      </c>
      <c r="D14" s="24"/>
      <c r="E14" s="23" t="s">
        <v>57</v>
      </c>
      <c r="F14" s="24" t="s">
        <v>57</v>
      </c>
      <c r="G14" s="25" t="s">
        <v>57</v>
      </c>
      <c r="H14" s="41" t="s">
        <v>57</v>
      </c>
      <c r="I14" s="46" t="s">
        <v>57</v>
      </c>
      <c r="J14" s="46" t="s">
        <v>57</v>
      </c>
      <c r="K14" s="19" t="s">
        <v>57</v>
      </c>
      <c r="L14" s="46" t="s">
        <v>57</v>
      </c>
      <c r="M14" s="46" t="s">
        <v>57</v>
      </c>
      <c r="N14" s="47" t="s">
        <v>57</v>
      </c>
      <c r="O14" s="24" t="s">
        <v>57</v>
      </c>
      <c r="P14" s="25" t="s">
        <v>57</v>
      </c>
      <c r="Q14" s="23" t="s">
        <v>57</v>
      </c>
      <c r="R14" s="24" t="s">
        <v>57</v>
      </c>
      <c r="S14" s="25" t="s">
        <v>57</v>
      </c>
      <c r="T14" s="23" t="s">
        <v>57</v>
      </c>
      <c r="U14" s="24" t="s">
        <v>57</v>
      </c>
      <c r="V14" s="25"/>
      <c r="W14" s="26"/>
      <c r="X14" s="24" t="s">
        <v>57</v>
      </c>
      <c r="Y14" s="25"/>
      <c r="Z14" s="26"/>
    </row>
    <row r="15" spans="1:26" s="5" customFormat="1" ht="13.5" customHeight="1">
      <c r="A15" s="8" t="s">
        <v>20</v>
      </c>
      <c r="B15" s="16">
        <v>85</v>
      </c>
      <c r="C15" s="17">
        <v>9</v>
      </c>
      <c r="D15" s="16">
        <v>90</v>
      </c>
      <c r="E15" s="17">
        <v>10</v>
      </c>
      <c r="F15" s="16">
        <v>54</v>
      </c>
      <c r="G15" s="18">
        <v>12</v>
      </c>
      <c r="H15" s="41">
        <f>F15/$F$38</f>
        <v>0.026785714285714284</v>
      </c>
      <c r="I15" s="48">
        <v>53</v>
      </c>
      <c r="J15" s="18">
        <f t="shared" si="0"/>
        <v>12</v>
      </c>
      <c r="K15" s="19">
        <f t="shared" si="1"/>
        <v>0.02695829094608342</v>
      </c>
      <c r="L15" s="43">
        <v>50</v>
      </c>
      <c r="M15" s="18">
        <f t="shared" si="2"/>
        <v>12</v>
      </c>
      <c r="N15" s="19">
        <f t="shared" si="5"/>
        <v>0.02685284640171858</v>
      </c>
      <c r="O15" s="125">
        <v>44</v>
      </c>
      <c r="P15" s="120">
        <v>12</v>
      </c>
      <c r="Q15" s="130">
        <v>0.021890547263681594</v>
      </c>
      <c r="R15" s="125">
        <v>46</v>
      </c>
      <c r="S15" s="25">
        <f t="shared" si="3"/>
        <v>12</v>
      </c>
      <c r="T15" s="23">
        <f t="shared" si="4"/>
        <v>0.024717893605588393</v>
      </c>
      <c r="U15" s="125">
        <v>28</v>
      </c>
      <c r="V15" s="25">
        <f t="shared" si="6"/>
        <v>13</v>
      </c>
      <c r="W15" s="26">
        <f t="shared" si="7"/>
        <v>0.019485038274182326</v>
      </c>
      <c r="X15" s="125">
        <v>48</v>
      </c>
      <c r="Y15" s="25">
        <f>_xlfn.RANK.EQ(X15,$X$6:$X$37)</f>
        <v>11</v>
      </c>
      <c r="Z15" s="26">
        <f>X15/$X$38</f>
        <v>0.026044492674986434</v>
      </c>
    </row>
    <row r="16" spans="1:26" s="5" customFormat="1" ht="13.5" customHeight="1">
      <c r="A16" s="8" t="s">
        <v>21</v>
      </c>
      <c r="B16" s="16"/>
      <c r="C16" s="17" t="s">
        <v>57</v>
      </c>
      <c r="D16" s="16"/>
      <c r="E16" s="17" t="s">
        <v>57</v>
      </c>
      <c r="F16" s="16"/>
      <c r="G16" s="18" t="s">
        <v>57</v>
      </c>
      <c r="H16" s="41"/>
      <c r="I16" s="18" t="s">
        <v>57</v>
      </c>
      <c r="J16" s="18" t="s">
        <v>57</v>
      </c>
      <c r="K16" s="19" t="s">
        <v>57</v>
      </c>
      <c r="L16" s="18" t="s">
        <v>57</v>
      </c>
      <c r="M16" s="18" t="s">
        <v>57</v>
      </c>
      <c r="N16" s="17" t="s">
        <v>57</v>
      </c>
      <c r="O16" s="24" t="s">
        <v>57</v>
      </c>
      <c r="P16" s="25" t="s">
        <v>57</v>
      </c>
      <c r="Q16" s="23" t="s">
        <v>57</v>
      </c>
      <c r="R16" s="24" t="s">
        <v>57</v>
      </c>
      <c r="S16" s="25" t="s">
        <v>57</v>
      </c>
      <c r="T16" s="23" t="s">
        <v>57</v>
      </c>
      <c r="U16" s="24" t="s">
        <v>57</v>
      </c>
      <c r="V16" s="25"/>
      <c r="W16" s="26"/>
      <c r="X16" s="24" t="s">
        <v>57</v>
      </c>
      <c r="Y16" s="25"/>
      <c r="Z16" s="26"/>
    </row>
    <row r="17" spans="1:26" s="5" customFormat="1" ht="13.5" customHeight="1">
      <c r="A17" s="8" t="s">
        <v>22</v>
      </c>
      <c r="B17" s="16">
        <v>247</v>
      </c>
      <c r="C17" s="17">
        <v>2</v>
      </c>
      <c r="D17" s="16">
        <v>212</v>
      </c>
      <c r="E17" s="17">
        <v>3</v>
      </c>
      <c r="F17" s="30">
        <v>188</v>
      </c>
      <c r="G17" s="18">
        <v>3</v>
      </c>
      <c r="H17" s="41">
        <f>F17/$F$38</f>
        <v>0.09325396825396826</v>
      </c>
      <c r="I17" s="42">
        <v>184</v>
      </c>
      <c r="J17" s="18">
        <f t="shared" si="0"/>
        <v>3</v>
      </c>
      <c r="K17" s="19">
        <f t="shared" si="1"/>
        <v>0.0935910478128179</v>
      </c>
      <c r="L17" s="43">
        <v>133</v>
      </c>
      <c r="M17" s="18">
        <f t="shared" si="2"/>
        <v>5</v>
      </c>
      <c r="N17" s="19">
        <f t="shared" si="5"/>
        <v>0.07142857142857142</v>
      </c>
      <c r="O17" s="125">
        <v>105</v>
      </c>
      <c r="P17" s="120">
        <v>9</v>
      </c>
      <c r="Q17" s="130">
        <v>0.05223880597014925</v>
      </c>
      <c r="R17" s="125">
        <v>111</v>
      </c>
      <c r="S17" s="25">
        <f t="shared" si="3"/>
        <v>7</v>
      </c>
      <c r="T17" s="23">
        <f t="shared" si="4"/>
        <v>0.05964535196131112</v>
      </c>
      <c r="U17" s="125">
        <v>90</v>
      </c>
      <c r="V17" s="25">
        <f t="shared" si="6"/>
        <v>7</v>
      </c>
      <c r="W17" s="26">
        <f t="shared" si="7"/>
        <v>0.06263048016701461</v>
      </c>
      <c r="X17" s="125">
        <v>93</v>
      </c>
      <c r="Y17" s="25">
        <f>_xlfn.RANK.EQ(X17,$X$6:$X$37)</f>
        <v>8</v>
      </c>
      <c r="Z17" s="26">
        <f>X17/$X$38</f>
        <v>0.050461204557786216</v>
      </c>
    </row>
    <row r="18" spans="1:26" s="5" customFormat="1" ht="13.5" customHeight="1">
      <c r="A18" s="8" t="s">
        <v>23</v>
      </c>
      <c r="B18" s="16">
        <v>48</v>
      </c>
      <c r="C18" s="17">
        <v>14</v>
      </c>
      <c r="D18" s="16">
        <v>57</v>
      </c>
      <c r="E18" s="17">
        <v>13</v>
      </c>
      <c r="F18" s="30">
        <v>47</v>
      </c>
      <c r="G18" s="18">
        <v>13</v>
      </c>
      <c r="H18" s="41">
        <f>F18/$F$38</f>
        <v>0.023313492063492064</v>
      </c>
      <c r="I18" s="18">
        <v>48</v>
      </c>
      <c r="J18" s="18">
        <f t="shared" si="0"/>
        <v>13</v>
      </c>
      <c r="K18" s="19">
        <f t="shared" si="1"/>
        <v>0.024415055951169887</v>
      </c>
      <c r="L18" s="43">
        <v>53</v>
      </c>
      <c r="M18" s="18">
        <f t="shared" si="2"/>
        <v>11</v>
      </c>
      <c r="N18" s="19">
        <f t="shared" si="5"/>
        <v>0.028464017185821696</v>
      </c>
      <c r="O18" s="125">
        <v>53</v>
      </c>
      <c r="P18" s="120">
        <v>11</v>
      </c>
      <c r="Q18" s="130">
        <v>0.0263681592039801</v>
      </c>
      <c r="R18" s="125">
        <v>78</v>
      </c>
      <c r="S18" s="25">
        <f t="shared" si="3"/>
        <v>11</v>
      </c>
      <c r="T18" s="23">
        <f t="shared" si="4"/>
        <v>0.04191295002686728</v>
      </c>
      <c r="U18" s="125">
        <v>50</v>
      </c>
      <c r="V18" s="25">
        <f t="shared" si="6"/>
        <v>11</v>
      </c>
      <c r="W18" s="26">
        <f t="shared" si="7"/>
        <v>0.03479471120389701</v>
      </c>
      <c r="X18" s="125">
        <v>44</v>
      </c>
      <c r="Y18" s="25">
        <f>_xlfn.RANK.EQ(X18,$X$6:$X$37)</f>
        <v>12</v>
      </c>
      <c r="Z18" s="26">
        <f>X18/$X$38</f>
        <v>0.02387411828540423</v>
      </c>
    </row>
    <row r="19" spans="1:26" s="5" customFormat="1" ht="13.5" customHeight="1">
      <c r="A19" s="68" t="s">
        <v>24</v>
      </c>
      <c r="B19" s="69">
        <v>455</v>
      </c>
      <c r="C19" s="70">
        <v>1</v>
      </c>
      <c r="D19" s="69">
        <v>457</v>
      </c>
      <c r="E19" s="70">
        <v>1</v>
      </c>
      <c r="F19" s="77">
        <v>419</v>
      </c>
      <c r="G19" s="71">
        <v>1</v>
      </c>
      <c r="H19" s="78">
        <f>F19/$F$38</f>
        <v>0.2078373015873016</v>
      </c>
      <c r="I19" s="71">
        <v>428</v>
      </c>
      <c r="J19" s="71">
        <f t="shared" si="0"/>
        <v>1</v>
      </c>
      <c r="K19" s="72">
        <f t="shared" si="1"/>
        <v>0.21770091556459817</v>
      </c>
      <c r="L19" s="79">
        <v>368</v>
      </c>
      <c r="M19" s="71">
        <f t="shared" si="2"/>
        <v>1</v>
      </c>
      <c r="N19" s="72">
        <f t="shared" si="5"/>
        <v>0.19763694951664876</v>
      </c>
      <c r="O19" s="134">
        <v>541</v>
      </c>
      <c r="P19" s="135">
        <v>1</v>
      </c>
      <c r="Q19" s="136">
        <v>0.2691542288557214</v>
      </c>
      <c r="R19" s="134">
        <v>207</v>
      </c>
      <c r="S19" s="153">
        <f t="shared" si="3"/>
        <v>3</v>
      </c>
      <c r="T19" s="154">
        <f t="shared" si="4"/>
        <v>0.11123052122514777</v>
      </c>
      <c r="U19" s="134">
        <v>134</v>
      </c>
      <c r="V19" s="153">
        <f t="shared" si="6"/>
        <v>3</v>
      </c>
      <c r="W19" s="189">
        <f t="shared" si="7"/>
        <v>0.09324982602644398</v>
      </c>
      <c r="X19" s="134">
        <v>211</v>
      </c>
      <c r="Y19" s="153">
        <f>_xlfn.RANK.EQ(X19,$X$6:$X$37)</f>
        <v>2</v>
      </c>
      <c r="Z19" s="189">
        <f>X19/$X$38</f>
        <v>0.1144872490504612</v>
      </c>
    </row>
    <row r="20" spans="1:26" s="5" customFormat="1" ht="13.5" customHeight="1">
      <c r="A20" s="9" t="s">
        <v>25</v>
      </c>
      <c r="B20" s="24">
        <v>37</v>
      </c>
      <c r="C20" s="23">
        <v>15</v>
      </c>
      <c r="D20" s="24">
        <v>37</v>
      </c>
      <c r="E20" s="23">
        <v>14</v>
      </c>
      <c r="F20" s="30">
        <v>41</v>
      </c>
      <c r="G20" s="25">
        <v>14</v>
      </c>
      <c r="H20" s="41">
        <f>F20/$F$38</f>
        <v>0.020337301587301588</v>
      </c>
      <c r="I20" s="25">
        <v>41</v>
      </c>
      <c r="J20" s="25">
        <f t="shared" si="0"/>
        <v>14</v>
      </c>
      <c r="K20" s="19">
        <f t="shared" si="1"/>
        <v>0.020854526958290945</v>
      </c>
      <c r="L20" s="49">
        <v>43</v>
      </c>
      <c r="M20" s="25">
        <f t="shared" si="2"/>
        <v>13</v>
      </c>
      <c r="N20" s="26">
        <f t="shared" si="5"/>
        <v>0.02309344790547798</v>
      </c>
      <c r="O20" s="125">
        <v>42</v>
      </c>
      <c r="P20" s="120">
        <v>13</v>
      </c>
      <c r="Q20" s="130">
        <v>0.020895522388059702</v>
      </c>
      <c r="R20" s="125">
        <v>39</v>
      </c>
      <c r="S20" s="25">
        <f t="shared" si="3"/>
        <v>13</v>
      </c>
      <c r="T20" s="23">
        <f t="shared" si="4"/>
        <v>0.02095647501343364</v>
      </c>
      <c r="U20" s="125">
        <v>28</v>
      </c>
      <c r="V20" s="25">
        <f t="shared" si="6"/>
        <v>13</v>
      </c>
      <c r="W20" s="26">
        <f t="shared" si="7"/>
        <v>0.019485038274182326</v>
      </c>
      <c r="X20" s="125">
        <v>34</v>
      </c>
      <c r="Y20" s="25">
        <f>_xlfn.RANK.EQ(X20,$X$6:$X$37)</f>
        <v>13</v>
      </c>
      <c r="Z20" s="26">
        <f>X20/$X$38</f>
        <v>0.018448182311448725</v>
      </c>
    </row>
    <row r="21" spans="1:26" s="5" customFormat="1" ht="13.5" customHeight="1">
      <c r="A21" s="8" t="s">
        <v>26</v>
      </c>
      <c r="B21" s="16">
        <v>91</v>
      </c>
      <c r="C21" s="17">
        <v>8</v>
      </c>
      <c r="D21" s="16">
        <v>96</v>
      </c>
      <c r="E21" s="17">
        <v>8</v>
      </c>
      <c r="F21" s="30">
        <v>96</v>
      </c>
      <c r="G21" s="18">
        <v>8</v>
      </c>
      <c r="H21" s="50">
        <f>F21/$F$38</f>
        <v>0.047619047619047616</v>
      </c>
      <c r="I21" s="18">
        <v>118</v>
      </c>
      <c r="J21" s="18">
        <f t="shared" si="0"/>
        <v>7</v>
      </c>
      <c r="K21" s="19">
        <f t="shared" si="1"/>
        <v>0.06002034587995931</v>
      </c>
      <c r="L21" s="43">
        <v>91</v>
      </c>
      <c r="M21" s="18">
        <f t="shared" si="2"/>
        <v>9</v>
      </c>
      <c r="N21" s="19">
        <f t="shared" si="5"/>
        <v>0.04887218045112782</v>
      </c>
      <c r="O21" s="125">
        <v>106</v>
      </c>
      <c r="P21" s="120">
        <v>8</v>
      </c>
      <c r="Q21" s="130">
        <v>0.0527363184079602</v>
      </c>
      <c r="R21" s="125">
        <v>99</v>
      </c>
      <c r="S21" s="25">
        <f t="shared" si="3"/>
        <v>10</v>
      </c>
      <c r="T21" s="23">
        <f t="shared" si="4"/>
        <v>0.053197205803331545</v>
      </c>
      <c r="U21" s="125">
        <v>84</v>
      </c>
      <c r="V21" s="25">
        <f t="shared" si="6"/>
        <v>8</v>
      </c>
      <c r="W21" s="26">
        <f t="shared" si="7"/>
        <v>0.05845511482254697</v>
      </c>
      <c r="X21" s="125">
        <v>99</v>
      </c>
      <c r="Y21" s="25">
        <f>_xlfn.RANK.EQ(X21,$X$6:$X$37)</f>
        <v>7</v>
      </c>
      <c r="Z21" s="26">
        <f>X21/$X$38</f>
        <v>0.05371676614215952</v>
      </c>
    </row>
    <row r="22" spans="1:26" s="5" customFormat="1" ht="13.5" customHeight="1">
      <c r="A22" s="8" t="s">
        <v>27</v>
      </c>
      <c r="B22" s="16"/>
      <c r="C22" s="17" t="s">
        <v>57</v>
      </c>
      <c r="D22" s="16"/>
      <c r="E22" s="17" t="s">
        <v>57</v>
      </c>
      <c r="F22" s="16"/>
      <c r="G22" s="18" t="s">
        <v>57</v>
      </c>
      <c r="H22" s="41" t="s">
        <v>57</v>
      </c>
      <c r="I22" s="18" t="s">
        <v>57</v>
      </c>
      <c r="J22" s="18" t="s">
        <v>57</v>
      </c>
      <c r="K22" s="19" t="s">
        <v>57</v>
      </c>
      <c r="L22" s="18" t="s">
        <v>57</v>
      </c>
      <c r="M22" s="18" t="s">
        <v>57</v>
      </c>
      <c r="N22" s="17" t="s">
        <v>57</v>
      </c>
      <c r="O22" s="24" t="s">
        <v>57</v>
      </c>
      <c r="P22" s="25" t="s">
        <v>57</v>
      </c>
      <c r="Q22" s="23" t="s">
        <v>57</v>
      </c>
      <c r="R22" s="24" t="s">
        <v>57</v>
      </c>
      <c r="S22" s="25" t="s">
        <v>57</v>
      </c>
      <c r="T22" s="23" t="s">
        <v>57</v>
      </c>
      <c r="U22" s="24" t="s">
        <v>57</v>
      </c>
      <c r="V22" s="25"/>
      <c r="W22" s="26"/>
      <c r="X22" s="24" t="s">
        <v>57</v>
      </c>
      <c r="Y22" s="25"/>
      <c r="Z22" s="26"/>
    </row>
    <row r="23" spans="1:26" s="5" customFormat="1" ht="13.5" customHeight="1">
      <c r="A23" s="8" t="s">
        <v>28</v>
      </c>
      <c r="B23" s="16">
        <v>9</v>
      </c>
      <c r="C23" s="17">
        <v>25</v>
      </c>
      <c r="D23" s="16">
        <v>9</v>
      </c>
      <c r="E23" s="17">
        <v>24</v>
      </c>
      <c r="F23" s="30">
        <v>8</v>
      </c>
      <c r="G23" s="18">
        <v>23</v>
      </c>
      <c r="H23" s="41">
        <f aca="true" t="shared" si="8" ref="H23:H35">F23/$F$38</f>
        <v>0.003968253968253968</v>
      </c>
      <c r="I23" s="37">
        <v>8</v>
      </c>
      <c r="J23" s="18">
        <f t="shared" si="0"/>
        <v>22</v>
      </c>
      <c r="K23" s="19">
        <f t="shared" si="1"/>
        <v>0.004069175991861648</v>
      </c>
      <c r="L23" s="43">
        <v>8</v>
      </c>
      <c r="M23" s="18">
        <f t="shared" si="2"/>
        <v>22</v>
      </c>
      <c r="N23" s="19">
        <f t="shared" si="5"/>
        <v>0.004296455424274973</v>
      </c>
      <c r="O23" s="125">
        <v>10</v>
      </c>
      <c r="P23" s="120">
        <v>20</v>
      </c>
      <c r="Q23" s="130">
        <v>0.004975124378109453</v>
      </c>
      <c r="R23" s="125">
        <v>7</v>
      </c>
      <c r="S23" s="25">
        <f t="shared" si="3"/>
        <v>22</v>
      </c>
      <c r="T23" s="23">
        <f t="shared" si="4"/>
        <v>0.0037614185921547557</v>
      </c>
      <c r="U23" s="125">
        <v>6</v>
      </c>
      <c r="V23" s="25">
        <f t="shared" si="6"/>
        <v>23</v>
      </c>
      <c r="W23" s="26">
        <f t="shared" si="7"/>
        <v>0.0041753653444676405</v>
      </c>
      <c r="X23" s="125">
        <v>8</v>
      </c>
      <c r="Y23" s="25">
        <f>_xlfn.RANK.EQ(X23,$X$6:$X$37)</f>
        <v>21</v>
      </c>
      <c r="Z23" s="26">
        <f>X23/$X$38</f>
        <v>0.004340748779164406</v>
      </c>
    </row>
    <row r="24" spans="1:26" s="5" customFormat="1" ht="13.5" customHeight="1">
      <c r="A24" s="8" t="s">
        <v>29</v>
      </c>
      <c r="B24" s="16">
        <v>17</v>
      </c>
      <c r="C24" s="17">
        <v>21</v>
      </c>
      <c r="D24" s="16">
        <v>18</v>
      </c>
      <c r="E24" s="17">
        <v>21</v>
      </c>
      <c r="F24" s="30">
        <v>9</v>
      </c>
      <c r="G24" s="18">
        <v>21</v>
      </c>
      <c r="H24" s="41">
        <f t="shared" si="8"/>
        <v>0.004464285714285714</v>
      </c>
      <c r="I24" s="37">
        <v>3</v>
      </c>
      <c r="J24" s="18">
        <f t="shared" si="0"/>
        <v>26</v>
      </c>
      <c r="K24" s="19">
        <f t="shared" si="1"/>
        <v>0.001525940996948118</v>
      </c>
      <c r="L24" s="43">
        <v>2</v>
      </c>
      <c r="M24" s="18">
        <f t="shared" si="2"/>
        <v>25</v>
      </c>
      <c r="N24" s="19">
        <f t="shared" si="5"/>
        <v>0.0010741138560687433</v>
      </c>
      <c r="O24" s="125">
        <v>5</v>
      </c>
      <c r="P24" s="120">
        <v>25</v>
      </c>
      <c r="Q24" s="130">
        <v>0.0024875621890547263</v>
      </c>
      <c r="R24" s="125">
        <v>4</v>
      </c>
      <c r="S24" s="25">
        <f t="shared" si="3"/>
        <v>24</v>
      </c>
      <c r="T24" s="23">
        <f t="shared" si="4"/>
        <v>0.0021493820526598604</v>
      </c>
      <c r="U24" s="125" t="s">
        <v>57</v>
      </c>
      <c r="V24" s="25"/>
      <c r="W24" s="26"/>
      <c r="X24" s="125">
        <v>2</v>
      </c>
      <c r="Y24" s="25">
        <f>_xlfn.RANK.EQ(X24,$X$6:$X$37)</f>
        <v>23</v>
      </c>
      <c r="Z24" s="26">
        <f>X24/$X$38</f>
        <v>0.0010851871947911015</v>
      </c>
    </row>
    <row r="25" spans="1:26" s="5" customFormat="1" ht="13.5" customHeight="1">
      <c r="A25" s="8" t="s">
        <v>30</v>
      </c>
      <c r="B25" s="16">
        <v>134</v>
      </c>
      <c r="C25" s="17">
        <v>6</v>
      </c>
      <c r="D25" s="16">
        <v>118</v>
      </c>
      <c r="E25" s="17">
        <v>7</v>
      </c>
      <c r="F25" s="30">
        <v>120</v>
      </c>
      <c r="G25" s="18">
        <v>6</v>
      </c>
      <c r="H25" s="41">
        <f t="shared" si="8"/>
        <v>0.05952380952380952</v>
      </c>
      <c r="I25" s="37">
        <v>121</v>
      </c>
      <c r="J25" s="18">
        <f t="shared" si="0"/>
        <v>6</v>
      </c>
      <c r="K25" s="19">
        <f t="shared" si="1"/>
        <v>0.06154628687690743</v>
      </c>
      <c r="L25" s="43">
        <v>127</v>
      </c>
      <c r="M25" s="18">
        <f t="shared" si="2"/>
        <v>6</v>
      </c>
      <c r="N25" s="19">
        <f t="shared" si="5"/>
        <v>0.0682062298603652</v>
      </c>
      <c r="O25" s="125">
        <v>124</v>
      </c>
      <c r="P25" s="120">
        <v>4</v>
      </c>
      <c r="Q25" s="130">
        <v>0.061691542288557215</v>
      </c>
      <c r="R25" s="125">
        <v>135</v>
      </c>
      <c r="S25" s="25">
        <f t="shared" si="3"/>
        <v>5</v>
      </c>
      <c r="T25" s="23">
        <f t="shared" si="4"/>
        <v>0.07254164427727028</v>
      </c>
      <c r="U25" s="125">
        <v>129</v>
      </c>
      <c r="V25" s="25">
        <f t="shared" si="6"/>
        <v>4</v>
      </c>
      <c r="W25" s="26">
        <f t="shared" si="7"/>
        <v>0.08977035490605428</v>
      </c>
      <c r="X25" s="125">
        <v>135</v>
      </c>
      <c r="Y25" s="25">
        <f>_xlfn.RANK.EQ(X25,$X$6:$X$37)</f>
        <v>4</v>
      </c>
      <c r="Z25" s="26">
        <f>X25/$X$38</f>
        <v>0.07325013564839934</v>
      </c>
    </row>
    <row r="26" spans="1:26" s="5" customFormat="1" ht="13.5" customHeight="1">
      <c r="A26" s="8" t="s">
        <v>31</v>
      </c>
      <c r="B26" s="16">
        <v>162</v>
      </c>
      <c r="C26" s="17">
        <v>4</v>
      </c>
      <c r="D26" s="16">
        <v>151</v>
      </c>
      <c r="E26" s="17">
        <v>4</v>
      </c>
      <c r="F26" s="30">
        <v>150</v>
      </c>
      <c r="G26" s="18">
        <v>4</v>
      </c>
      <c r="H26" s="41">
        <f t="shared" si="8"/>
        <v>0.0744047619047619</v>
      </c>
      <c r="I26" s="37">
        <v>139</v>
      </c>
      <c r="J26" s="18">
        <f t="shared" si="0"/>
        <v>5</v>
      </c>
      <c r="K26" s="19">
        <f t="shared" si="1"/>
        <v>0.07070193285859613</v>
      </c>
      <c r="L26" s="43">
        <v>152</v>
      </c>
      <c r="M26" s="18">
        <f t="shared" si="2"/>
        <v>4</v>
      </c>
      <c r="N26" s="19">
        <f t="shared" si="5"/>
        <v>0.08163265306122448</v>
      </c>
      <c r="O26" s="125">
        <v>136</v>
      </c>
      <c r="P26" s="120">
        <v>3</v>
      </c>
      <c r="Q26" s="130">
        <v>0.06766169154228856</v>
      </c>
      <c r="R26" s="125">
        <v>170</v>
      </c>
      <c r="S26" s="25">
        <f t="shared" si="3"/>
        <v>4</v>
      </c>
      <c r="T26" s="23">
        <f t="shared" si="4"/>
        <v>0.09134873723804406</v>
      </c>
      <c r="U26" s="125">
        <v>63</v>
      </c>
      <c r="V26" s="25">
        <f t="shared" si="6"/>
        <v>10</v>
      </c>
      <c r="W26" s="26">
        <f t="shared" si="7"/>
        <v>0.04384133611691023</v>
      </c>
      <c r="X26" s="125">
        <v>74</v>
      </c>
      <c r="Y26" s="25">
        <f>_xlfn.RANK.EQ(X26,$X$6:$X$37)</f>
        <v>10</v>
      </c>
      <c r="Z26" s="26">
        <f>X26/$X$38</f>
        <v>0.040151926207270754</v>
      </c>
    </row>
    <row r="27" spans="1:24" s="5" customFormat="1" ht="13.5" customHeight="1">
      <c r="A27" s="8" t="s">
        <v>32</v>
      </c>
      <c r="B27" s="16">
        <v>2</v>
      </c>
      <c r="C27" s="17">
        <v>27</v>
      </c>
      <c r="D27" s="16">
        <v>2</v>
      </c>
      <c r="E27" s="17">
        <v>27</v>
      </c>
      <c r="F27" s="30">
        <v>3</v>
      </c>
      <c r="G27" s="18">
        <v>25</v>
      </c>
      <c r="H27" s="41">
        <f t="shared" si="8"/>
        <v>0.001488095238095238</v>
      </c>
      <c r="I27" s="37">
        <v>2</v>
      </c>
      <c r="J27" s="18">
        <f t="shared" si="0"/>
        <v>27</v>
      </c>
      <c r="K27" s="19">
        <f t="shared" si="1"/>
        <v>0.001017293997965412</v>
      </c>
      <c r="L27" s="43">
        <v>3</v>
      </c>
      <c r="M27" s="18">
        <f t="shared" si="2"/>
        <v>24</v>
      </c>
      <c r="N27" s="19">
        <f t="shared" si="5"/>
        <v>0.001611170784103115</v>
      </c>
      <c r="O27" s="125">
        <v>3</v>
      </c>
      <c r="P27" s="120">
        <v>26</v>
      </c>
      <c r="Q27" s="130">
        <v>0.0014925373134328358</v>
      </c>
      <c r="R27" s="125">
        <v>4</v>
      </c>
      <c r="S27" s="25">
        <f t="shared" si="3"/>
        <v>24</v>
      </c>
      <c r="T27" s="23">
        <f t="shared" si="4"/>
        <v>0.0021493820526598604</v>
      </c>
      <c r="U27" s="125">
        <v>2</v>
      </c>
      <c r="V27" s="25">
        <f t="shared" si="6"/>
        <v>24</v>
      </c>
      <c r="W27" s="26">
        <f t="shared" si="7"/>
        <v>0.0013917884481558804</v>
      </c>
      <c r="X27" s="125"/>
    </row>
    <row r="28" spans="1:26" s="5" customFormat="1" ht="13.5" customHeight="1">
      <c r="A28" s="8" t="s">
        <v>33</v>
      </c>
      <c r="B28" s="16">
        <v>64</v>
      </c>
      <c r="C28" s="17">
        <v>11</v>
      </c>
      <c r="D28" s="16">
        <v>65</v>
      </c>
      <c r="E28" s="17">
        <v>12</v>
      </c>
      <c r="F28" s="30">
        <v>69</v>
      </c>
      <c r="G28" s="18">
        <v>11</v>
      </c>
      <c r="H28" s="41">
        <f t="shared" si="8"/>
        <v>0.03422619047619048</v>
      </c>
      <c r="I28" s="37">
        <v>70</v>
      </c>
      <c r="J28" s="18">
        <f t="shared" si="0"/>
        <v>10</v>
      </c>
      <c r="K28" s="19">
        <f t="shared" si="1"/>
        <v>0.03560528992878942</v>
      </c>
      <c r="L28" s="43">
        <v>65</v>
      </c>
      <c r="M28" s="18">
        <f t="shared" si="2"/>
        <v>10</v>
      </c>
      <c r="N28" s="19">
        <f t="shared" si="5"/>
        <v>0.03490870032223416</v>
      </c>
      <c r="O28" s="125">
        <v>93</v>
      </c>
      <c r="P28" s="120">
        <v>10</v>
      </c>
      <c r="Q28" s="130">
        <v>0.04626865671641791</v>
      </c>
      <c r="R28" s="125">
        <v>100</v>
      </c>
      <c r="S28" s="25">
        <f t="shared" si="3"/>
        <v>9</v>
      </c>
      <c r="T28" s="23">
        <f t="shared" si="4"/>
        <v>0.05373455131649651</v>
      </c>
      <c r="U28" s="125">
        <v>106</v>
      </c>
      <c r="V28" s="25">
        <f t="shared" si="6"/>
        <v>5</v>
      </c>
      <c r="W28" s="26">
        <f t="shared" si="7"/>
        <v>0.07376478775226165</v>
      </c>
      <c r="X28" s="125">
        <v>85</v>
      </c>
      <c r="Y28" s="25">
        <f>_xlfn.RANK.EQ(X28,$X$6:$X$37)</f>
        <v>9</v>
      </c>
      <c r="Z28" s="26">
        <f>X28/$X$38</f>
        <v>0.04612045577862181</v>
      </c>
    </row>
    <row r="29" spans="1:26" s="5" customFormat="1" ht="13.5" customHeight="1">
      <c r="A29" s="8" t="s">
        <v>34</v>
      </c>
      <c r="B29" s="16">
        <v>29</v>
      </c>
      <c r="C29" s="17">
        <v>16</v>
      </c>
      <c r="D29" s="16">
        <v>27</v>
      </c>
      <c r="E29" s="17">
        <v>16</v>
      </c>
      <c r="F29" s="30">
        <v>29</v>
      </c>
      <c r="G29" s="18">
        <v>15</v>
      </c>
      <c r="H29" s="41">
        <f t="shared" si="8"/>
        <v>0.014384920634920634</v>
      </c>
      <c r="I29" s="37">
        <v>27</v>
      </c>
      <c r="J29" s="18">
        <f t="shared" si="0"/>
        <v>15</v>
      </c>
      <c r="K29" s="19">
        <f t="shared" si="1"/>
        <v>0.013733468972533061</v>
      </c>
      <c r="L29" s="43">
        <v>26</v>
      </c>
      <c r="M29" s="18">
        <f t="shared" si="2"/>
        <v>16</v>
      </c>
      <c r="N29" s="19">
        <f t="shared" si="5"/>
        <v>0.013963480128893663</v>
      </c>
      <c r="O29" s="125">
        <v>28</v>
      </c>
      <c r="P29" s="120">
        <v>15</v>
      </c>
      <c r="Q29" s="130">
        <v>0.013930348258706468</v>
      </c>
      <c r="R29" s="125">
        <v>29</v>
      </c>
      <c r="S29" s="25">
        <f t="shared" si="3"/>
        <v>14</v>
      </c>
      <c r="T29" s="23">
        <f t="shared" si="4"/>
        <v>0.015583019881783988</v>
      </c>
      <c r="U29" s="125">
        <v>27</v>
      </c>
      <c r="V29" s="25">
        <f t="shared" si="6"/>
        <v>15</v>
      </c>
      <c r="W29" s="26">
        <f t="shared" si="7"/>
        <v>0.018789144050104383</v>
      </c>
      <c r="X29" s="125">
        <v>28</v>
      </c>
      <c r="Y29" s="25">
        <f>_xlfn.RANK.EQ(X29,$X$6:$X$37)</f>
        <v>15</v>
      </c>
      <c r="Z29" s="26">
        <f>X29/$X$38</f>
        <v>0.015192620727075421</v>
      </c>
    </row>
    <row r="30" spans="1:26" s="5" customFormat="1" ht="13.5" customHeight="1">
      <c r="A30" s="8" t="s">
        <v>35</v>
      </c>
      <c r="B30" s="16">
        <v>57</v>
      </c>
      <c r="C30" s="17">
        <v>13</v>
      </c>
      <c r="D30" s="16">
        <v>28</v>
      </c>
      <c r="E30" s="17">
        <v>15</v>
      </c>
      <c r="F30" s="30">
        <v>23</v>
      </c>
      <c r="G30" s="18">
        <v>16</v>
      </c>
      <c r="H30" s="41">
        <f t="shared" si="8"/>
        <v>0.011408730158730158</v>
      </c>
      <c r="I30" s="37">
        <v>12</v>
      </c>
      <c r="J30" s="18">
        <f t="shared" si="0"/>
        <v>19</v>
      </c>
      <c r="K30" s="19">
        <f t="shared" si="1"/>
        <v>0.006103763987792472</v>
      </c>
      <c r="L30" s="43">
        <v>10</v>
      </c>
      <c r="M30" s="18">
        <f t="shared" si="2"/>
        <v>21</v>
      </c>
      <c r="N30" s="19">
        <f t="shared" si="5"/>
        <v>0.0053705692803437165</v>
      </c>
      <c r="O30" s="125">
        <v>8</v>
      </c>
      <c r="P30" s="120">
        <v>22</v>
      </c>
      <c r="Q30" s="130">
        <v>0.003980099502487562</v>
      </c>
      <c r="R30" s="125">
        <v>1</v>
      </c>
      <c r="S30" s="25">
        <f t="shared" si="3"/>
        <v>27</v>
      </c>
      <c r="T30" s="23">
        <f t="shared" si="4"/>
        <v>0.0005373455131649651</v>
      </c>
      <c r="U30" s="125">
        <v>1</v>
      </c>
      <c r="V30" s="25">
        <f t="shared" si="6"/>
        <v>26</v>
      </c>
      <c r="W30" s="26">
        <f t="shared" si="7"/>
        <v>0.0006958942240779402</v>
      </c>
      <c r="X30" s="125">
        <v>2</v>
      </c>
      <c r="Y30" s="25">
        <f>_xlfn.RANK.EQ(X30,$X$6:$X$37)</f>
        <v>23</v>
      </c>
      <c r="Z30" s="26">
        <f>X30/$X$38</f>
        <v>0.0010851871947911015</v>
      </c>
    </row>
    <row r="31" spans="1:26" s="5" customFormat="1" ht="13.5" customHeight="1">
      <c r="A31" s="8" t="s">
        <v>36</v>
      </c>
      <c r="B31" s="16"/>
      <c r="C31" s="17" t="s">
        <v>57</v>
      </c>
      <c r="D31" s="16"/>
      <c r="E31" s="17" t="s">
        <v>57</v>
      </c>
      <c r="F31" s="51"/>
      <c r="G31" s="52"/>
      <c r="H31" s="41"/>
      <c r="I31" s="37" t="s">
        <v>57</v>
      </c>
      <c r="J31" s="37" t="s">
        <v>57</v>
      </c>
      <c r="K31" s="19" t="s">
        <v>57</v>
      </c>
      <c r="L31" s="37" t="s">
        <v>57</v>
      </c>
      <c r="M31" s="37" t="s">
        <v>57</v>
      </c>
      <c r="N31" s="38" t="s">
        <v>57</v>
      </c>
      <c r="O31" s="24" t="s">
        <v>57</v>
      </c>
      <c r="P31" s="25" t="s">
        <v>57</v>
      </c>
      <c r="Q31" s="23" t="s">
        <v>57</v>
      </c>
      <c r="R31" s="24" t="s">
        <v>57</v>
      </c>
      <c r="S31" s="25" t="s">
        <v>57</v>
      </c>
      <c r="T31" s="23" t="s">
        <v>57</v>
      </c>
      <c r="U31" s="24" t="s">
        <v>57</v>
      </c>
      <c r="V31" s="25"/>
      <c r="W31" s="26"/>
      <c r="X31" s="24" t="s">
        <v>57</v>
      </c>
      <c r="Y31" s="25"/>
      <c r="Z31" s="26"/>
    </row>
    <row r="32" spans="1:26" s="5" customFormat="1" ht="13.5" customHeight="1">
      <c r="A32" s="8" t="s">
        <v>37</v>
      </c>
      <c r="B32" s="16">
        <v>4</v>
      </c>
      <c r="C32" s="17">
        <v>26</v>
      </c>
      <c r="D32" s="16">
        <v>5</v>
      </c>
      <c r="E32" s="17">
        <v>25</v>
      </c>
      <c r="F32" s="30">
        <v>6</v>
      </c>
      <c r="G32" s="18">
        <v>24</v>
      </c>
      <c r="H32" s="41">
        <f t="shared" si="8"/>
        <v>0.002976190476190476</v>
      </c>
      <c r="I32" s="37">
        <v>7</v>
      </c>
      <c r="J32" s="18">
        <f t="shared" si="0"/>
        <v>24</v>
      </c>
      <c r="K32" s="19">
        <f t="shared" si="1"/>
        <v>0.003560528992878942</v>
      </c>
      <c r="L32" s="43">
        <v>8</v>
      </c>
      <c r="M32" s="18">
        <f t="shared" si="2"/>
        <v>22</v>
      </c>
      <c r="N32" s="19">
        <f t="shared" si="5"/>
        <v>0.004296455424274973</v>
      </c>
      <c r="O32" s="125">
        <v>8</v>
      </c>
      <c r="P32" s="120">
        <v>22</v>
      </c>
      <c r="Q32" s="130">
        <v>0.003980099502487562</v>
      </c>
      <c r="R32" s="125">
        <v>9</v>
      </c>
      <c r="S32" s="25">
        <f t="shared" si="3"/>
        <v>21</v>
      </c>
      <c r="T32" s="23">
        <f t="shared" si="4"/>
        <v>0.004836109618484685</v>
      </c>
      <c r="U32" s="125">
        <v>10</v>
      </c>
      <c r="V32" s="25">
        <f t="shared" si="6"/>
        <v>20</v>
      </c>
      <c r="W32" s="26">
        <f t="shared" si="7"/>
        <v>0.006958942240779402</v>
      </c>
      <c r="X32" s="125">
        <v>11</v>
      </c>
      <c r="Y32" s="25">
        <f>_xlfn.RANK.EQ(X32,$X$6:$X$37)</f>
        <v>18</v>
      </c>
      <c r="Z32" s="26">
        <f>X32/$X$38</f>
        <v>0.005968529571351058</v>
      </c>
    </row>
    <row r="33" spans="1:26" s="5" customFormat="1" ht="13.5" customHeight="1">
      <c r="A33" s="8" t="s">
        <v>38</v>
      </c>
      <c r="B33" s="16">
        <v>78</v>
      </c>
      <c r="C33" s="17">
        <v>10</v>
      </c>
      <c r="D33" s="16">
        <v>93</v>
      </c>
      <c r="E33" s="17">
        <v>9</v>
      </c>
      <c r="F33" s="30">
        <v>109</v>
      </c>
      <c r="G33" s="18">
        <v>7</v>
      </c>
      <c r="H33" s="41">
        <v>0.06</v>
      </c>
      <c r="I33" s="37">
        <v>59</v>
      </c>
      <c r="J33" s="18">
        <f t="shared" si="0"/>
        <v>11</v>
      </c>
      <c r="K33" s="19">
        <f t="shared" si="1"/>
        <v>0.030010172939979655</v>
      </c>
      <c r="L33" s="43">
        <v>31</v>
      </c>
      <c r="M33" s="18">
        <f t="shared" si="2"/>
        <v>14</v>
      </c>
      <c r="N33" s="19">
        <f t="shared" si="5"/>
        <v>0.01664876476906552</v>
      </c>
      <c r="O33" s="125">
        <v>29</v>
      </c>
      <c r="P33" s="120">
        <v>14</v>
      </c>
      <c r="Q33" s="130">
        <v>0.014427860696517412</v>
      </c>
      <c r="R33" s="125">
        <v>29</v>
      </c>
      <c r="S33" s="25">
        <f t="shared" si="3"/>
        <v>14</v>
      </c>
      <c r="T33" s="23">
        <f t="shared" si="4"/>
        <v>0.015583019881783988</v>
      </c>
      <c r="U33" s="125">
        <v>29</v>
      </c>
      <c r="V33" s="25">
        <f t="shared" si="6"/>
        <v>12</v>
      </c>
      <c r="W33" s="26">
        <f t="shared" si="7"/>
        <v>0.020180932498260265</v>
      </c>
      <c r="X33" s="125">
        <v>31</v>
      </c>
      <c r="Y33" s="25">
        <f>_xlfn.RANK.EQ(X33,$X$6:$X$37)</f>
        <v>14</v>
      </c>
      <c r="Z33" s="26">
        <f>X33/$X$38</f>
        <v>0.016820401519262073</v>
      </c>
    </row>
    <row r="34" spans="1:26" s="5" customFormat="1" ht="13.5" customHeight="1">
      <c r="A34" s="8" t="s">
        <v>39</v>
      </c>
      <c r="B34" s="16">
        <v>17</v>
      </c>
      <c r="C34" s="17">
        <v>21</v>
      </c>
      <c r="D34" s="16">
        <v>17</v>
      </c>
      <c r="E34" s="17">
        <v>22</v>
      </c>
      <c r="F34" s="30">
        <v>17</v>
      </c>
      <c r="G34" s="18">
        <v>18</v>
      </c>
      <c r="H34" s="41">
        <f t="shared" si="8"/>
        <v>0.008432539682539682</v>
      </c>
      <c r="I34" s="37">
        <v>10</v>
      </c>
      <c r="J34" s="18">
        <f t="shared" si="0"/>
        <v>20</v>
      </c>
      <c r="K34" s="19">
        <f t="shared" si="1"/>
        <v>0.00508646998982706</v>
      </c>
      <c r="L34" s="43">
        <v>14</v>
      </c>
      <c r="M34" s="18">
        <f t="shared" si="2"/>
        <v>19</v>
      </c>
      <c r="N34" s="19">
        <f t="shared" si="5"/>
        <v>0.007518796992481203</v>
      </c>
      <c r="O34" s="125">
        <v>20</v>
      </c>
      <c r="P34" s="120">
        <v>17</v>
      </c>
      <c r="Q34" s="130">
        <v>0.009950248756218905</v>
      </c>
      <c r="R34" s="125">
        <v>21</v>
      </c>
      <c r="S34" s="25">
        <f t="shared" si="3"/>
        <v>17</v>
      </c>
      <c r="T34" s="23">
        <f t="shared" si="4"/>
        <v>0.011284255776464266</v>
      </c>
      <c r="U34" s="190">
        <v>16</v>
      </c>
      <c r="V34" s="25">
        <f t="shared" si="6"/>
        <v>17</v>
      </c>
      <c r="W34" s="26">
        <f t="shared" si="7"/>
        <v>0.011134307585247043</v>
      </c>
      <c r="X34" s="190">
        <v>13</v>
      </c>
      <c r="Y34" s="25">
        <f>_xlfn.RANK.EQ(X34,$X$6:$X$37)</f>
        <v>17</v>
      </c>
      <c r="Z34" s="26">
        <f>X34/$X$38</f>
        <v>0.00705371676614216</v>
      </c>
    </row>
    <row r="35" spans="1:26" s="5" customFormat="1" ht="13.5" customHeight="1">
      <c r="A35" s="8" t="s">
        <v>40</v>
      </c>
      <c r="B35" s="16">
        <v>190</v>
      </c>
      <c r="C35" s="17">
        <v>3</v>
      </c>
      <c r="D35" s="16">
        <v>302</v>
      </c>
      <c r="E35" s="17">
        <v>2</v>
      </c>
      <c r="F35" s="30">
        <v>226</v>
      </c>
      <c r="G35" s="18">
        <v>2</v>
      </c>
      <c r="H35" s="41">
        <f t="shared" si="8"/>
        <v>0.11210317460317461</v>
      </c>
      <c r="I35" s="37">
        <v>223</v>
      </c>
      <c r="J35" s="18">
        <f t="shared" si="0"/>
        <v>2</v>
      </c>
      <c r="K35" s="19">
        <f t="shared" si="1"/>
        <v>0.11342828077314344</v>
      </c>
      <c r="L35" s="43">
        <v>224</v>
      </c>
      <c r="M35" s="18">
        <f t="shared" si="2"/>
        <v>2</v>
      </c>
      <c r="N35" s="19">
        <f t="shared" si="5"/>
        <v>0.12030075187969924</v>
      </c>
      <c r="O35" s="125">
        <v>217</v>
      </c>
      <c r="P35" s="120">
        <v>2</v>
      </c>
      <c r="Q35" s="130">
        <v>0.10796019900497512</v>
      </c>
      <c r="R35" s="125">
        <v>221</v>
      </c>
      <c r="S35" s="25">
        <f t="shared" si="3"/>
        <v>2</v>
      </c>
      <c r="T35" s="23">
        <f t="shared" si="4"/>
        <v>0.11875335840945728</v>
      </c>
      <c r="U35" s="125">
        <v>164</v>
      </c>
      <c r="V35" s="25">
        <f t="shared" si="6"/>
        <v>2</v>
      </c>
      <c r="W35" s="26">
        <f t="shared" si="7"/>
        <v>0.11412665274878218</v>
      </c>
      <c r="X35" s="125">
        <v>206</v>
      </c>
      <c r="Y35" s="25">
        <f>_xlfn.RANK.EQ(X35,$X$6:$X$37)</f>
        <v>3</v>
      </c>
      <c r="Z35" s="26">
        <f>X35/$X$38</f>
        <v>0.11177428106348346</v>
      </c>
    </row>
    <row r="36" spans="1:26" s="5" customFormat="1" ht="13.5" customHeight="1">
      <c r="A36" s="8" t="s">
        <v>41</v>
      </c>
      <c r="B36" s="16">
        <v>154</v>
      </c>
      <c r="C36" s="17">
        <v>5</v>
      </c>
      <c r="D36" s="16">
        <v>129</v>
      </c>
      <c r="E36" s="17">
        <v>5</v>
      </c>
      <c r="F36" s="30">
        <v>131</v>
      </c>
      <c r="G36" s="18">
        <v>5</v>
      </c>
      <c r="H36" s="41">
        <v>0.07</v>
      </c>
      <c r="I36" s="37">
        <v>156</v>
      </c>
      <c r="J36" s="18">
        <f t="shared" si="0"/>
        <v>4</v>
      </c>
      <c r="K36" s="19">
        <f t="shared" si="1"/>
        <v>0.07934893184130214</v>
      </c>
      <c r="L36" s="43">
        <v>160</v>
      </c>
      <c r="M36" s="18">
        <f t="shared" si="2"/>
        <v>3</v>
      </c>
      <c r="N36" s="19">
        <f t="shared" si="5"/>
        <v>0.08592910848549946</v>
      </c>
      <c r="O36" s="125">
        <v>122</v>
      </c>
      <c r="P36" s="120">
        <v>6</v>
      </c>
      <c r="Q36" s="130">
        <v>0.06069651741293532</v>
      </c>
      <c r="R36" s="125">
        <v>242</v>
      </c>
      <c r="S36" s="25">
        <f t="shared" si="3"/>
        <v>1</v>
      </c>
      <c r="T36" s="23">
        <f t="shared" si="4"/>
        <v>0.13003761418592155</v>
      </c>
      <c r="U36" s="125">
        <v>239</v>
      </c>
      <c r="V36" s="25">
        <f t="shared" si="6"/>
        <v>1</v>
      </c>
      <c r="W36" s="26">
        <f t="shared" si="7"/>
        <v>0.1663187195546277</v>
      </c>
      <c r="X36" s="125">
        <v>429</v>
      </c>
      <c r="Y36" s="25">
        <f>_xlfn.RANK.EQ(X36,$X$6:$X$37)</f>
        <v>1</v>
      </c>
      <c r="Z36" s="26">
        <f>X36/$X$38</f>
        <v>0.23277265328269126</v>
      </c>
    </row>
    <row r="37" spans="1:26" s="5" customFormat="1" ht="13.5" customHeight="1">
      <c r="A37" s="8" t="s">
        <v>42</v>
      </c>
      <c r="B37" s="16">
        <v>131</v>
      </c>
      <c r="C37" s="17">
        <v>7</v>
      </c>
      <c r="D37" s="16">
        <v>119</v>
      </c>
      <c r="E37" s="17">
        <v>6</v>
      </c>
      <c r="F37" s="30">
        <v>89</v>
      </c>
      <c r="G37" s="18">
        <v>9</v>
      </c>
      <c r="H37" s="53">
        <f>F37/$F$38</f>
        <v>0.0441468253968254</v>
      </c>
      <c r="I37" s="37">
        <v>91</v>
      </c>
      <c r="J37" s="18">
        <f t="shared" si="0"/>
        <v>8</v>
      </c>
      <c r="K37" s="19">
        <f t="shared" si="1"/>
        <v>0.04628687690742624</v>
      </c>
      <c r="L37" s="43">
        <v>97</v>
      </c>
      <c r="M37" s="18">
        <f t="shared" si="2"/>
        <v>8</v>
      </c>
      <c r="N37" s="19">
        <f t="shared" si="5"/>
        <v>0.05209452201933405</v>
      </c>
      <c r="O37" s="126">
        <v>109</v>
      </c>
      <c r="P37" s="121">
        <v>7</v>
      </c>
      <c r="Q37" s="131">
        <v>0.054228855721393035</v>
      </c>
      <c r="R37" s="126">
        <v>101</v>
      </c>
      <c r="S37" s="151">
        <f t="shared" si="3"/>
        <v>8</v>
      </c>
      <c r="T37" s="152">
        <f t="shared" si="4"/>
        <v>0.05427189682966147</v>
      </c>
      <c r="U37" s="126">
        <v>64</v>
      </c>
      <c r="V37" s="151">
        <f t="shared" si="6"/>
        <v>9</v>
      </c>
      <c r="W37" s="186">
        <f t="shared" si="7"/>
        <v>0.04453723034098817</v>
      </c>
      <c r="X37" s="126">
        <v>108</v>
      </c>
      <c r="Y37" s="151">
        <f>_xlfn.RANK.EQ(X37,$X$6:$X$37)</f>
        <v>6</v>
      </c>
      <c r="Z37" s="186">
        <f>X37/$X$38</f>
        <v>0.05860010851871948</v>
      </c>
    </row>
    <row r="38" spans="1:26" s="5" customFormat="1" ht="13.5" customHeight="1">
      <c r="A38" s="86" t="s">
        <v>43</v>
      </c>
      <c r="B38" s="87">
        <v>2193</v>
      </c>
      <c r="C38" s="88"/>
      <c r="D38" s="87">
        <v>2221</v>
      </c>
      <c r="E38" s="88"/>
      <c r="F38" s="87">
        <v>2016</v>
      </c>
      <c r="G38" s="89"/>
      <c r="H38" s="91">
        <v>1</v>
      </c>
      <c r="I38" s="89">
        <f>SUM(I6:I37)</f>
        <v>1966</v>
      </c>
      <c r="J38" s="89"/>
      <c r="K38" s="92">
        <f>SUM(K6:K37)</f>
        <v>1</v>
      </c>
      <c r="L38" s="89">
        <f>SUM(L6:L37)</f>
        <v>1862</v>
      </c>
      <c r="M38" s="89"/>
      <c r="N38" s="90">
        <f>SUM(N6:N37)</f>
        <v>0.9999999999999999</v>
      </c>
      <c r="O38" s="128">
        <v>2010</v>
      </c>
      <c r="P38" s="123"/>
      <c r="Q38" s="133">
        <v>0.9999999999999998</v>
      </c>
      <c r="R38" s="147">
        <f>SUM(R6:R37)</f>
        <v>1861</v>
      </c>
      <c r="S38" s="143"/>
      <c r="T38" s="144">
        <f>SUM(T6:T37)</f>
        <v>1</v>
      </c>
      <c r="U38" s="147">
        <f>SUM(U6:U37)</f>
        <v>1437</v>
      </c>
      <c r="V38" s="143"/>
      <c r="W38" s="144">
        <f>SUM(W7:W37)</f>
        <v>1</v>
      </c>
      <c r="X38" s="147">
        <f>SUM(X6:X37)</f>
        <v>1843</v>
      </c>
      <c r="Y38" s="143"/>
      <c r="Z38" s="144">
        <f>SUM(Z7:Z37)</f>
        <v>0.9999999999999999</v>
      </c>
    </row>
    <row r="39" s="5" customFormat="1" ht="15"/>
    <row r="40" s="5" customFormat="1" ht="15">
      <c r="A40" s="3" t="s">
        <v>93</v>
      </c>
    </row>
    <row r="41" s="5" customFormat="1" ht="15">
      <c r="A41" s="1"/>
    </row>
    <row r="42" s="5" customFormat="1" ht="15"/>
    <row r="43" s="5" customFormat="1" ht="15"/>
    <row r="44" s="5" customFormat="1" ht="15"/>
    <row r="45" s="5" customFormat="1" ht="15"/>
    <row r="46" spans="2:12" s="5" customFormat="1" ht="15">
      <c r="B46" s="11"/>
      <c r="C46" s="11"/>
      <c r="D46" s="11"/>
      <c r="E46" s="11"/>
      <c r="I46" s="11"/>
      <c r="J46" s="11"/>
      <c r="K46" s="11"/>
      <c r="L46" s="11"/>
    </row>
    <row r="47" spans="2:12" s="5" customFormat="1" ht="15">
      <c r="B47" s="11"/>
      <c r="C47" s="11"/>
      <c r="D47" s="11"/>
      <c r="E47" s="11"/>
      <c r="I47" s="11"/>
      <c r="J47" s="11"/>
      <c r="K47" s="11"/>
      <c r="L47" s="11"/>
    </row>
    <row r="48" spans="2:12" s="5" customFormat="1" ht="15">
      <c r="B48" s="11"/>
      <c r="C48" s="11"/>
      <c r="D48" s="11"/>
      <c r="E48" s="11"/>
      <c r="I48" s="11"/>
      <c r="J48" s="11"/>
      <c r="K48" s="11"/>
      <c r="L48" s="11"/>
    </row>
    <row r="49" spans="2:12" s="5" customFormat="1" ht="15">
      <c r="B49" s="11"/>
      <c r="C49" s="11"/>
      <c r="D49" s="11"/>
      <c r="E49" s="11"/>
      <c r="I49" s="11"/>
      <c r="J49" s="11"/>
      <c r="K49" s="11"/>
      <c r="L49" s="11"/>
    </row>
    <row r="50" spans="2:12" s="5" customFormat="1" ht="15">
      <c r="B50" s="11"/>
      <c r="C50" s="11"/>
      <c r="D50" s="11"/>
      <c r="E50" s="11"/>
      <c r="I50" s="11"/>
      <c r="J50" s="11"/>
      <c r="K50" s="11"/>
      <c r="L50" s="11"/>
    </row>
    <row r="51" spans="2:12" s="5" customFormat="1" ht="15">
      <c r="B51" s="11"/>
      <c r="C51" s="11"/>
      <c r="D51" s="11"/>
      <c r="E51" s="11"/>
      <c r="I51" s="11"/>
      <c r="J51" s="11"/>
      <c r="K51" s="11"/>
      <c r="L51" s="11"/>
    </row>
    <row r="52" spans="2:12" s="5" customFormat="1" ht="15">
      <c r="B52" s="11"/>
      <c r="C52" s="11"/>
      <c r="D52" s="11"/>
      <c r="E52" s="11"/>
      <c r="I52" s="11"/>
      <c r="J52" s="11"/>
      <c r="K52" s="11"/>
      <c r="L52" s="11"/>
    </row>
    <row r="53" spans="2:12" s="5" customFormat="1" ht="15">
      <c r="B53" s="11"/>
      <c r="C53" s="11"/>
      <c r="D53" s="11"/>
      <c r="E53" s="11"/>
      <c r="I53" s="11"/>
      <c r="J53" s="11"/>
      <c r="K53" s="11"/>
      <c r="L53" s="11"/>
    </row>
    <row r="54" spans="2:12" s="5" customFormat="1" ht="15">
      <c r="B54" s="11"/>
      <c r="C54" s="11"/>
      <c r="D54" s="11"/>
      <c r="E54" s="11"/>
      <c r="I54" s="11"/>
      <c r="J54" s="11"/>
      <c r="K54" s="11"/>
      <c r="L54" s="11"/>
    </row>
    <row r="55" spans="2:12" s="5" customFormat="1" ht="15">
      <c r="B55" s="11"/>
      <c r="C55" s="11"/>
      <c r="D55" s="11"/>
      <c r="E55" s="11"/>
      <c r="I55" s="11"/>
      <c r="J55" s="11"/>
      <c r="K55" s="11"/>
      <c r="L55" s="11"/>
    </row>
    <row r="56" spans="2:12" s="5" customFormat="1" ht="15">
      <c r="B56" s="11"/>
      <c r="C56" s="11"/>
      <c r="D56" s="11"/>
      <c r="E56" s="11"/>
      <c r="I56" s="11"/>
      <c r="J56" s="11"/>
      <c r="K56" s="11"/>
      <c r="L56" s="11"/>
    </row>
    <row r="57" spans="2:12" s="5" customFormat="1" ht="15">
      <c r="B57" s="11"/>
      <c r="C57" s="11"/>
      <c r="D57" s="11"/>
      <c r="E57" s="11"/>
      <c r="I57" s="11"/>
      <c r="J57" s="11"/>
      <c r="K57" s="11"/>
      <c r="L57" s="11"/>
    </row>
    <row r="58" spans="2:12" s="5" customFormat="1" ht="15">
      <c r="B58" s="11"/>
      <c r="C58" s="11"/>
      <c r="D58" s="11"/>
      <c r="E58" s="11"/>
      <c r="I58" s="11"/>
      <c r="J58" s="11"/>
      <c r="K58" s="11"/>
      <c r="L58" s="11"/>
    </row>
    <row r="59" spans="2:12" s="5" customFormat="1" ht="15">
      <c r="B59" s="11"/>
      <c r="C59" s="11"/>
      <c r="D59" s="11"/>
      <c r="E59" s="11"/>
      <c r="I59" s="11"/>
      <c r="J59" s="11"/>
      <c r="K59" s="11"/>
      <c r="L59" s="11"/>
    </row>
    <row r="60" spans="2:12" s="5" customFormat="1" ht="15">
      <c r="B60" s="11"/>
      <c r="C60" s="11"/>
      <c r="D60" s="11"/>
      <c r="E60" s="11"/>
      <c r="I60" s="11"/>
      <c r="J60" s="11"/>
      <c r="K60" s="11"/>
      <c r="L60" s="11"/>
    </row>
    <row r="61" spans="2:12" s="5" customFormat="1" ht="15">
      <c r="B61" s="11"/>
      <c r="C61" s="11"/>
      <c r="D61" s="11"/>
      <c r="E61" s="11"/>
      <c r="I61" s="11"/>
      <c r="J61" s="11"/>
      <c r="K61" s="11"/>
      <c r="L61" s="11"/>
    </row>
    <row r="62" spans="2:12" s="5" customFormat="1" ht="15">
      <c r="B62" s="11"/>
      <c r="C62" s="11"/>
      <c r="D62" s="11"/>
      <c r="E62" s="11"/>
      <c r="I62" s="11"/>
      <c r="J62" s="11"/>
      <c r="K62" s="11"/>
      <c r="L62" s="11"/>
    </row>
    <row r="63" spans="2:12" s="5" customFormat="1" ht="15">
      <c r="B63" s="11"/>
      <c r="C63" s="11"/>
      <c r="D63" s="11"/>
      <c r="E63" s="11"/>
      <c r="I63" s="11"/>
      <c r="J63" s="11"/>
      <c r="K63" s="11"/>
      <c r="L63" s="11"/>
    </row>
    <row r="64" spans="2:12" s="5" customFormat="1" ht="15">
      <c r="B64" s="11"/>
      <c r="C64" s="11"/>
      <c r="D64" s="11"/>
      <c r="E64" s="11"/>
      <c r="I64" s="11"/>
      <c r="J64" s="11"/>
      <c r="K64" s="11"/>
      <c r="L64" s="11"/>
    </row>
    <row r="65" spans="2:12" s="5" customFormat="1" ht="15">
      <c r="B65" s="11"/>
      <c r="C65" s="11"/>
      <c r="D65" s="11"/>
      <c r="E65" s="11"/>
      <c r="I65" s="11"/>
      <c r="J65" s="11"/>
      <c r="K65" s="11"/>
      <c r="L65" s="11"/>
    </row>
    <row r="66" spans="2:12" s="5" customFormat="1" ht="15">
      <c r="B66" s="11"/>
      <c r="C66" s="11"/>
      <c r="D66" s="11"/>
      <c r="E66" s="11"/>
      <c r="I66" s="11"/>
      <c r="J66" s="11"/>
      <c r="K66" s="11"/>
      <c r="L66" s="11"/>
    </row>
    <row r="67" spans="2:12" s="5" customFormat="1" ht="15">
      <c r="B67" s="11"/>
      <c r="C67" s="11"/>
      <c r="D67" s="11"/>
      <c r="E67" s="11"/>
      <c r="I67" s="11"/>
      <c r="J67" s="11"/>
      <c r="K67" s="11"/>
      <c r="L67" s="11"/>
    </row>
    <row r="68" spans="2:12" s="5" customFormat="1" ht="15">
      <c r="B68" s="11"/>
      <c r="C68" s="11"/>
      <c r="D68" s="11"/>
      <c r="E68" s="11"/>
      <c r="I68" s="11"/>
      <c r="J68" s="11"/>
      <c r="K68" s="11"/>
      <c r="L68" s="11"/>
    </row>
    <row r="69" spans="2:12" s="5" customFormat="1" ht="15">
      <c r="B69" s="11"/>
      <c r="C69" s="11"/>
      <c r="D69" s="11"/>
      <c r="E69" s="11"/>
      <c r="I69" s="11"/>
      <c r="J69" s="11"/>
      <c r="K69" s="11"/>
      <c r="L69" s="11"/>
    </row>
    <row r="70" spans="2:12" s="5" customFormat="1" ht="15">
      <c r="B70" s="11"/>
      <c r="C70" s="11"/>
      <c r="D70" s="11"/>
      <c r="E70" s="11"/>
      <c r="I70" s="11"/>
      <c r="J70" s="11"/>
      <c r="K70" s="11"/>
      <c r="L70" s="11"/>
    </row>
    <row r="71" spans="2:12" s="5" customFormat="1" ht="15">
      <c r="B71" s="11"/>
      <c r="C71" s="11"/>
      <c r="D71" s="11"/>
      <c r="E71" s="11"/>
      <c r="I71" s="11"/>
      <c r="J71" s="11"/>
      <c r="K71" s="11"/>
      <c r="L71" s="11"/>
    </row>
    <row r="72" spans="2:12" s="5" customFormat="1" ht="15">
      <c r="B72" s="11"/>
      <c r="C72" s="11"/>
      <c r="D72" s="11"/>
      <c r="E72" s="11"/>
      <c r="I72" s="11"/>
      <c r="J72" s="11"/>
      <c r="K72" s="11"/>
      <c r="L72" s="11"/>
    </row>
    <row r="73" spans="2:12" s="5" customFormat="1" ht="15">
      <c r="B73" s="11"/>
      <c r="C73" s="11"/>
      <c r="D73" s="11"/>
      <c r="E73" s="11"/>
      <c r="I73" s="11"/>
      <c r="J73" s="11"/>
      <c r="K73" s="11"/>
      <c r="L73" s="11"/>
    </row>
    <row r="74" spans="2:12" s="5" customFormat="1" ht="15">
      <c r="B74" s="11"/>
      <c r="C74" s="11"/>
      <c r="D74" s="11"/>
      <c r="E74" s="11"/>
      <c r="I74" s="11"/>
      <c r="J74" s="11"/>
      <c r="K74" s="11"/>
      <c r="L74" s="11"/>
    </row>
    <row r="75" spans="2:12" s="5" customFormat="1" ht="15">
      <c r="B75" s="11"/>
      <c r="C75" s="11"/>
      <c r="D75" s="11"/>
      <c r="E75" s="11"/>
      <c r="I75" s="11"/>
      <c r="J75" s="11"/>
      <c r="K75" s="11"/>
      <c r="L75" s="11"/>
    </row>
    <row r="76" spans="2:12" s="5" customFormat="1" ht="15">
      <c r="B76" s="11"/>
      <c r="C76" s="11"/>
      <c r="D76" s="11"/>
      <c r="E76" s="11"/>
      <c r="I76" s="11"/>
      <c r="J76" s="11"/>
      <c r="K76" s="11"/>
      <c r="L76" s="11"/>
    </row>
    <row r="77" spans="2:12" s="5" customFormat="1" ht="15">
      <c r="B77" s="11"/>
      <c r="C77" s="11"/>
      <c r="D77" s="11"/>
      <c r="E77" s="11"/>
      <c r="I77" s="11"/>
      <c r="J77" s="11"/>
      <c r="K77" s="11"/>
      <c r="L77" s="11"/>
    </row>
    <row r="78" spans="2:12" s="5" customFormat="1" ht="15">
      <c r="B78" s="11"/>
      <c r="C78" s="11"/>
      <c r="D78" s="11"/>
      <c r="E78" s="11"/>
      <c r="I78" s="11"/>
      <c r="J78" s="11"/>
      <c r="K78" s="11"/>
      <c r="L78" s="11"/>
    </row>
    <row r="79" spans="2:12" s="5" customFormat="1" ht="15">
      <c r="B79" s="11"/>
      <c r="C79" s="11"/>
      <c r="D79" s="11"/>
      <c r="E79" s="11"/>
      <c r="I79" s="11"/>
      <c r="J79" s="11"/>
      <c r="K79" s="11"/>
      <c r="L79" s="11"/>
    </row>
    <row r="80" spans="2:12" s="5" customFormat="1" ht="15">
      <c r="B80" s="11"/>
      <c r="C80" s="11"/>
      <c r="D80" s="11"/>
      <c r="E80" s="11"/>
      <c r="I80" s="11"/>
      <c r="J80" s="11"/>
      <c r="K80" s="11"/>
      <c r="L80" s="11"/>
    </row>
    <row r="81" spans="2:12" s="5" customFormat="1" ht="15">
      <c r="B81" s="11"/>
      <c r="C81" s="11"/>
      <c r="D81" s="11"/>
      <c r="E81" s="11"/>
      <c r="I81" s="11"/>
      <c r="J81" s="11"/>
      <c r="K81" s="11"/>
      <c r="L81" s="11"/>
    </row>
    <row r="82" spans="2:12" s="5" customFormat="1" ht="15">
      <c r="B82" s="11"/>
      <c r="C82" s="11"/>
      <c r="D82" s="11"/>
      <c r="E82" s="11"/>
      <c r="I82" s="11"/>
      <c r="J82" s="11"/>
      <c r="K82" s="11"/>
      <c r="L82" s="11"/>
    </row>
    <row r="83" spans="2:12" s="5" customFormat="1" ht="15">
      <c r="B83" s="11"/>
      <c r="C83" s="11"/>
      <c r="D83" s="11"/>
      <c r="E83" s="11"/>
      <c r="I83" s="11"/>
      <c r="J83" s="11"/>
      <c r="K83" s="11"/>
      <c r="L83" s="11"/>
    </row>
    <row r="84" spans="2:12" s="5" customFormat="1" ht="15">
      <c r="B84" s="11"/>
      <c r="C84" s="11"/>
      <c r="D84" s="11"/>
      <c r="E84" s="11"/>
      <c r="I84" s="11"/>
      <c r="J84" s="11"/>
      <c r="K84" s="11"/>
      <c r="L84" s="11"/>
    </row>
    <row r="85" spans="2:12" s="5" customFormat="1" ht="15">
      <c r="B85" s="11"/>
      <c r="C85" s="11"/>
      <c r="D85" s="11"/>
      <c r="E85" s="11"/>
      <c r="I85" s="11"/>
      <c r="J85" s="11"/>
      <c r="K85" s="11"/>
      <c r="L85" s="11"/>
    </row>
    <row r="86" spans="2:12" s="5" customFormat="1" ht="15">
      <c r="B86" s="11"/>
      <c r="C86" s="11"/>
      <c r="D86" s="11"/>
      <c r="E86" s="11"/>
      <c r="I86" s="11"/>
      <c r="J86" s="11"/>
      <c r="K86" s="11"/>
      <c r="L86" s="11"/>
    </row>
    <row r="87" spans="2:12" s="5" customFormat="1" ht="15">
      <c r="B87" s="11"/>
      <c r="C87" s="11"/>
      <c r="D87" s="11"/>
      <c r="E87" s="11"/>
      <c r="I87" s="11"/>
      <c r="J87" s="11"/>
      <c r="K87" s="11"/>
      <c r="L87" s="11"/>
    </row>
    <row r="88" spans="2:12" s="5" customFormat="1" ht="15">
      <c r="B88" s="11"/>
      <c r="C88" s="11"/>
      <c r="D88" s="11"/>
      <c r="E88" s="11"/>
      <c r="I88" s="11"/>
      <c r="J88" s="11"/>
      <c r="K88" s="11"/>
      <c r="L88" s="11"/>
    </row>
    <row r="89" spans="2:12" s="5" customFormat="1" ht="15">
      <c r="B89" s="11"/>
      <c r="C89" s="11"/>
      <c r="D89" s="11"/>
      <c r="E89" s="11"/>
      <c r="I89" s="11"/>
      <c r="J89" s="11"/>
      <c r="K89" s="11"/>
      <c r="L89" s="11"/>
    </row>
    <row r="90" spans="2:12" s="5" customFormat="1" ht="15">
      <c r="B90" s="11"/>
      <c r="C90" s="11"/>
      <c r="D90" s="11"/>
      <c r="E90" s="11"/>
      <c r="I90" s="11"/>
      <c r="J90" s="11"/>
      <c r="K90" s="11"/>
      <c r="L90" s="11"/>
    </row>
    <row r="91" spans="2:12" s="5" customFormat="1" ht="15">
      <c r="B91" s="11"/>
      <c r="C91" s="11"/>
      <c r="D91" s="11"/>
      <c r="E91" s="11"/>
      <c r="I91" s="11"/>
      <c r="J91" s="11"/>
      <c r="K91" s="11"/>
      <c r="L91" s="11"/>
    </row>
    <row r="92" spans="2:12" s="5" customFormat="1" ht="15">
      <c r="B92" s="11"/>
      <c r="C92" s="11"/>
      <c r="D92" s="11"/>
      <c r="E92" s="11"/>
      <c r="I92" s="11"/>
      <c r="J92" s="11"/>
      <c r="K92" s="11"/>
      <c r="L92" s="11"/>
    </row>
    <row r="93" spans="2:12" s="5" customFormat="1" ht="15">
      <c r="B93" s="11"/>
      <c r="C93" s="11"/>
      <c r="D93" s="11"/>
      <c r="E93" s="11"/>
      <c r="I93" s="11"/>
      <c r="J93" s="11"/>
      <c r="K93" s="11"/>
      <c r="L93" s="11"/>
    </row>
    <row r="94" spans="2:12" s="5" customFormat="1" ht="15">
      <c r="B94" s="11"/>
      <c r="C94" s="11"/>
      <c r="D94" s="11"/>
      <c r="E94" s="11"/>
      <c r="I94" s="11"/>
      <c r="J94" s="11"/>
      <c r="K94" s="11"/>
      <c r="L94" s="11"/>
    </row>
    <row r="95" spans="2:12" s="5" customFormat="1" ht="15">
      <c r="B95" s="11"/>
      <c r="C95" s="11"/>
      <c r="D95" s="11"/>
      <c r="E95" s="11"/>
      <c r="I95" s="11"/>
      <c r="J95" s="11"/>
      <c r="K95" s="11"/>
      <c r="L95" s="11"/>
    </row>
    <row r="96" spans="2:12" s="5" customFormat="1" ht="15">
      <c r="B96" s="11"/>
      <c r="C96" s="11"/>
      <c r="D96" s="11"/>
      <c r="E96" s="11"/>
      <c r="I96" s="11"/>
      <c r="J96" s="11"/>
      <c r="K96" s="11"/>
      <c r="L96" s="11"/>
    </row>
    <row r="97" spans="2:12" s="5" customFormat="1" ht="15">
      <c r="B97" s="11"/>
      <c r="C97" s="11"/>
      <c r="D97" s="11"/>
      <c r="E97" s="11"/>
      <c r="I97" s="11"/>
      <c r="J97" s="11"/>
      <c r="K97" s="11"/>
      <c r="L97" s="11"/>
    </row>
    <row r="98" spans="2:12" s="5" customFormat="1" ht="15">
      <c r="B98" s="11"/>
      <c r="C98" s="11"/>
      <c r="D98" s="11"/>
      <c r="E98" s="11"/>
      <c r="I98" s="11"/>
      <c r="J98" s="11"/>
      <c r="K98" s="11"/>
      <c r="L98" s="11"/>
    </row>
    <row r="99" spans="2:12" s="5" customFormat="1" ht="15">
      <c r="B99" s="11"/>
      <c r="C99" s="11"/>
      <c r="D99" s="11"/>
      <c r="E99" s="11"/>
      <c r="I99" s="11"/>
      <c r="J99" s="11"/>
      <c r="K99" s="11"/>
      <c r="L99" s="11"/>
    </row>
    <row r="100" spans="2:12" s="5" customFormat="1" ht="15">
      <c r="B100" s="11"/>
      <c r="C100" s="11"/>
      <c r="D100" s="11"/>
      <c r="E100" s="11"/>
      <c r="I100" s="11"/>
      <c r="J100" s="11"/>
      <c r="K100" s="11"/>
      <c r="L100" s="11"/>
    </row>
    <row r="101" spans="2:12" s="5" customFormat="1" ht="15">
      <c r="B101" s="11"/>
      <c r="C101" s="11"/>
      <c r="D101" s="11"/>
      <c r="E101" s="11"/>
      <c r="I101" s="11"/>
      <c r="J101" s="11"/>
      <c r="K101" s="11"/>
      <c r="L101" s="11"/>
    </row>
    <row r="102" spans="2:12" s="5" customFormat="1" ht="15">
      <c r="B102" s="11"/>
      <c r="C102" s="11"/>
      <c r="D102" s="11"/>
      <c r="E102" s="11"/>
      <c r="I102" s="11"/>
      <c r="J102" s="11"/>
      <c r="K102" s="11"/>
      <c r="L102" s="11"/>
    </row>
    <row r="103" spans="2:12" s="5" customFormat="1" ht="15">
      <c r="B103" s="11"/>
      <c r="C103" s="11"/>
      <c r="D103" s="11"/>
      <c r="E103" s="11"/>
      <c r="I103" s="11"/>
      <c r="J103" s="11"/>
      <c r="K103" s="11"/>
      <c r="L103" s="11"/>
    </row>
    <row r="104" spans="2:12" s="5" customFormat="1" ht="15">
      <c r="B104" s="11"/>
      <c r="C104" s="11"/>
      <c r="D104" s="11"/>
      <c r="E104" s="11"/>
      <c r="I104" s="11"/>
      <c r="J104" s="11"/>
      <c r="K104" s="11"/>
      <c r="L104" s="11"/>
    </row>
  </sheetData>
  <sheetProtection/>
  <printOptions/>
  <pageMargins left="0.79" right="0.79" top="0.98" bottom="0.9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showGridLines="0" tabSelected="1" zoomScale="90" zoomScaleNormal="90" workbookViewId="0" topLeftCell="A1">
      <selection activeCell="L10" sqref="L10"/>
    </sheetView>
  </sheetViews>
  <sheetFormatPr defaultColWidth="11.421875" defaultRowHeight="12.75"/>
  <cols>
    <col min="1" max="1" width="36.8515625" style="6" customWidth="1"/>
    <col min="2" max="2" width="12.28125" style="6" customWidth="1"/>
    <col min="3" max="3" width="17.28125" style="6" customWidth="1"/>
    <col min="4" max="4" width="18.7109375" style="6" customWidth="1"/>
    <col min="5" max="5" width="15.00390625" style="6" customWidth="1"/>
    <col min="6" max="6" width="9.8515625" style="6" bestFit="1" customWidth="1"/>
    <col min="7" max="7" width="7.7109375" style="6" customWidth="1"/>
    <col min="8" max="9" width="11.421875" style="6" customWidth="1"/>
    <col min="10" max="10" width="6.57421875" style="6" customWidth="1"/>
    <col min="11" max="12" width="11.421875" style="6" customWidth="1"/>
    <col min="13" max="13" width="6.7109375" style="6" customWidth="1"/>
    <col min="14" max="15" width="11.421875" style="6" customWidth="1"/>
    <col min="16" max="16" width="5.28125" style="6" customWidth="1"/>
    <col min="17" max="18" width="11.421875" style="6" customWidth="1"/>
    <col min="19" max="19" width="7.140625" style="6" customWidth="1"/>
    <col min="20" max="16384" width="11.421875" style="6" customWidth="1"/>
  </cols>
  <sheetData>
    <row r="1" ht="15">
      <c r="A1" s="4" t="s">
        <v>65</v>
      </c>
    </row>
    <row r="2" ht="15">
      <c r="A2" s="93">
        <v>2016</v>
      </c>
    </row>
    <row r="3" spans="1:2" s="5" customFormat="1" ht="15">
      <c r="A3" s="94" t="s">
        <v>66</v>
      </c>
      <c r="B3" s="4"/>
    </row>
    <row r="4" spans="1:7" ht="12.75" customHeight="1">
      <c r="A4" s="95"/>
      <c r="B4" s="95"/>
      <c r="C4" s="95"/>
      <c r="D4" s="95"/>
      <c r="E4" s="95"/>
      <c r="F4" s="95"/>
      <c r="G4" s="95"/>
    </row>
    <row r="5" spans="1:6" ht="30">
      <c r="A5" s="96" t="s">
        <v>1</v>
      </c>
      <c r="B5" s="110" t="s">
        <v>2</v>
      </c>
      <c r="C5" s="97" t="s">
        <v>5</v>
      </c>
      <c r="D5" s="110" t="s">
        <v>4</v>
      </c>
      <c r="E5" s="96" t="s">
        <v>3</v>
      </c>
      <c r="F5" s="193" t="s">
        <v>6</v>
      </c>
    </row>
    <row r="6" spans="1:6" ht="15">
      <c r="A6" s="111" t="s">
        <v>69</v>
      </c>
      <c r="B6" s="112">
        <v>285093</v>
      </c>
      <c r="C6" s="113">
        <v>1</v>
      </c>
      <c r="D6" s="163">
        <v>0.20715972036020952</v>
      </c>
      <c r="E6" s="191" t="s">
        <v>47</v>
      </c>
      <c r="F6" s="162">
        <v>2016</v>
      </c>
    </row>
    <row r="7" spans="1:6" ht="15">
      <c r="A7" s="111" t="s">
        <v>72</v>
      </c>
      <c r="B7" s="112">
        <v>364539</v>
      </c>
      <c r="C7" s="113">
        <v>1</v>
      </c>
      <c r="D7" s="164">
        <v>0.11843841763708633</v>
      </c>
      <c r="E7" s="191" t="s">
        <v>47</v>
      </c>
      <c r="F7" s="114">
        <v>2016</v>
      </c>
    </row>
    <row r="8" spans="1:6" ht="15">
      <c r="A8" s="111" t="s">
        <v>49</v>
      </c>
      <c r="B8" s="112">
        <v>362324</v>
      </c>
      <c r="C8" s="115">
        <v>1</v>
      </c>
      <c r="D8" s="164">
        <v>0.20654304167640503</v>
      </c>
      <c r="E8" s="191" t="s">
        <v>47</v>
      </c>
      <c r="F8" s="114">
        <v>2016</v>
      </c>
    </row>
    <row r="9" spans="1:6" ht="15">
      <c r="A9" s="111" t="s">
        <v>52</v>
      </c>
      <c r="B9" s="112">
        <v>452899</v>
      </c>
      <c r="C9" s="115">
        <v>1</v>
      </c>
      <c r="D9" s="165">
        <v>0.11921751651122817</v>
      </c>
      <c r="E9" s="191" t="s">
        <v>47</v>
      </c>
      <c r="F9" s="114">
        <v>2016</v>
      </c>
    </row>
    <row r="10" spans="1:6" ht="15">
      <c r="A10" s="111" t="s">
        <v>59</v>
      </c>
      <c r="B10" s="112">
        <v>1504913</v>
      </c>
      <c r="C10" s="115">
        <v>1</v>
      </c>
      <c r="D10" s="164">
        <v>0.5532375827744576</v>
      </c>
      <c r="E10" s="191" t="s">
        <v>47</v>
      </c>
      <c r="F10" s="114">
        <v>2016</v>
      </c>
    </row>
    <row r="11" spans="1:6" ht="15">
      <c r="A11" s="111" t="s">
        <v>54</v>
      </c>
      <c r="B11" s="112">
        <v>2228482</v>
      </c>
      <c r="C11" s="115">
        <v>1</v>
      </c>
      <c r="D11" s="164">
        <v>0.19197153646868415</v>
      </c>
      <c r="E11" s="191" t="s">
        <v>55</v>
      </c>
      <c r="F11" s="114">
        <v>2016</v>
      </c>
    </row>
    <row r="12" spans="1:6" ht="15">
      <c r="A12" s="111" t="s">
        <v>68</v>
      </c>
      <c r="B12" s="112">
        <v>216535</v>
      </c>
      <c r="C12" s="113">
        <v>2</v>
      </c>
      <c r="D12" s="164">
        <v>0.11525758434666432</v>
      </c>
      <c r="E12" s="191" t="s">
        <v>47</v>
      </c>
      <c r="F12" s="114">
        <v>2016</v>
      </c>
    </row>
    <row r="13" spans="1:6" ht="15">
      <c r="A13" s="111" t="s">
        <v>48</v>
      </c>
      <c r="B13" s="112">
        <v>393337</v>
      </c>
      <c r="C13" s="115">
        <v>2</v>
      </c>
      <c r="D13" s="164">
        <v>0.11396999275331454</v>
      </c>
      <c r="E13" s="191" t="s">
        <v>47</v>
      </c>
      <c r="F13" s="114">
        <v>2016</v>
      </c>
    </row>
    <row r="14" spans="1:6" ht="15">
      <c r="A14" s="111" t="s">
        <v>58</v>
      </c>
      <c r="B14" s="116">
        <v>211</v>
      </c>
      <c r="C14" s="115">
        <v>2</v>
      </c>
      <c r="D14" s="164">
        <v>0.1144872490504612</v>
      </c>
      <c r="E14" s="191" t="s">
        <v>47</v>
      </c>
      <c r="F14" s="114">
        <v>2016</v>
      </c>
    </row>
    <row r="15" spans="1:6" ht="15">
      <c r="A15" s="111" t="s">
        <v>56</v>
      </c>
      <c r="B15" s="112">
        <v>8058</v>
      </c>
      <c r="C15" s="115">
        <v>4</v>
      </c>
      <c r="D15" s="164">
        <v>0.050293974459798524</v>
      </c>
      <c r="E15" s="191" t="s">
        <v>55</v>
      </c>
      <c r="F15" s="114">
        <v>2016</v>
      </c>
    </row>
    <row r="16" spans="1:6" ht="15">
      <c r="A16" s="111" t="s">
        <v>60</v>
      </c>
      <c r="B16" s="112">
        <v>4590</v>
      </c>
      <c r="C16" s="115">
        <v>5</v>
      </c>
      <c r="D16" s="164">
        <v>0.08291334742318322</v>
      </c>
      <c r="E16" s="191" t="s">
        <v>47</v>
      </c>
      <c r="F16" s="114">
        <v>2016</v>
      </c>
    </row>
    <row r="17" spans="1:6" ht="15">
      <c r="A17" s="111" t="s">
        <v>70</v>
      </c>
      <c r="B17" s="112">
        <v>3972</v>
      </c>
      <c r="C17" s="113">
        <v>6</v>
      </c>
      <c r="D17" s="163">
        <v>0.06580407879259786</v>
      </c>
      <c r="E17" s="191" t="s">
        <v>47</v>
      </c>
      <c r="F17" s="114">
        <v>2016</v>
      </c>
    </row>
    <row r="18" spans="1:6" ht="15">
      <c r="A18" s="111" t="s">
        <v>50</v>
      </c>
      <c r="B18" s="112">
        <v>7668</v>
      </c>
      <c r="C18" s="115">
        <v>6</v>
      </c>
      <c r="D18" s="164">
        <v>0.06505968895563417</v>
      </c>
      <c r="E18" s="191" t="s">
        <v>47</v>
      </c>
      <c r="F18" s="114">
        <v>2016</v>
      </c>
    </row>
    <row r="19" spans="1:6" ht="15">
      <c r="A19" s="111" t="s">
        <v>71</v>
      </c>
      <c r="B19" s="112">
        <v>1597</v>
      </c>
      <c r="C19" s="113">
        <v>9</v>
      </c>
      <c r="D19" s="164">
        <v>0.04039867445802029</v>
      </c>
      <c r="E19" s="191" t="s">
        <v>47</v>
      </c>
      <c r="F19" s="114">
        <v>2016</v>
      </c>
    </row>
    <row r="20" spans="1:6" ht="15">
      <c r="A20" s="111" t="s">
        <v>51</v>
      </c>
      <c r="B20" s="112">
        <v>3114</v>
      </c>
      <c r="C20" s="115">
        <v>9</v>
      </c>
      <c r="D20" s="164">
        <v>0.040395392278953925</v>
      </c>
      <c r="E20" s="191" t="s">
        <v>47</v>
      </c>
      <c r="F20" s="114">
        <v>2016</v>
      </c>
    </row>
    <row r="21" spans="1:6" ht="15">
      <c r="A21" s="111" t="s">
        <v>73</v>
      </c>
      <c r="B21" s="116">
        <v>0</v>
      </c>
      <c r="C21" s="113"/>
      <c r="D21" s="164">
        <v>5.1980455348788854E-05</v>
      </c>
      <c r="E21" s="191" t="s">
        <v>47</v>
      </c>
      <c r="F21" s="114">
        <v>2016</v>
      </c>
    </row>
    <row r="22" spans="1:6" ht="15">
      <c r="A22" s="117" t="s">
        <v>53</v>
      </c>
      <c r="B22" s="139">
        <v>0</v>
      </c>
      <c r="C22" s="140"/>
      <c r="D22" s="166">
        <v>3.8686216101203144E-05</v>
      </c>
      <c r="E22" s="192" t="s">
        <v>47</v>
      </c>
      <c r="F22" s="118">
        <v>2016</v>
      </c>
    </row>
    <row r="24" ht="15">
      <c r="A24" s="3" t="s">
        <v>93</v>
      </c>
    </row>
    <row r="27" spans="1:26" ht="30">
      <c r="A27" s="64" t="s">
        <v>1</v>
      </c>
      <c r="B27" s="66">
        <v>2008</v>
      </c>
      <c r="C27" s="65" t="s">
        <v>8</v>
      </c>
      <c r="D27" s="66">
        <v>2009</v>
      </c>
      <c r="E27" s="65" t="s">
        <v>9</v>
      </c>
      <c r="F27" s="66">
        <v>2010</v>
      </c>
      <c r="G27" s="67" t="s">
        <v>10</v>
      </c>
      <c r="H27" s="65" t="s">
        <v>11</v>
      </c>
      <c r="I27" s="66">
        <v>2011</v>
      </c>
      <c r="J27" s="67" t="s">
        <v>61</v>
      </c>
      <c r="K27" s="65" t="s">
        <v>62</v>
      </c>
      <c r="L27" s="66">
        <v>2012</v>
      </c>
      <c r="M27" s="67" t="s">
        <v>63</v>
      </c>
      <c r="N27" s="65" t="s">
        <v>64</v>
      </c>
      <c r="O27" s="66">
        <v>2013</v>
      </c>
      <c r="P27" s="67" t="s">
        <v>95</v>
      </c>
      <c r="Q27" s="65" t="s">
        <v>96</v>
      </c>
      <c r="R27" s="179">
        <v>2014</v>
      </c>
      <c r="S27" s="67" t="s">
        <v>98</v>
      </c>
      <c r="T27" s="65" t="s">
        <v>99</v>
      </c>
      <c r="U27" s="110">
        <v>2015</v>
      </c>
      <c r="V27" s="97" t="s">
        <v>100</v>
      </c>
      <c r="W27" s="96" t="s">
        <v>104</v>
      </c>
      <c r="X27" s="110">
        <v>2016</v>
      </c>
      <c r="Y27" s="97" t="s">
        <v>106</v>
      </c>
      <c r="Z27" s="96" t="s">
        <v>107</v>
      </c>
    </row>
    <row r="28" spans="1:26" ht="15">
      <c r="A28" s="111" t="s">
        <v>69</v>
      </c>
      <c r="B28" s="167">
        <v>216800</v>
      </c>
      <c r="C28" s="168">
        <v>2</v>
      </c>
      <c r="D28" s="167">
        <v>211665</v>
      </c>
      <c r="E28" s="168">
        <v>2</v>
      </c>
      <c r="F28" s="167">
        <v>221652</v>
      </c>
      <c r="G28" s="173">
        <v>1</v>
      </c>
      <c r="H28" s="174">
        <v>0.1887</v>
      </c>
      <c r="I28" s="167">
        <v>227500</v>
      </c>
      <c r="J28" s="173">
        <v>1</v>
      </c>
      <c r="K28" s="174">
        <v>0.18926788685524126</v>
      </c>
      <c r="L28" s="167">
        <v>236433</v>
      </c>
      <c r="M28" s="173">
        <v>1</v>
      </c>
      <c r="N28" s="174">
        <v>0.1908835934068773</v>
      </c>
      <c r="O28" s="167">
        <v>247018</v>
      </c>
      <c r="P28" s="173">
        <v>1</v>
      </c>
      <c r="Q28" s="174">
        <v>0.19243077670931516</v>
      </c>
      <c r="R28" s="167">
        <v>245099</v>
      </c>
      <c r="S28" s="173">
        <v>1</v>
      </c>
      <c r="T28" s="174">
        <v>0.18991207135950014</v>
      </c>
      <c r="U28" s="112">
        <v>257596</v>
      </c>
      <c r="V28" s="113">
        <v>1</v>
      </c>
      <c r="W28" s="194">
        <v>0.19477516578073845</v>
      </c>
      <c r="X28" s="112">
        <v>285093</v>
      </c>
      <c r="Y28" s="113">
        <v>1</v>
      </c>
      <c r="Z28" s="194">
        <v>0.20715972036020952</v>
      </c>
    </row>
    <row r="29" spans="1:26" ht="15">
      <c r="A29" s="111" t="s">
        <v>72</v>
      </c>
      <c r="B29" s="169">
        <v>269626</v>
      </c>
      <c r="C29" s="170">
        <v>2</v>
      </c>
      <c r="D29" s="169">
        <v>287685</v>
      </c>
      <c r="E29" s="170">
        <v>2</v>
      </c>
      <c r="F29" s="169">
        <v>304103</v>
      </c>
      <c r="G29" s="175">
        <v>1</v>
      </c>
      <c r="H29" s="176">
        <v>0.1134</v>
      </c>
      <c r="I29" s="169">
        <v>315653</v>
      </c>
      <c r="J29" s="175">
        <v>1</v>
      </c>
      <c r="K29" s="176">
        <v>0.11513009960582951</v>
      </c>
      <c r="L29" s="169">
        <v>313743</v>
      </c>
      <c r="M29" s="175">
        <v>1</v>
      </c>
      <c r="N29" s="176">
        <v>0.11325444030482458</v>
      </c>
      <c r="O29" s="169">
        <v>322239</v>
      </c>
      <c r="P29" s="175">
        <v>1</v>
      </c>
      <c r="Q29" s="176">
        <v>0.11475617086984764</v>
      </c>
      <c r="R29" s="169">
        <v>327635</v>
      </c>
      <c r="S29" s="175">
        <v>1</v>
      </c>
      <c r="T29" s="176">
        <v>0.11377455736493493</v>
      </c>
      <c r="U29" s="112">
        <v>348868</v>
      </c>
      <c r="V29" s="113">
        <v>1</v>
      </c>
      <c r="W29" s="195">
        <v>0.11776771066116651</v>
      </c>
      <c r="X29" s="112">
        <v>364539</v>
      </c>
      <c r="Y29" s="113">
        <v>1</v>
      </c>
      <c r="Z29" s="195">
        <v>0.11843841763708633</v>
      </c>
    </row>
    <row r="30" spans="1:26" ht="15">
      <c r="A30" s="111" t="s">
        <v>49</v>
      </c>
      <c r="B30" s="169">
        <v>281096</v>
      </c>
      <c r="C30" s="170">
        <v>1</v>
      </c>
      <c r="D30" s="169">
        <v>274391</v>
      </c>
      <c r="E30" s="170">
        <v>2</v>
      </c>
      <c r="F30" s="169">
        <v>287325</v>
      </c>
      <c r="G30" s="175">
        <v>1</v>
      </c>
      <c r="H30" s="176">
        <v>0.1853</v>
      </c>
      <c r="I30" s="169">
        <v>291534</v>
      </c>
      <c r="J30" s="175">
        <v>1</v>
      </c>
      <c r="K30" s="176">
        <v>0.19096134384426183</v>
      </c>
      <c r="L30" s="169">
        <v>301990</v>
      </c>
      <c r="M30" s="175">
        <v>1</v>
      </c>
      <c r="N30" s="176">
        <v>0.18881254857238605</v>
      </c>
      <c r="O30" s="169">
        <v>316352</v>
      </c>
      <c r="P30" s="175">
        <v>1</v>
      </c>
      <c r="Q30" s="176">
        <v>0.1902091174737551</v>
      </c>
      <c r="R30" s="169">
        <v>313347</v>
      </c>
      <c r="S30" s="175">
        <v>1</v>
      </c>
      <c r="T30" s="176">
        <v>0.18909930297818411</v>
      </c>
      <c r="U30" s="112">
        <v>327290</v>
      </c>
      <c r="V30" s="115">
        <v>1</v>
      </c>
      <c r="W30" s="195">
        <v>0.19371854492981114</v>
      </c>
      <c r="X30" s="112">
        <v>362324</v>
      </c>
      <c r="Y30" s="115">
        <v>1</v>
      </c>
      <c r="Z30" s="195">
        <v>0.20654304167640503</v>
      </c>
    </row>
    <row r="31" spans="1:26" ht="15">
      <c r="A31" s="111" t="s">
        <v>52</v>
      </c>
      <c r="B31" s="169">
        <v>327378</v>
      </c>
      <c r="C31" s="170">
        <v>2</v>
      </c>
      <c r="D31" s="169">
        <v>352603</v>
      </c>
      <c r="E31" s="170">
        <v>1</v>
      </c>
      <c r="F31" s="169">
        <v>373078</v>
      </c>
      <c r="G31" s="175">
        <v>1</v>
      </c>
      <c r="H31" s="176">
        <v>0.1107</v>
      </c>
      <c r="I31" s="169">
        <v>393187</v>
      </c>
      <c r="J31" s="175">
        <v>1</v>
      </c>
      <c r="K31" s="176">
        <v>0.11544158600609113</v>
      </c>
      <c r="L31" s="169">
        <v>389612</v>
      </c>
      <c r="M31" s="175">
        <v>1</v>
      </c>
      <c r="N31" s="176">
        <v>0.11335370883017397</v>
      </c>
      <c r="O31" s="169">
        <v>401814</v>
      </c>
      <c r="P31" s="175">
        <v>1</v>
      </c>
      <c r="Q31" s="176">
        <v>0.11492591998311351</v>
      </c>
      <c r="R31" s="169">
        <v>411455</v>
      </c>
      <c r="S31" s="175">
        <v>1</v>
      </c>
      <c r="T31" s="176">
        <v>0.11469570118655435</v>
      </c>
      <c r="U31" s="112">
        <v>437671</v>
      </c>
      <c r="V31" s="115">
        <v>1</v>
      </c>
      <c r="W31" s="196">
        <v>0.11915156936853107</v>
      </c>
      <c r="X31" s="112">
        <v>452899</v>
      </c>
      <c r="Y31" s="115">
        <v>1</v>
      </c>
      <c r="Z31" s="196">
        <v>0.11921751651122817</v>
      </c>
    </row>
    <row r="32" spans="1:26" ht="15">
      <c r="A32" s="111" t="s">
        <v>59</v>
      </c>
      <c r="B32" s="169">
        <v>1160212</v>
      </c>
      <c r="C32" s="170">
        <v>1</v>
      </c>
      <c r="D32" s="169">
        <v>1173395</v>
      </c>
      <c r="E32" s="170">
        <v>1</v>
      </c>
      <c r="F32" s="169">
        <v>1194867</v>
      </c>
      <c r="G32" s="175">
        <v>1</v>
      </c>
      <c r="H32" s="176">
        <v>0.5018</v>
      </c>
      <c r="I32" s="169">
        <v>1250613</v>
      </c>
      <c r="J32" s="175">
        <v>1</v>
      </c>
      <c r="K32" s="176">
        <v>0.5088637231054931</v>
      </c>
      <c r="L32" s="169">
        <v>1125670</v>
      </c>
      <c r="M32" s="175">
        <v>1</v>
      </c>
      <c r="N32" s="176">
        <v>0.48561012194285463</v>
      </c>
      <c r="O32" s="169">
        <v>1311541</v>
      </c>
      <c r="P32" s="175">
        <v>1</v>
      </c>
      <c r="Q32" s="176">
        <v>0.5212607319122418</v>
      </c>
      <c r="R32" s="169">
        <v>1363356</v>
      </c>
      <c r="S32" s="175">
        <v>1</v>
      </c>
      <c r="T32" s="176">
        <v>0.5310681381554038</v>
      </c>
      <c r="U32" s="112">
        <v>1414161</v>
      </c>
      <c r="V32" s="115">
        <v>1</v>
      </c>
      <c r="W32" s="195">
        <v>0.5331372687252571</v>
      </c>
      <c r="X32" s="112">
        <v>1504913</v>
      </c>
      <c r="Y32" s="115">
        <v>1</v>
      </c>
      <c r="Z32" s="195">
        <v>0.5532375827744576</v>
      </c>
    </row>
    <row r="33" spans="1:26" ht="15">
      <c r="A33" s="111" t="s">
        <v>54</v>
      </c>
      <c r="B33" s="169">
        <v>1861333</v>
      </c>
      <c r="C33" s="170">
        <v>1</v>
      </c>
      <c r="D33" s="169">
        <v>1900343</v>
      </c>
      <c r="E33" s="170">
        <v>1</v>
      </c>
      <c r="F33" s="169">
        <v>1960999</v>
      </c>
      <c r="G33" s="175">
        <v>1</v>
      </c>
      <c r="H33" s="176">
        <v>0.1837</v>
      </c>
      <c r="I33" s="169">
        <v>1991577</v>
      </c>
      <c r="J33" s="175">
        <v>1</v>
      </c>
      <c r="K33" s="176">
        <v>0.18601834967613137</v>
      </c>
      <c r="L33" s="169">
        <v>2024967</v>
      </c>
      <c r="M33" s="175">
        <v>1</v>
      </c>
      <c r="N33" s="176">
        <v>0.18610339190676922</v>
      </c>
      <c r="O33" s="169">
        <v>2078203</v>
      </c>
      <c r="P33" s="175">
        <v>1</v>
      </c>
      <c r="Q33" s="176">
        <v>0.18951967383184115</v>
      </c>
      <c r="R33" s="169">
        <v>2085859</v>
      </c>
      <c r="S33" s="175">
        <v>1</v>
      </c>
      <c r="T33" s="176">
        <v>0.18741506338534558</v>
      </c>
      <c r="U33" s="112">
        <v>2157002</v>
      </c>
      <c r="V33" s="115">
        <v>1</v>
      </c>
      <c r="W33" s="195">
        <v>0.18929932372725722</v>
      </c>
      <c r="X33" s="112">
        <v>2228482</v>
      </c>
      <c r="Y33" s="115">
        <v>1</v>
      </c>
      <c r="Z33" s="195">
        <v>0.19197153646868415</v>
      </c>
    </row>
    <row r="34" spans="1:26" ht="15">
      <c r="A34" s="111" t="s">
        <v>68</v>
      </c>
      <c r="B34" s="169">
        <v>180292</v>
      </c>
      <c r="C34" s="170">
        <v>2</v>
      </c>
      <c r="D34" s="169">
        <v>180773</v>
      </c>
      <c r="E34" s="170">
        <v>2</v>
      </c>
      <c r="F34" s="169">
        <v>188391</v>
      </c>
      <c r="G34" s="175">
        <v>2</v>
      </c>
      <c r="H34" s="176">
        <v>0.11</v>
      </c>
      <c r="I34" s="169">
        <v>194917</v>
      </c>
      <c r="J34" s="175">
        <v>2</v>
      </c>
      <c r="K34" s="176">
        <v>0.10805724039558029</v>
      </c>
      <c r="L34" s="169">
        <v>199620</v>
      </c>
      <c r="M34" s="175">
        <v>2</v>
      </c>
      <c r="N34" s="176">
        <v>0.10964836392578714</v>
      </c>
      <c r="O34" s="169">
        <v>209113</v>
      </c>
      <c r="P34" s="175">
        <v>2</v>
      </c>
      <c r="Q34" s="176">
        <v>0.1157393519220615</v>
      </c>
      <c r="R34" s="169">
        <v>204651</v>
      </c>
      <c r="S34" s="175">
        <v>2</v>
      </c>
      <c r="T34" s="176">
        <v>0.11200539856268195</v>
      </c>
      <c r="U34" s="112">
        <v>203644</v>
      </c>
      <c r="V34" s="113">
        <v>2</v>
      </c>
      <c r="W34" s="195">
        <v>0.11036203499173006</v>
      </c>
      <c r="X34" s="112">
        <v>216535</v>
      </c>
      <c r="Y34" s="113">
        <v>2</v>
      </c>
      <c r="Z34" s="195">
        <v>0.11525758434666432</v>
      </c>
    </row>
    <row r="35" spans="1:26" ht="15">
      <c r="A35" s="111" t="s">
        <v>48</v>
      </c>
      <c r="B35" s="169">
        <v>347594</v>
      </c>
      <c r="C35" s="170">
        <v>2</v>
      </c>
      <c r="D35" s="169">
        <v>351636</v>
      </c>
      <c r="E35" s="170">
        <v>2</v>
      </c>
      <c r="F35" s="169">
        <v>366893</v>
      </c>
      <c r="G35" s="175">
        <v>2</v>
      </c>
      <c r="H35" s="176">
        <v>0.1101</v>
      </c>
      <c r="I35" s="169">
        <v>366716</v>
      </c>
      <c r="J35" s="175">
        <v>2</v>
      </c>
      <c r="K35" s="176">
        <v>0.11058799972014947</v>
      </c>
      <c r="L35" s="169">
        <v>370696</v>
      </c>
      <c r="M35" s="175">
        <v>2</v>
      </c>
      <c r="N35" s="176">
        <v>0.10698976558396205</v>
      </c>
      <c r="O35" s="169">
        <v>389611</v>
      </c>
      <c r="P35" s="175">
        <v>2</v>
      </c>
      <c r="Q35" s="176">
        <v>0.11439494679874956</v>
      </c>
      <c r="R35" s="169">
        <v>378569</v>
      </c>
      <c r="S35" s="175">
        <v>2</v>
      </c>
      <c r="T35" s="176">
        <v>0.11193801686126828</v>
      </c>
      <c r="U35" s="112">
        <v>370303</v>
      </c>
      <c r="V35" s="115">
        <v>2</v>
      </c>
      <c r="W35" s="195">
        <v>0.10834736063812948</v>
      </c>
      <c r="X35" s="112">
        <v>393337</v>
      </c>
      <c r="Y35" s="115">
        <v>2</v>
      </c>
      <c r="Z35" s="195">
        <v>0.11396999275331454</v>
      </c>
    </row>
    <row r="36" spans="1:26" ht="15">
      <c r="A36" s="111" t="s">
        <v>58</v>
      </c>
      <c r="B36" s="169">
        <v>455</v>
      </c>
      <c r="C36" s="170">
        <v>1</v>
      </c>
      <c r="D36" s="169">
        <v>457</v>
      </c>
      <c r="E36" s="170">
        <v>1</v>
      </c>
      <c r="F36" s="169">
        <v>419</v>
      </c>
      <c r="G36" s="175">
        <v>1</v>
      </c>
      <c r="H36" s="176">
        <v>0.2078373015873016</v>
      </c>
      <c r="I36" s="169">
        <v>428</v>
      </c>
      <c r="J36" s="175">
        <v>1</v>
      </c>
      <c r="K36" s="176">
        <v>0.21770091556459817</v>
      </c>
      <c r="L36" s="169">
        <v>368</v>
      </c>
      <c r="M36" s="175">
        <v>1</v>
      </c>
      <c r="N36" s="176">
        <v>0.19763694951664876</v>
      </c>
      <c r="O36" s="169">
        <v>541</v>
      </c>
      <c r="P36" s="175">
        <v>1</v>
      </c>
      <c r="Q36" s="176">
        <v>0.2691542288557214</v>
      </c>
      <c r="R36" s="169">
        <v>207</v>
      </c>
      <c r="S36" s="175">
        <v>3</v>
      </c>
      <c r="T36" s="176">
        <v>0.11123052122514777</v>
      </c>
      <c r="U36" s="116">
        <v>134</v>
      </c>
      <c r="V36" s="115">
        <v>3</v>
      </c>
      <c r="W36" s="195">
        <v>0.09324982602644398</v>
      </c>
      <c r="X36" s="116">
        <v>211</v>
      </c>
      <c r="Y36" s="115">
        <v>2</v>
      </c>
      <c r="Z36" s="195">
        <v>0.1144872490504612</v>
      </c>
    </row>
    <row r="37" spans="1:26" ht="15">
      <c r="A37" s="111" t="s">
        <v>60</v>
      </c>
      <c r="B37" s="169">
        <v>6150</v>
      </c>
      <c r="C37" s="170">
        <v>3</v>
      </c>
      <c r="D37" s="169">
        <v>5259</v>
      </c>
      <c r="E37" s="170">
        <v>3</v>
      </c>
      <c r="F37" s="169">
        <v>5839</v>
      </c>
      <c r="G37" s="175">
        <v>2</v>
      </c>
      <c r="H37" s="176">
        <v>0.1049</v>
      </c>
      <c r="I37" s="169">
        <v>5740</v>
      </c>
      <c r="J37" s="175">
        <v>3</v>
      </c>
      <c r="K37" s="176">
        <v>0.09975322373223038</v>
      </c>
      <c r="L37" s="169">
        <v>5940</v>
      </c>
      <c r="M37" s="175">
        <v>3</v>
      </c>
      <c r="N37" s="176">
        <v>0.10028870992250417</v>
      </c>
      <c r="O37" s="169">
        <v>6635</v>
      </c>
      <c r="P37" s="175">
        <v>2</v>
      </c>
      <c r="Q37" s="176">
        <v>0.1165937406645931</v>
      </c>
      <c r="R37" s="169">
        <v>7076</v>
      </c>
      <c r="S37" s="175">
        <v>3</v>
      </c>
      <c r="T37" s="176">
        <v>0.11672330177163406</v>
      </c>
      <c r="U37" s="112">
        <v>5047</v>
      </c>
      <c r="V37" s="115">
        <v>4</v>
      </c>
      <c r="W37" s="195">
        <v>0.08155581410380712</v>
      </c>
      <c r="X37" s="112">
        <v>4590</v>
      </c>
      <c r="Y37" s="115">
        <v>5</v>
      </c>
      <c r="Z37" s="195">
        <v>0.08291334742318322</v>
      </c>
    </row>
    <row r="38" spans="1:26" ht="15">
      <c r="A38" s="111" t="s">
        <v>56</v>
      </c>
      <c r="B38" s="169">
        <v>6303</v>
      </c>
      <c r="C38" s="170">
        <v>5</v>
      </c>
      <c r="D38" s="169">
        <v>6476</v>
      </c>
      <c r="E38" s="170">
        <v>6</v>
      </c>
      <c r="F38" s="169">
        <v>7252</v>
      </c>
      <c r="G38" s="175">
        <v>5</v>
      </c>
      <c r="H38" s="176">
        <v>0.0448</v>
      </c>
      <c r="I38" s="169">
        <v>7335</v>
      </c>
      <c r="J38" s="175">
        <v>4</v>
      </c>
      <c r="K38" s="176">
        <v>0.056525692796153014</v>
      </c>
      <c r="L38" s="169">
        <v>6834</v>
      </c>
      <c r="M38" s="175">
        <v>4</v>
      </c>
      <c r="N38" s="176">
        <v>0.04390958506277387</v>
      </c>
      <c r="O38" s="169">
        <v>6667</v>
      </c>
      <c r="P38" s="175">
        <v>4</v>
      </c>
      <c r="Q38" s="176">
        <v>0.04376624740697949</v>
      </c>
      <c r="R38" s="169">
        <v>7078</v>
      </c>
      <c r="S38" s="175">
        <v>4</v>
      </c>
      <c r="T38" s="176">
        <v>0.04551856305909439</v>
      </c>
      <c r="U38" s="112">
        <v>7903</v>
      </c>
      <c r="V38" s="115">
        <v>4</v>
      </c>
      <c r="W38" s="195">
        <v>0.0497381869445913</v>
      </c>
      <c r="X38" s="112">
        <v>8058</v>
      </c>
      <c r="Y38" s="115">
        <v>4</v>
      </c>
      <c r="Z38" s="195">
        <v>0.050293974459798524</v>
      </c>
    </row>
    <row r="39" spans="1:26" ht="15">
      <c r="A39" s="111" t="s">
        <v>70</v>
      </c>
      <c r="B39" s="169">
        <v>2533</v>
      </c>
      <c r="C39" s="170">
        <v>6</v>
      </c>
      <c r="D39" s="169">
        <v>3528</v>
      </c>
      <c r="E39" s="170">
        <v>5</v>
      </c>
      <c r="F39" s="169">
        <v>3606</v>
      </c>
      <c r="G39" s="175">
        <v>5</v>
      </c>
      <c r="H39" s="176">
        <v>0.0656</v>
      </c>
      <c r="I39" s="169">
        <v>3653</v>
      </c>
      <c r="J39" s="175">
        <v>5</v>
      </c>
      <c r="K39" s="176">
        <v>0.06587323054729059</v>
      </c>
      <c r="L39" s="169">
        <v>3602</v>
      </c>
      <c r="M39" s="175">
        <v>6</v>
      </c>
      <c r="N39" s="176">
        <v>0.062434999653331484</v>
      </c>
      <c r="O39" s="169">
        <v>3280</v>
      </c>
      <c r="P39" s="175">
        <v>6</v>
      </c>
      <c r="Q39" s="176">
        <v>0.056571231459123836</v>
      </c>
      <c r="R39" s="169">
        <v>3327</v>
      </c>
      <c r="S39" s="175">
        <v>6</v>
      </c>
      <c r="T39" s="176">
        <v>0.05707864397474609</v>
      </c>
      <c r="U39" s="112">
        <v>3541</v>
      </c>
      <c r="V39" s="113">
        <v>7</v>
      </c>
      <c r="W39" s="194">
        <v>0.051831142597851224</v>
      </c>
      <c r="X39" s="112">
        <v>3972</v>
      </c>
      <c r="Y39" s="113">
        <v>6</v>
      </c>
      <c r="Z39" s="194">
        <v>0.06580407879259786</v>
      </c>
    </row>
    <row r="40" spans="1:26" ht="15">
      <c r="A40" s="111" t="s">
        <v>50</v>
      </c>
      <c r="B40" s="169">
        <v>4989</v>
      </c>
      <c r="C40" s="170">
        <v>6</v>
      </c>
      <c r="D40" s="169">
        <v>6900</v>
      </c>
      <c r="E40" s="170">
        <v>5</v>
      </c>
      <c r="F40" s="169">
        <v>7047</v>
      </c>
      <c r="G40" s="175">
        <v>5</v>
      </c>
      <c r="H40" s="176">
        <v>0.0649</v>
      </c>
      <c r="I40" s="169">
        <v>7011</v>
      </c>
      <c r="J40" s="175">
        <v>5</v>
      </c>
      <c r="K40" s="176">
        <v>0.06942615239887112</v>
      </c>
      <c r="L40" s="169">
        <v>6826</v>
      </c>
      <c r="M40" s="175">
        <v>6</v>
      </c>
      <c r="N40" s="176">
        <v>0.060410287271890545</v>
      </c>
      <c r="O40" s="169">
        <v>6224</v>
      </c>
      <c r="P40" s="175">
        <v>6</v>
      </c>
      <c r="Q40" s="176">
        <v>0.0549134477951686</v>
      </c>
      <c r="R40" s="169">
        <v>6341</v>
      </c>
      <c r="S40" s="175">
        <v>6</v>
      </c>
      <c r="T40" s="176">
        <v>0.05554095718590148</v>
      </c>
      <c r="U40" s="112">
        <v>6780</v>
      </c>
      <c r="V40" s="115">
        <v>6</v>
      </c>
      <c r="W40" s="195">
        <v>0.05842510728504214</v>
      </c>
      <c r="X40" s="112">
        <v>7668</v>
      </c>
      <c r="Y40" s="115">
        <v>6</v>
      </c>
      <c r="Z40" s="195">
        <v>0.06505968895563417</v>
      </c>
    </row>
    <row r="41" spans="1:26" ht="15">
      <c r="A41" s="111" t="s">
        <v>71</v>
      </c>
      <c r="B41" s="169">
        <v>2202</v>
      </c>
      <c r="C41" s="170">
        <v>8</v>
      </c>
      <c r="D41" s="169">
        <v>2151</v>
      </c>
      <c r="E41" s="170">
        <v>8</v>
      </c>
      <c r="F41" s="169">
        <v>2228</v>
      </c>
      <c r="G41" s="175">
        <v>9</v>
      </c>
      <c r="H41" s="176">
        <v>0.0508</v>
      </c>
      <c r="I41" s="169">
        <v>2252</v>
      </c>
      <c r="J41" s="175">
        <v>10</v>
      </c>
      <c r="K41" s="176">
        <v>0.03336790635649726</v>
      </c>
      <c r="L41" s="169">
        <v>1990</v>
      </c>
      <c r="M41" s="175">
        <v>9</v>
      </c>
      <c r="N41" s="176">
        <v>0.047957585251235085</v>
      </c>
      <c r="O41" s="169">
        <v>1516</v>
      </c>
      <c r="P41" s="175">
        <v>11</v>
      </c>
      <c r="Q41" s="176">
        <v>0.038228767399636876</v>
      </c>
      <c r="R41" s="169">
        <v>1433</v>
      </c>
      <c r="S41" s="175">
        <v>11</v>
      </c>
      <c r="T41" s="176">
        <v>0.036042153977715735</v>
      </c>
      <c r="U41" s="112">
        <v>1497</v>
      </c>
      <c r="V41" s="113">
        <v>11</v>
      </c>
      <c r="W41" s="195">
        <v>0.03800553454010003</v>
      </c>
      <c r="X41" s="112">
        <v>1597</v>
      </c>
      <c r="Y41" s="113">
        <v>9</v>
      </c>
      <c r="Z41" s="195">
        <v>0.04039867445802029</v>
      </c>
    </row>
    <row r="42" spans="1:26" ht="15">
      <c r="A42" s="111" t="s">
        <v>51</v>
      </c>
      <c r="B42" s="169">
        <v>4333</v>
      </c>
      <c r="C42" s="170">
        <v>8</v>
      </c>
      <c r="D42" s="169">
        <v>4250</v>
      </c>
      <c r="E42" s="170">
        <v>8</v>
      </c>
      <c r="F42" s="169">
        <v>4434</v>
      </c>
      <c r="G42" s="175">
        <v>9</v>
      </c>
      <c r="H42" s="176">
        <v>0.0505</v>
      </c>
      <c r="I42" s="169">
        <v>4430</v>
      </c>
      <c r="J42" s="175">
        <v>7</v>
      </c>
      <c r="K42" s="176">
        <v>0.05700608665439899</v>
      </c>
      <c r="L42" s="169">
        <v>3868</v>
      </c>
      <c r="M42" s="175">
        <v>10</v>
      </c>
      <c r="N42" s="176">
        <v>0.03572748097243775</v>
      </c>
      <c r="O42" s="169">
        <v>2928</v>
      </c>
      <c r="P42" s="175">
        <v>11</v>
      </c>
      <c r="Q42" s="176">
        <v>0.0377319587628866</v>
      </c>
      <c r="R42" s="169">
        <v>2773</v>
      </c>
      <c r="S42" s="175">
        <v>11</v>
      </c>
      <c r="T42" s="176">
        <v>0.03563122389977514</v>
      </c>
      <c r="U42" s="112">
        <v>2886</v>
      </c>
      <c r="V42" s="115">
        <v>11</v>
      </c>
      <c r="W42" s="195">
        <v>0.03747516588539299</v>
      </c>
      <c r="X42" s="112">
        <v>3114</v>
      </c>
      <c r="Y42" s="115">
        <v>9</v>
      </c>
      <c r="Z42" s="195">
        <v>0.040395392278953925</v>
      </c>
    </row>
    <row r="43" spans="1:26" ht="15">
      <c r="A43" s="111" t="s">
        <v>73</v>
      </c>
      <c r="B43" s="169">
        <v>7</v>
      </c>
      <c r="C43" s="170">
        <v>36</v>
      </c>
      <c r="D43" s="169">
        <v>2</v>
      </c>
      <c r="E43" s="170">
        <v>19</v>
      </c>
      <c r="F43" s="169">
        <v>1</v>
      </c>
      <c r="G43" s="175">
        <v>19</v>
      </c>
      <c r="H43" s="176"/>
      <c r="I43" s="169" t="s">
        <v>57</v>
      </c>
      <c r="J43" s="175" t="s">
        <v>57</v>
      </c>
      <c r="K43" s="176" t="s">
        <v>57</v>
      </c>
      <c r="L43" s="169">
        <v>1</v>
      </c>
      <c r="M43" s="175">
        <v>19</v>
      </c>
      <c r="N43" s="176">
        <v>4.8449612403100775E-05</v>
      </c>
      <c r="O43" s="169">
        <v>1</v>
      </c>
      <c r="P43" s="175">
        <v>19</v>
      </c>
      <c r="Q43" s="176">
        <v>5.788376939106274E-05</v>
      </c>
      <c r="R43" s="169">
        <v>1</v>
      </c>
      <c r="S43" s="175">
        <v>19</v>
      </c>
      <c r="T43" s="176">
        <v>5.1980455348788854E-05</v>
      </c>
      <c r="U43" s="116">
        <v>0</v>
      </c>
      <c r="V43" s="113"/>
      <c r="W43" s="195">
        <v>5.1980455348788854E-05</v>
      </c>
      <c r="X43" s="116">
        <v>0</v>
      </c>
      <c r="Y43" s="113"/>
      <c r="Z43" s="195">
        <v>5.1980455348788854E-05</v>
      </c>
    </row>
    <row r="44" spans="1:26" ht="15">
      <c r="A44" s="117" t="s">
        <v>53</v>
      </c>
      <c r="B44" s="171">
        <v>8</v>
      </c>
      <c r="C44" s="172">
        <v>19</v>
      </c>
      <c r="D44" s="171">
        <v>2</v>
      </c>
      <c r="E44" s="172">
        <v>19</v>
      </c>
      <c r="F44" s="171">
        <v>2</v>
      </c>
      <c r="G44" s="177">
        <v>19</v>
      </c>
      <c r="H44" s="178">
        <v>0.0001</v>
      </c>
      <c r="I44" s="171">
        <v>2</v>
      </c>
      <c r="J44" s="177">
        <v>19</v>
      </c>
      <c r="K44" s="178">
        <v>7.33971888876656E-05</v>
      </c>
      <c r="L44" s="171">
        <v>2</v>
      </c>
      <c r="M44" s="177">
        <v>18</v>
      </c>
      <c r="N44" s="178">
        <v>7.82197191912081E-05</v>
      </c>
      <c r="O44" s="171">
        <v>1</v>
      </c>
      <c r="P44" s="177">
        <v>19</v>
      </c>
      <c r="Q44" s="178">
        <v>4.2977479800584495E-05</v>
      </c>
      <c r="R44" s="171">
        <v>1</v>
      </c>
      <c r="S44" s="177">
        <v>19</v>
      </c>
      <c r="T44" s="178">
        <v>3.8686216101203144E-05</v>
      </c>
      <c r="U44" s="139">
        <v>0</v>
      </c>
      <c r="V44" s="140"/>
      <c r="W44" s="197">
        <v>3.8686216101203144E-05</v>
      </c>
      <c r="X44" s="139">
        <v>0</v>
      </c>
      <c r="Y44" s="140"/>
      <c r="Z44" s="197">
        <v>3.8686216101203144E-05</v>
      </c>
    </row>
    <row r="45" ht="15">
      <c r="O45" s="161"/>
    </row>
  </sheetData>
  <sheetProtection/>
  <printOptions/>
  <pageMargins left="0.79" right="0.79" top="0.98" bottom="0.98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9.8515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15" width="9.8515625" style="6" customWidth="1"/>
    <col min="16" max="17" width="8.8515625" style="6" customWidth="1"/>
    <col min="18" max="18" width="9.8515625" style="6" customWidth="1"/>
    <col min="19" max="20" width="8.8515625" style="6" customWidth="1"/>
    <col min="21" max="21" width="9.8515625" style="6" customWidth="1"/>
    <col min="22" max="23" width="8.8515625" style="6" customWidth="1"/>
    <col min="24" max="24" width="9.8515625" style="6" bestFit="1" customWidth="1"/>
    <col min="25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8" s="5" customFormat="1" ht="15">
      <c r="A2" s="2" t="s">
        <v>108</v>
      </c>
      <c r="F2" s="7"/>
      <c r="H2" s="7"/>
    </row>
    <row r="3" s="5" customFormat="1" ht="15">
      <c r="A3" s="2" t="s">
        <v>66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182">
        <v>2015</v>
      </c>
      <c r="V5" s="180" t="s">
        <v>100</v>
      </c>
      <c r="W5" s="181" t="s">
        <v>101</v>
      </c>
      <c r="X5" s="182">
        <v>2016</v>
      </c>
      <c r="Y5" s="180" t="s">
        <v>106</v>
      </c>
      <c r="Z5" s="181" t="s">
        <v>109</v>
      </c>
    </row>
    <row r="6" spans="1:26" s="5" customFormat="1" ht="13.5" customHeight="1">
      <c r="A6" s="8" t="s">
        <v>44</v>
      </c>
      <c r="B6" s="16">
        <v>15127</v>
      </c>
      <c r="C6" s="17">
        <v>26</v>
      </c>
      <c r="D6" s="16">
        <v>18152</v>
      </c>
      <c r="E6" s="17">
        <v>26</v>
      </c>
      <c r="F6" s="16">
        <v>18991</v>
      </c>
      <c r="G6" s="18">
        <v>26</v>
      </c>
      <c r="H6" s="19">
        <v>0.01</v>
      </c>
      <c r="I6" s="20">
        <v>21495</v>
      </c>
      <c r="J6" s="18">
        <f>_xlfn.RANK.EQ(I6,$I$6:$I$37)</f>
        <v>25</v>
      </c>
      <c r="K6" s="19">
        <f>I6/$I$38</f>
        <v>0.011916304797955019</v>
      </c>
      <c r="L6" s="21">
        <v>22149</v>
      </c>
      <c r="M6" s="18">
        <f>_xlfn.RANK.EQ(L6,$L$6:$L$37)</f>
        <v>24</v>
      </c>
      <c r="N6" s="19">
        <f>L6/$L$38</f>
        <v>0.012166123697987473</v>
      </c>
      <c r="O6" s="125">
        <v>20532</v>
      </c>
      <c r="P6" s="120">
        <v>25</v>
      </c>
      <c r="Q6" s="137">
        <v>0.011364001155661135</v>
      </c>
      <c r="R6" s="124">
        <v>25057</v>
      </c>
      <c r="S6" s="119">
        <f>_xlfn.RANK.EQ(R6,$R$6:$R$37)</f>
        <v>24</v>
      </c>
      <c r="T6" s="129">
        <f>R6/$R$38</f>
        <v>0.01371368462301734</v>
      </c>
      <c r="U6" s="124">
        <v>29083</v>
      </c>
      <c r="V6" s="119">
        <f>_xlfn.RANK.EQ(U6,$U$6:$U$37)</f>
        <v>24</v>
      </c>
      <c r="W6" s="129">
        <f>U6/$U$38</f>
        <v>0.015761127573925504</v>
      </c>
      <c r="X6" s="124">
        <v>35517</v>
      </c>
      <c r="Y6" s="198">
        <f aca="true" t="shared" si="0" ref="Y6:Y12">_xlfn.RANK.EQ(X6,$X$6:$X$37)</f>
        <v>21</v>
      </c>
      <c r="Z6" s="129">
        <f aca="true" t="shared" si="1" ref="Z6:Z37">X6/$X$38</f>
        <v>0.01890504363377965</v>
      </c>
    </row>
    <row r="7" spans="1:26" s="5" customFormat="1" ht="13.5" customHeight="1">
      <c r="A7" s="8" t="s">
        <v>12</v>
      </c>
      <c r="B7" s="16">
        <v>78447</v>
      </c>
      <c r="C7" s="17">
        <v>5</v>
      </c>
      <c r="D7" s="16">
        <v>76055</v>
      </c>
      <c r="E7" s="17">
        <v>7</v>
      </c>
      <c r="F7" s="16">
        <v>85447</v>
      </c>
      <c r="G7" s="18">
        <v>5</v>
      </c>
      <c r="H7" s="19">
        <v>0.05</v>
      </c>
      <c r="I7" s="16">
        <v>91489</v>
      </c>
      <c r="J7" s="18">
        <f aca="true" t="shared" si="2" ref="J7:J37">_xlfn.RANK.EQ(I7,$I$6:$I$37)</f>
        <v>5</v>
      </c>
      <c r="K7" s="19">
        <f aca="true" t="shared" si="3" ref="K7:K37">I7/$I$38</f>
        <v>0.05071927469923734</v>
      </c>
      <c r="L7" s="21">
        <v>85173</v>
      </c>
      <c r="M7" s="18">
        <f aca="true" t="shared" si="4" ref="M7:M37">_xlfn.RANK.EQ(L7,$L$6:$L$37)</f>
        <v>6</v>
      </c>
      <c r="N7" s="19">
        <f aca="true" t="shared" si="5" ref="N7:N37">L7/$L$38</f>
        <v>0.04678429065550079</v>
      </c>
      <c r="O7" s="125">
        <v>87662</v>
      </c>
      <c r="P7" s="120">
        <v>5</v>
      </c>
      <c r="Q7" s="137">
        <v>0.04851894941104453</v>
      </c>
      <c r="R7" s="125">
        <v>87078</v>
      </c>
      <c r="S7" s="120">
        <f aca="true" t="shared" si="6" ref="S7:S37">_xlfn.RANK.EQ(R7,$R$6:$R$37)</f>
        <v>5</v>
      </c>
      <c r="T7" s="130">
        <f aca="true" t="shared" si="7" ref="T7:T37">R7/$R$38</f>
        <v>0.04765774951522943</v>
      </c>
      <c r="U7" s="125">
        <v>87655</v>
      </c>
      <c r="V7" s="120">
        <f aca="true" t="shared" si="8" ref="V7:V37">_xlfn.RANK.EQ(U7,$U$6:$U$37)</f>
        <v>6</v>
      </c>
      <c r="W7" s="130">
        <f aca="true" t="shared" si="9" ref="W7:W37">U7/$U$38</f>
        <v>0.04750340877806416</v>
      </c>
      <c r="X7" s="125">
        <v>89682</v>
      </c>
      <c r="Y7" s="8">
        <f t="shared" si="0"/>
        <v>6</v>
      </c>
      <c r="Z7" s="130">
        <f t="shared" si="1"/>
        <v>0.047736073518726996</v>
      </c>
    </row>
    <row r="8" spans="1:26" s="5" customFormat="1" ht="13.5" customHeight="1">
      <c r="A8" s="8" t="s">
        <v>13</v>
      </c>
      <c r="B8" s="16">
        <v>5602</v>
      </c>
      <c r="C8" s="17">
        <v>29</v>
      </c>
      <c r="D8" s="16">
        <v>5781</v>
      </c>
      <c r="E8" s="17">
        <v>30</v>
      </c>
      <c r="F8" s="16">
        <v>5764</v>
      </c>
      <c r="G8" s="18">
        <v>30</v>
      </c>
      <c r="H8" s="19">
        <v>0</v>
      </c>
      <c r="I8" s="16">
        <v>6427</v>
      </c>
      <c r="J8" s="18">
        <f t="shared" si="2"/>
        <v>29</v>
      </c>
      <c r="K8" s="19">
        <f t="shared" si="3"/>
        <v>0.003562972362710254</v>
      </c>
      <c r="L8" s="21">
        <v>6649</v>
      </c>
      <c r="M8" s="18">
        <f t="shared" si="4"/>
        <v>29</v>
      </c>
      <c r="N8" s="19">
        <f t="shared" si="5"/>
        <v>0.003652199036882871</v>
      </c>
      <c r="O8" s="125">
        <v>6022</v>
      </c>
      <c r="P8" s="120">
        <v>30</v>
      </c>
      <c r="Q8" s="137">
        <v>0.003333041835154459</v>
      </c>
      <c r="R8" s="125">
        <v>6433</v>
      </c>
      <c r="S8" s="120">
        <f t="shared" si="6"/>
        <v>29</v>
      </c>
      <c r="T8" s="130">
        <f t="shared" si="7"/>
        <v>0.0035207779534609305</v>
      </c>
      <c r="U8" s="125">
        <v>5574</v>
      </c>
      <c r="V8" s="120">
        <f t="shared" si="8"/>
        <v>30</v>
      </c>
      <c r="W8" s="130">
        <f t="shared" si="9"/>
        <v>0.0030207518171117406</v>
      </c>
      <c r="X8" s="125">
        <v>5398</v>
      </c>
      <c r="Y8" s="8">
        <f t="shared" si="0"/>
        <v>30</v>
      </c>
      <c r="Z8" s="130">
        <f t="shared" si="1"/>
        <v>0.0028732557799122267</v>
      </c>
    </row>
    <row r="9" spans="1:26" s="5" customFormat="1" ht="13.5" customHeight="1">
      <c r="A9" s="8" t="s">
        <v>14</v>
      </c>
      <c r="B9" s="16">
        <v>22793</v>
      </c>
      <c r="C9" s="17">
        <v>25</v>
      </c>
      <c r="D9" s="16">
        <v>22691</v>
      </c>
      <c r="E9" s="17">
        <v>25</v>
      </c>
      <c r="F9" s="16">
        <v>20684</v>
      </c>
      <c r="G9" s="18">
        <v>25</v>
      </c>
      <c r="H9" s="19">
        <v>0.01</v>
      </c>
      <c r="I9" s="20">
        <v>18351</v>
      </c>
      <c r="J9" s="18">
        <f t="shared" si="2"/>
        <v>26</v>
      </c>
      <c r="K9" s="19">
        <f t="shared" si="3"/>
        <v>0.01017334772492545</v>
      </c>
      <c r="L9" s="22">
        <v>17928</v>
      </c>
      <c r="M9" s="18">
        <f t="shared" si="4"/>
        <v>26</v>
      </c>
      <c r="N9" s="19">
        <f t="shared" si="5"/>
        <v>0.009847589762856988</v>
      </c>
      <c r="O9" s="125">
        <v>21288</v>
      </c>
      <c r="P9" s="120">
        <v>24</v>
      </c>
      <c r="Q9" s="137">
        <v>0.011782430187108622</v>
      </c>
      <c r="R9" s="125">
        <v>19361</v>
      </c>
      <c r="S9" s="120">
        <f t="shared" si="6"/>
        <v>25</v>
      </c>
      <c r="T9" s="130">
        <f t="shared" si="7"/>
        <v>0.010596266431984623</v>
      </c>
      <c r="U9" s="125">
        <v>20541</v>
      </c>
      <c r="V9" s="120">
        <f t="shared" si="8"/>
        <v>25</v>
      </c>
      <c r="W9" s="130">
        <f t="shared" si="9"/>
        <v>0.01113190941429714</v>
      </c>
      <c r="X9" s="125">
        <v>19201</v>
      </c>
      <c r="Y9" s="8">
        <f t="shared" si="0"/>
        <v>25</v>
      </c>
      <c r="Z9" s="130">
        <f t="shared" si="1"/>
        <v>0.01022033794555292</v>
      </c>
    </row>
    <row r="10" spans="1:26" s="5" customFormat="1" ht="13.5" customHeight="1">
      <c r="A10" s="8" t="s">
        <v>15</v>
      </c>
      <c r="B10" s="16">
        <v>101466</v>
      </c>
      <c r="C10" s="17">
        <v>3</v>
      </c>
      <c r="D10" s="16">
        <v>61067</v>
      </c>
      <c r="E10" s="17">
        <v>11</v>
      </c>
      <c r="F10" s="16">
        <v>108032</v>
      </c>
      <c r="G10" s="18">
        <v>3</v>
      </c>
      <c r="H10" s="19">
        <v>0.06</v>
      </c>
      <c r="I10" s="20">
        <v>110543</v>
      </c>
      <c r="J10" s="18">
        <f t="shared" si="2"/>
        <v>3</v>
      </c>
      <c r="K10" s="19">
        <f t="shared" si="3"/>
        <v>0.06128234851269326</v>
      </c>
      <c r="L10" s="22">
        <v>114690</v>
      </c>
      <c r="M10" s="18">
        <f t="shared" si="4"/>
        <v>3</v>
      </c>
      <c r="N10" s="19">
        <f t="shared" si="5"/>
        <v>0.06299754963755398</v>
      </c>
      <c r="O10" s="125">
        <v>116078</v>
      </c>
      <c r="P10" s="120">
        <v>3</v>
      </c>
      <c r="Q10" s="137">
        <v>0.06424656760894376</v>
      </c>
      <c r="R10" s="125">
        <v>113534</v>
      </c>
      <c r="S10" s="120">
        <f t="shared" si="6"/>
        <v>3</v>
      </c>
      <c r="T10" s="130">
        <f t="shared" si="7"/>
        <v>0.06213710619745582</v>
      </c>
      <c r="U10" s="125">
        <v>114710</v>
      </c>
      <c r="V10" s="120">
        <f t="shared" si="8"/>
        <v>3</v>
      </c>
      <c r="W10" s="130">
        <f t="shared" si="9"/>
        <v>0.06216548994274987</v>
      </c>
      <c r="X10" s="125">
        <v>115503</v>
      </c>
      <c r="Y10" s="8">
        <f t="shared" si="0"/>
        <v>3</v>
      </c>
      <c r="Z10" s="130">
        <f t="shared" si="1"/>
        <v>0.06148011529218265</v>
      </c>
    </row>
    <row r="11" spans="1:26" s="5" customFormat="1" ht="13.5" customHeight="1">
      <c r="A11" s="8" t="s">
        <v>16</v>
      </c>
      <c r="B11" s="16">
        <v>84793</v>
      </c>
      <c r="C11" s="17">
        <v>4</v>
      </c>
      <c r="D11" s="16">
        <v>9318</v>
      </c>
      <c r="E11" s="17">
        <v>28</v>
      </c>
      <c r="F11" s="16">
        <v>90411</v>
      </c>
      <c r="G11" s="18">
        <v>4</v>
      </c>
      <c r="H11" s="19">
        <v>0.05</v>
      </c>
      <c r="I11" s="20">
        <v>99829</v>
      </c>
      <c r="J11" s="18">
        <f t="shared" si="2"/>
        <v>4</v>
      </c>
      <c r="K11" s="19">
        <f t="shared" si="3"/>
        <v>0.05534276769830433</v>
      </c>
      <c r="L11" s="20">
        <v>93317</v>
      </c>
      <c r="M11" s="18">
        <f t="shared" si="4"/>
        <v>5</v>
      </c>
      <c r="N11" s="19">
        <f t="shared" si="5"/>
        <v>0.05125767145808375</v>
      </c>
      <c r="O11" s="125">
        <v>74908</v>
      </c>
      <c r="P11" s="120">
        <v>9</v>
      </c>
      <c r="Q11" s="137">
        <v>0.04145989667681006</v>
      </c>
      <c r="R11" s="125">
        <v>72387</v>
      </c>
      <c r="S11" s="120">
        <f t="shared" si="6"/>
        <v>9</v>
      </c>
      <c r="T11" s="130">
        <f t="shared" si="7"/>
        <v>0.03961737194422142</v>
      </c>
      <c r="U11" s="125">
        <v>71876</v>
      </c>
      <c r="V11" s="120">
        <f t="shared" si="8"/>
        <v>9</v>
      </c>
      <c r="W11" s="130">
        <f t="shared" si="9"/>
        <v>0.03895219906830346</v>
      </c>
      <c r="X11" s="125">
        <v>76050</v>
      </c>
      <c r="Y11" s="8">
        <f t="shared" si="0"/>
        <v>9</v>
      </c>
      <c r="Z11" s="130">
        <f t="shared" si="1"/>
        <v>0.04048001149728137</v>
      </c>
    </row>
    <row r="12" spans="1:26" s="5" customFormat="1" ht="13.5" customHeight="1">
      <c r="A12" s="8" t="s">
        <v>17</v>
      </c>
      <c r="B12" s="16">
        <v>58213</v>
      </c>
      <c r="C12" s="17">
        <v>11</v>
      </c>
      <c r="D12" s="16">
        <v>107505</v>
      </c>
      <c r="E12" s="17">
        <v>3</v>
      </c>
      <c r="F12" s="16">
        <v>60247</v>
      </c>
      <c r="G12" s="18">
        <v>11</v>
      </c>
      <c r="H12" s="19">
        <v>0.03</v>
      </c>
      <c r="I12" s="20">
        <v>60859</v>
      </c>
      <c r="J12" s="18">
        <f t="shared" si="2"/>
        <v>11</v>
      </c>
      <c r="K12" s="19">
        <f t="shared" si="3"/>
        <v>0.033738748253023705</v>
      </c>
      <c r="L12" s="21">
        <v>59436</v>
      </c>
      <c r="M12" s="18">
        <f t="shared" si="4"/>
        <v>11</v>
      </c>
      <c r="N12" s="19">
        <f t="shared" si="5"/>
        <v>0.032647330719833105</v>
      </c>
      <c r="O12" s="125">
        <v>57378</v>
      </c>
      <c r="P12" s="120">
        <v>11</v>
      </c>
      <c r="Q12" s="137">
        <v>0.03175743514073274</v>
      </c>
      <c r="R12" s="125">
        <v>58134</v>
      </c>
      <c r="S12" s="120">
        <f t="shared" si="6"/>
        <v>12</v>
      </c>
      <c r="T12" s="130">
        <f t="shared" si="7"/>
        <v>0.03181671157259409</v>
      </c>
      <c r="U12" s="125">
        <v>42725</v>
      </c>
      <c r="V12" s="120">
        <f t="shared" si="8"/>
        <v>19</v>
      </c>
      <c r="W12" s="130">
        <f t="shared" si="9"/>
        <v>0.02315421983963027</v>
      </c>
      <c r="X12" s="125">
        <v>43600</v>
      </c>
      <c r="Y12" s="8">
        <f t="shared" si="0"/>
        <v>18</v>
      </c>
      <c r="Z12" s="130">
        <f t="shared" si="1"/>
        <v>0.023207475362017987</v>
      </c>
    </row>
    <row r="13" spans="1:26" s="5" customFormat="1" ht="13.5" customHeight="1">
      <c r="A13" s="8" t="s">
        <v>18</v>
      </c>
      <c r="B13" s="16">
        <v>9666</v>
      </c>
      <c r="C13" s="17">
        <v>28</v>
      </c>
      <c r="D13" s="16">
        <v>91644</v>
      </c>
      <c r="E13" s="17">
        <v>4</v>
      </c>
      <c r="F13" s="16">
        <v>9752</v>
      </c>
      <c r="G13" s="18">
        <v>28</v>
      </c>
      <c r="H13" s="19">
        <v>0.01</v>
      </c>
      <c r="I13" s="16">
        <v>9494</v>
      </c>
      <c r="J13" s="18">
        <f t="shared" si="2"/>
        <v>28</v>
      </c>
      <c r="K13" s="19">
        <f t="shared" si="3"/>
        <v>0.0052632425099690605</v>
      </c>
      <c r="L13" s="21">
        <v>9605</v>
      </c>
      <c r="M13" s="18">
        <f t="shared" si="4"/>
        <v>28</v>
      </c>
      <c r="N13" s="19">
        <f t="shared" si="5"/>
        <v>0.005275886862574819</v>
      </c>
      <c r="O13" s="125">
        <v>9663</v>
      </c>
      <c r="P13" s="120">
        <v>28</v>
      </c>
      <c r="Q13" s="137">
        <v>0.005348253612271261</v>
      </c>
      <c r="R13" s="125">
        <v>9624</v>
      </c>
      <c r="S13" s="120">
        <f t="shared" si="6"/>
        <v>28</v>
      </c>
      <c r="T13" s="130">
        <f t="shared" si="7"/>
        <v>0.005267210791871289</v>
      </c>
      <c r="U13" s="125">
        <v>9970</v>
      </c>
      <c r="V13" s="120">
        <f t="shared" si="8"/>
        <v>28</v>
      </c>
      <c r="W13" s="130">
        <f t="shared" si="9"/>
        <v>0.0054031029093297555</v>
      </c>
      <c r="X13" s="125">
        <v>10468</v>
      </c>
      <c r="Y13" s="8">
        <f aca="true" t="shared" si="10" ref="Y13:Y37">_xlfn.RANK.EQ(X13,$X$6:$X$37)</f>
        <v>28</v>
      </c>
      <c r="Z13" s="130">
        <f t="shared" si="1"/>
        <v>0.005571923213064318</v>
      </c>
    </row>
    <row r="14" spans="1:26" s="5" customFormat="1" ht="13.5" customHeight="1">
      <c r="A14" s="9" t="s">
        <v>19</v>
      </c>
      <c r="B14" s="24">
        <v>690</v>
      </c>
      <c r="C14" s="23">
        <v>32</v>
      </c>
      <c r="D14" s="24">
        <v>670</v>
      </c>
      <c r="E14" s="23">
        <v>32</v>
      </c>
      <c r="F14" s="24">
        <v>583</v>
      </c>
      <c r="G14" s="25">
        <v>32</v>
      </c>
      <c r="H14" s="26">
        <v>0</v>
      </c>
      <c r="I14" s="24">
        <v>580</v>
      </c>
      <c r="J14" s="25">
        <f t="shared" si="2"/>
        <v>32</v>
      </c>
      <c r="K14" s="26">
        <f t="shared" si="3"/>
        <v>0.0003215378824291189</v>
      </c>
      <c r="L14" s="27">
        <v>600</v>
      </c>
      <c r="M14" s="25">
        <f t="shared" si="4"/>
        <v>32</v>
      </c>
      <c r="N14" s="26">
        <f t="shared" si="5"/>
        <v>0.0003295712772040491</v>
      </c>
      <c r="O14" s="125">
        <v>534</v>
      </c>
      <c r="P14" s="120">
        <v>32</v>
      </c>
      <c r="Q14" s="137">
        <v>0.00029555701427640005</v>
      </c>
      <c r="R14" s="125">
        <v>544</v>
      </c>
      <c r="S14" s="120">
        <f t="shared" si="6"/>
        <v>32</v>
      </c>
      <c r="T14" s="130">
        <f t="shared" si="7"/>
        <v>0.0002977309508289673</v>
      </c>
      <c r="U14" s="125">
        <v>596</v>
      </c>
      <c r="V14" s="120">
        <f t="shared" si="8"/>
        <v>32</v>
      </c>
      <c r="W14" s="130">
        <f t="shared" si="9"/>
        <v>0.00032299391514147783</v>
      </c>
      <c r="X14" s="125">
        <v>564</v>
      </c>
      <c r="Y14" s="8">
        <f t="shared" si="10"/>
        <v>32</v>
      </c>
      <c r="Z14" s="130">
        <f t="shared" si="1"/>
        <v>0.0003002067913802327</v>
      </c>
    </row>
    <row r="15" spans="1:26" s="5" customFormat="1" ht="13.5" customHeight="1">
      <c r="A15" s="8" t="s">
        <v>20</v>
      </c>
      <c r="B15" s="16">
        <v>65678</v>
      </c>
      <c r="C15" s="17">
        <v>9</v>
      </c>
      <c r="D15" s="16">
        <v>63412</v>
      </c>
      <c r="E15" s="17">
        <v>10</v>
      </c>
      <c r="F15" s="16">
        <v>64028</v>
      </c>
      <c r="G15" s="18">
        <v>9</v>
      </c>
      <c r="H15" s="19">
        <v>0.04</v>
      </c>
      <c r="I15" s="20">
        <v>65573</v>
      </c>
      <c r="J15" s="18">
        <f t="shared" si="2"/>
        <v>10</v>
      </c>
      <c r="K15" s="19">
        <f t="shared" si="3"/>
        <v>0.036352075111249334</v>
      </c>
      <c r="L15" s="21">
        <v>56836</v>
      </c>
      <c r="M15" s="18">
        <f t="shared" si="4"/>
        <v>12</v>
      </c>
      <c r="N15" s="19">
        <f t="shared" si="5"/>
        <v>0.03121918851861556</v>
      </c>
      <c r="O15" s="125">
        <v>56268</v>
      </c>
      <c r="P15" s="120">
        <v>12</v>
      </c>
      <c r="Q15" s="137">
        <v>0.0311430750548773</v>
      </c>
      <c r="R15" s="125">
        <v>57844</v>
      </c>
      <c r="S15" s="120">
        <f t="shared" si="6"/>
        <v>13</v>
      </c>
      <c r="T15" s="130">
        <f t="shared" si="7"/>
        <v>0.03165799470542423</v>
      </c>
      <c r="U15" s="125">
        <v>79251</v>
      </c>
      <c r="V15" s="120">
        <f t="shared" si="8"/>
        <v>7</v>
      </c>
      <c r="W15" s="130">
        <f t="shared" si="9"/>
        <v>0.04294897780012963</v>
      </c>
      <c r="X15" s="125">
        <v>83876</v>
      </c>
      <c r="Y15" s="8">
        <f t="shared" si="10"/>
        <v>7</v>
      </c>
      <c r="Z15" s="130">
        <f t="shared" si="1"/>
        <v>0.0446456468684546</v>
      </c>
    </row>
    <row r="16" spans="1:26" s="5" customFormat="1" ht="13.5" customHeight="1">
      <c r="A16" s="8" t="s">
        <v>21</v>
      </c>
      <c r="B16" s="16">
        <v>36211</v>
      </c>
      <c r="C16" s="17">
        <v>20</v>
      </c>
      <c r="D16" s="16">
        <v>36824</v>
      </c>
      <c r="E16" s="17">
        <v>20</v>
      </c>
      <c r="F16" s="16">
        <v>38030</v>
      </c>
      <c r="G16" s="18">
        <v>20</v>
      </c>
      <c r="H16" s="19">
        <v>0.02</v>
      </c>
      <c r="I16" s="20">
        <v>39565</v>
      </c>
      <c r="J16" s="18">
        <f t="shared" si="2"/>
        <v>17</v>
      </c>
      <c r="K16" s="19">
        <f t="shared" si="3"/>
        <v>0.021933872962600156</v>
      </c>
      <c r="L16" s="21">
        <v>45856</v>
      </c>
      <c r="M16" s="18">
        <f t="shared" si="4"/>
        <v>15</v>
      </c>
      <c r="N16" s="19">
        <f t="shared" si="5"/>
        <v>0.02518803414578146</v>
      </c>
      <c r="O16" s="125">
        <v>54855</v>
      </c>
      <c r="P16" s="120">
        <v>13</v>
      </c>
      <c r="Q16" s="137">
        <v>0.03036101126990997</v>
      </c>
      <c r="R16" s="125">
        <v>59676</v>
      </c>
      <c r="S16" s="120">
        <f t="shared" si="6"/>
        <v>11</v>
      </c>
      <c r="T16" s="130">
        <f t="shared" si="7"/>
        <v>0.032660647466304135</v>
      </c>
      <c r="U16" s="125">
        <v>56871</v>
      </c>
      <c r="V16" s="120">
        <f t="shared" si="8"/>
        <v>12</v>
      </c>
      <c r="W16" s="130">
        <f t="shared" si="9"/>
        <v>0.030820447899347292</v>
      </c>
      <c r="X16" s="125">
        <v>56475</v>
      </c>
      <c r="Y16" s="8">
        <f t="shared" si="10"/>
        <v>13</v>
      </c>
      <c r="Z16" s="130">
        <f t="shared" si="1"/>
        <v>0.030060600253898298</v>
      </c>
    </row>
    <row r="17" spans="1:26" s="5" customFormat="1" ht="13.5" customHeight="1">
      <c r="A17" s="8" t="s">
        <v>22</v>
      </c>
      <c r="B17" s="16">
        <v>37300</v>
      </c>
      <c r="C17" s="17">
        <v>18</v>
      </c>
      <c r="D17" s="16">
        <v>37604</v>
      </c>
      <c r="E17" s="17">
        <v>19</v>
      </c>
      <c r="F17" s="16">
        <v>38576</v>
      </c>
      <c r="G17" s="18">
        <v>18</v>
      </c>
      <c r="H17" s="19">
        <v>0.02</v>
      </c>
      <c r="I17" s="22">
        <v>38731</v>
      </c>
      <c r="J17" s="18">
        <f t="shared" si="2"/>
        <v>19</v>
      </c>
      <c r="K17" s="19">
        <f t="shared" si="3"/>
        <v>0.021471523662693455</v>
      </c>
      <c r="L17" s="21">
        <v>41403</v>
      </c>
      <c r="M17" s="18">
        <f t="shared" si="4"/>
        <v>19</v>
      </c>
      <c r="N17" s="19">
        <f t="shared" si="5"/>
        <v>0.02274206598346541</v>
      </c>
      <c r="O17" s="125">
        <v>42751</v>
      </c>
      <c r="P17" s="120">
        <v>19</v>
      </c>
      <c r="Q17" s="137">
        <v>0.02366171894631157</v>
      </c>
      <c r="R17" s="125">
        <v>45632</v>
      </c>
      <c r="S17" s="120">
        <f t="shared" si="6"/>
        <v>18</v>
      </c>
      <c r="T17" s="130">
        <f t="shared" si="7"/>
        <v>0.02497437269894749</v>
      </c>
      <c r="U17" s="125">
        <v>44716</v>
      </c>
      <c r="V17" s="120">
        <f t="shared" si="8"/>
        <v>18</v>
      </c>
      <c r="W17" s="130">
        <f t="shared" si="9"/>
        <v>0.02423321461319853</v>
      </c>
      <c r="X17" s="125">
        <v>42835</v>
      </c>
      <c r="Y17" s="8">
        <f t="shared" si="10"/>
        <v>19</v>
      </c>
      <c r="Z17" s="130">
        <f t="shared" si="1"/>
        <v>0.02280027998009267</v>
      </c>
    </row>
    <row r="18" spans="1:26" s="5" customFormat="1" ht="13.5" customHeight="1">
      <c r="A18" s="8" t="s">
        <v>23</v>
      </c>
      <c r="B18" s="16">
        <v>34363</v>
      </c>
      <c r="C18" s="17">
        <v>21</v>
      </c>
      <c r="D18" s="16">
        <v>34693</v>
      </c>
      <c r="E18" s="17">
        <v>21</v>
      </c>
      <c r="F18" s="16">
        <v>34217</v>
      </c>
      <c r="G18" s="18">
        <v>21</v>
      </c>
      <c r="H18" s="19">
        <v>0.02</v>
      </c>
      <c r="I18" s="22">
        <v>33796</v>
      </c>
      <c r="J18" s="18">
        <f t="shared" si="2"/>
        <v>21</v>
      </c>
      <c r="K18" s="19">
        <f t="shared" si="3"/>
        <v>0.018735679783749144</v>
      </c>
      <c r="L18" s="21">
        <v>33793</v>
      </c>
      <c r="M18" s="18">
        <f t="shared" si="4"/>
        <v>21</v>
      </c>
      <c r="N18" s="19">
        <f t="shared" si="5"/>
        <v>0.018562003617594053</v>
      </c>
      <c r="O18" s="125">
        <v>31497</v>
      </c>
      <c r="P18" s="120">
        <v>22</v>
      </c>
      <c r="Q18" s="137">
        <v>0.01743288254431418</v>
      </c>
      <c r="R18" s="125">
        <v>31195</v>
      </c>
      <c r="S18" s="120">
        <f t="shared" si="6"/>
        <v>23</v>
      </c>
      <c r="T18" s="130">
        <f t="shared" si="7"/>
        <v>0.01707300921159859</v>
      </c>
      <c r="U18" s="125">
        <v>32780</v>
      </c>
      <c r="V18" s="120">
        <f t="shared" si="8"/>
        <v>23</v>
      </c>
      <c r="W18" s="130">
        <f t="shared" si="9"/>
        <v>0.01776466533278128</v>
      </c>
      <c r="X18" s="125">
        <v>30684</v>
      </c>
      <c r="Y18" s="8">
        <f t="shared" si="10"/>
        <v>24</v>
      </c>
      <c r="Z18" s="130">
        <f t="shared" si="1"/>
        <v>0.016332526926792656</v>
      </c>
    </row>
    <row r="19" spans="1:26" s="5" customFormat="1" ht="13.5" customHeight="1">
      <c r="A19" s="68" t="s">
        <v>24</v>
      </c>
      <c r="B19" s="69">
        <v>180292</v>
      </c>
      <c r="C19" s="70">
        <v>2</v>
      </c>
      <c r="D19" s="69">
        <v>180773</v>
      </c>
      <c r="E19" s="70">
        <v>2</v>
      </c>
      <c r="F19" s="69">
        <v>188391</v>
      </c>
      <c r="G19" s="71">
        <v>2</v>
      </c>
      <c r="H19" s="72">
        <v>0.11</v>
      </c>
      <c r="I19" s="69">
        <v>194917</v>
      </c>
      <c r="J19" s="71">
        <f t="shared" si="2"/>
        <v>2</v>
      </c>
      <c r="K19" s="72">
        <f t="shared" si="3"/>
        <v>0.10805724039558029</v>
      </c>
      <c r="L19" s="73">
        <v>199620</v>
      </c>
      <c r="M19" s="71">
        <f t="shared" si="4"/>
        <v>2</v>
      </c>
      <c r="N19" s="72">
        <f t="shared" si="5"/>
        <v>0.10964836392578714</v>
      </c>
      <c r="O19" s="134">
        <v>209113</v>
      </c>
      <c r="P19" s="135">
        <v>2</v>
      </c>
      <c r="Q19" s="138">
        <v>0.1157393519220615</v>
      </c>
      <c r="R19" s="134">
        <v>204651</v>
      </c>
      <c r="S19" s="135">
        <f t="shared" si="6"/>
        <v>2</v>
      </c>
      <c r="T19" s="136">
        <f t="shared" si="7"/>
        <v>0.11200539856268195</v>
      </c>
      <c r="U19" s="134">
        <v>203644</v>
      </c>
      <c r="V19" s="135">
        <f t="shared" si="8"/>
        <v>2</v>
      </c>
      <c r="W19" s="136">
        <f t="shared" si="9"/>
        <v>0.11036203499173006</v>
      </c>
      <c r="X19" s="134">
        <v>216535</v>
      </c>
      <c r="Y19" s="68">
        <f t="shared" si="10"/>
        <v>2</v>
      </c>
      <c r="Z19" s="136">
        <f t="shared" si="1"/>
        <v>0.11525758434666432</v>
      </c>
    </row>
    <row r="20" spans="1:26" s="5" customFormat="1" ht="13.5" customHeight="1">
      <c r="A20" s="9" t="s">
        <v>25</v>
      </c>
      <c r="B20" s="24">
        <v>41128</v>
      </c>
      <c r="C20" s="23">
        <v>16</v>
      </c>
      <c r="D20" s="24">
        <v>42146</v>
      </c>
      <c r="E20" s="23">
        <v>16</v>
      </c>
      <c r="F20" s="24">
        <v>42989</v>
      </c>
      <c r="G20" s="25">
        <v>16</v>
      </c>
      <c r="H20" s="26">
        <v>0.02</v>
      </c>
      <c r="I20" s="24">
        <v>43542</v>
      </c>
      <c r="J20" s="25">
        <f t="shared" si="2"/>
        <v>16</v>
      </c>
      <c r="K20" s="26">
        <f t="shared" si="3"/>
        <v>0.02413862495987706</v>
      </c>
      <c r="L20" s="28">
        <v>44005</v>
      </c>
      <c r="M20" s="25">
        <f t="shared" si="4"/>
        <v>17</v>
      </c>
      <c r="N20" s="26">
        <f t="shared" si="5"/>
        <v>0.02417130675560697</v>
      </c>
      <c r="O20" s="125">
        <v>44157</v>
      </c>
      <c r="P20" s="120">
        <v>17</v>
      </c>
      <c r="Q20" s="137">
        <v>0.024439908388395125</v>
      </c>
      <c r="R20" s="125">
        <v>45208</v>
      </c>
      <c r="S20" s="120">
        <f t="shared" si="6"/>
        <v>19</v>
      </c>
      <c r="T20" s="130">
        <f t="shared" si="7"/>
        <v>0.024742317693154322</v>
      </c>
      <c r="U20" s="125">
        <v>45264</v>
      </c>
      <c r="V20" s="120">
        <f t="shared" si="8"/>
        <v>17</v>
      </c>
      <c r="W20" s="130">
        <f t="shared" si="9"/>
        <v>0.024530195595576933</v>
      </c>
      <c r="X20" s="125">
        <v>44773</v>
      </c>
      <c r="Y20" s="8">
        <f t="shared" si="10"/>
        <v>17</v>
      </c>
      <c r="Z20" s="130">
        <f t="shared" si="1"/>
        <v>0.02383184161430347</v>
      </c>
    </row>
    <row r="21" spans="1:26" s="5" customFormat="1" ht="13.5" customHeight="1">
      <c r="A21" s="8" t="s">
        <v>26</v>
      </c>
      <c r="B21" s="16">
        <v>69930</v>
      </c>
      <c r="C21" s="17">
        <v>8</v>
      </c>
      <c r="D21" s="16">
        <v>77456</v>
      </c>
      <c r="E21" s="17">
        <v>6</v>
      </c>
      <c r="F21" s="16">
        <v>78223</v>
      </c>
      <c r="G21" s="18">
        <v>8</v>
      </c>
      <c r="H21" s="19">
        <v>0.04</v>
      </c>
      <c r="I21" s="22">
        <v>78285</v>
      </c>
      <c r="J21" s="18">
        <f t="shared" si="2"/>
        <v>8</v>
      </c>
      <c r="K21" s="19">
        <f t="shared" si="3"/>
        <v>0.043399298493040646</v>
      </c>
      <c r="L21" s="21">
        <v>77258</v>
      </c>
      <c r="M21" s="18">
        <f t="shared" si="4"/>
        <v>7</v>
      </c>
      <c r="N21" s="19">
        <f t="shared" si="5"/>
        <v>0.042436696223717374</v>
      </c>
      <c r="O21" s="125">
        <v>77299</v>
      </c>
      <c r="P21" s="120">
        <v>6</v>
      </c>
      <c r="Q21" s="137">
        <v>0.04278326151039597</v>
      </c>
      <c r="R21" s="125">
        <v>74768</v>
      </c>
      <c r="S21" s="120">
        <f t="shared" si="6"/>
        <v>7</v>
      </c>
      <c r="T21" s="130">
        <f t="shared" si="7"/>
        <v>0.04092049215364012</v>
      </c>
      <c r="U21" s="125">
        <v>75898</v>
      </c>
      <c r="V21" s="120">
        <f t="shared" si="8"/>
        <v>8</v>
      </c>
      <c r="W21" s="130">
        <f t="shared" si="9"/>
        <v>0.0411318660594092</v>
      </c>
      <c r="X21" s="125">
        <v>77660</v>
      </c>
      <c r="Y21" s="8">
        <f t="shared" si="10"/>
        <v>8</v>
      </c>
      <c r="Z21" s="130">
        <f t="shared" si="1"/>
        <v>0.041336984784732037</v>
      </c>
    </row>
    <row r="22" spans="1:26" s="5" customFormat="1" ht="13.5" customHeight="1">
      <c r="A22" s="8" t="s">
        <v>27</v>
      </c>
      <c r="B22" s="16">
        <v>5083</v>
      </c>
      <c r="C22" s="17">
        <v>30</v>
      </c>
      <c r="D22" s="16">
        <v>5867</v>
      </c>
      <c r="E22" s="17">
        <v>29</v>
      </c>
      <c r="F22" s="16">
        <v>5991</v>
      </c>
      <c r="G22" s="18">
        <v>29</v>
      </c>
      <c r="H22" s="19">
        <v>0</v>
      </c>
      <c r="I22" s="29">
        <v>5665</v>
      </c>
      <c r="J22" s="18">
        <f t="shared" si="2"/>
        <v>30</v>
      </c>
      <c r="K22" s="19">
        <f t="shared" si="3"/>
        <v>0.003140538110277515</v>
      </c>
      <c r="L22" s="21">
        <v>5764</v>
      </c>
      <c r="M22" s="18">
        <f t="shared" si="4"/>
        <v>30</v>
      </c>
      <c r="N22" s="19">
        <f t="shared" si="5"/>
        <v>0.0031660814030068985</v>
      </c>
      <c r="O22" s="125">
        <v>6932</v>
      </c>
      <c r="P22" s="120">
        <v>29</v>
      </c>
      <c r="Q22" s="137">
        <v>0.0038367064100449533</v>
      </c>
      <c r="R22" s="125">
        <v>5844</v>
      </c>
      <c r="S22" s="120">
        <f t="shared" si="6"/>
        <v>30</v>
      </c>
      <c r="T22" s="130">
        <f t="shared" si="7"/>
        <v>0.003198418523243538</v>
      </c>
      <c r="U22" s="125">
        <v>6030</v>
      </c>
      <c r="V22" s="120">
        <f t="shared" si="8"/>
        <v>29</v>
      </c>
      <c r="W22" s="130">
        <f t="shared" si="9"/>
        <v>0.003267874678360925</v>
      </c>
      <c r="X22" s="125">
        <v>6215</v>
      </c>
      <c r="Y22" s="8">
        <f t="shared" si="10"/>
        <v>29</v>
      </c>
      <c r="Z22" s="130">
        <f t="shared" si="1"/>
        <v>0.003308129802177564</v>
      </c>
    </row>
    <row r="23" spans="1:26" s="5" customFormat="1" ht="13.5" customHeight="1">
      <c r="A23" s="8" t="s">
        <v>28</v>
      </c>
      <c r="B23" s="16">
        <v>25042</v>
      </c>
      <c r="C23" s="17">
        <v>24</v>
      </c>
      <c r="D23" s="16">
        <v>23496</v>
      </c>
      <c r="E23" s="17">
        <v>24</v>
      </c>
      <c r="F23" s="16">
        <v>23728</v>
      </c>
      <c r="G23" s="18">
        <v>24</v>
      </c>
      <c r="H23" s="19">
        <v>0.01</v>
      </c>
      <c r="I23" s="29">
        <v>23900</v>
      </c>
      <c r="J23" s="18">
        <f t="shared" si="2"/>
        <v>24</v>
      </c>
      <c r="K23" s="19">
        <f t="shared" si="3"/>
        <v>0.013249578258717141</v>
      </c>
      <c r="L23" s="21">
        <v>21282</v>
      </c>
      <c r="M23" s="18">
        <f t="shared" si="4"/>
        <v>25</v>
      </c>
      <c r="N23" s="19">
        <f t="shared" si="5"/>
        <v>0.011689893202427621</v>
      </c>
      <c r="O23" s="125">
        <v>19981</v>
      </c>
      <c r="P23" s="120">
        <v>26</v>
      </c>
      <c r="Q23" s="137">
        <v>0.011059035022952714</v>
      </c>
      <c r="R23" s="125">
        <v>19284</v>
      </c>
      <c r="S23" s="120">
        <f t="shared" si="6"/>
        <v>26</v>
      </c>
      <c r="T23" s="130">
        <f t="shared" si="7"/>
        <v>0.010554124367253318</v>
      </c>
      <c r="U23" s="125">
        <v>18542</v>
      </c>
      <c r="V23" s="120">
        <f t="shared" si="8"/>
        <v>26</v>
      </c>
      <c r="W23" s="130">
        <f t="shared" si="9"/>
        <v>0.010048579151935038</v>
      </c>
      <c r="X23" s="125">
        <v>18309</v>
      </c>
      <c r="Y23" s="8">
        <f t="shared" si="10"/>
        <v>26</v>
      </c>
      <c r="Z23" s="130">
        <f t="shared" si="1"/>
        <v>0.009745542807412553</v>
      </c>
    </row>
    <row r="24" spans="1:26" s="5" customFormat="1" ht="13.5" customHeight="1">
      <c r="A24" s="8" t="s">
        <v>29</v>
      </c>
      <c r="B24" s="16">
        <v>36560</v>
      </c>
      <c r="C24" s="17">
        <v>19</v>
      </c>
      <c r="D24" s="16">
        <v>38156</v>
      </c>
      <c r="E24" s="17">
        <v>18</v>
      </c>
      <c r="F24" s="16">
        <v>38296</v>
      </c>
      <c r="G24" s="18">
        <v>19</v>
      </c>
      <c r="H24" s="19">
        <v>0.02</v>
      </c>
      <c r="I24" s="29">
        <v>38119</v>
      </c>
      <c r="J24" s="18">
        <f t="shared" si="2"/>
        <v>20</v>
      </c>
      <c r="K24" s="19">
        <f t="shared" si="3"/>
        <v>0.0211322457591648</v>
      </c>
      <c r="L24" s="21">
        <v>42514</v>
      </c>
      <c r="M24" s="18">
        <f t="shared" si="4"/>
        <v>18</v>
      </c>
      <c r="N24" s="19">
        <f t="shared" si="5"/>
        <v>0.023352322131754907</v>
      </c>
      <c r="O24" s="125">
        <v>43170</v>
      </c>
      <c r="P24" s="120">
        <v>18</v>
      </c>
      <c r="Q24" s="137">
        <v>0.023893626041783127</v>
      </c>
      <c r="R24" s="125">
        <v>56807</v>
      </c>
      <c r="S24" s="120">
        <f t="shared" si="6"/>
        <v>14</v>
      </c>
      <c r="T24" s="130">
        <f t="shared" si="7"/>
        <v>0.031090445080406513</v>
      </c>
      <c r="U24" s="125">
        <v>52736</v>
      </c>
      <c r="V24" s="120">
        <f t="shared" si="8"/>
        <v>15</v>
      </c>
      <c r="W24" s="130">
        <f t="shared" si="9"/>
        <v>0.028579542129028482</v>
      </c>
      <c r="X24" s="125">
        <v>48637</v>
      </c>
      <c r="Y24" s="8">
        <f t="shared" si="10"/>
        <v>14</v>
      </c>
      <c r="Z24" s="130">
        <f t="shared" si="1"/>
        <v>0.025888577504185065</v>
      </c>
    </row>
    <row r="25" spans="1:26" s="5" customFormat="1" ht="13.5" customHeight="1">
      <c r="A25" s="8" t="s">
        <v>30</v>
      </c>
      <c r="B25" s="16">
        <v>43113</v>
      </c>
      <c r="C25" s="17">
        <v>15</v>
      </c>
      <c r="D25" s="16">
        <v>45054</v>
      </c>
      <c r="E25" s="17">
        <v>13</v>
      </c>
      <c r="F25" s="16">
        <v>47048</v>
      </c>
      <c r="G25" s="18">
        <v>13</v>
      </c>
      <c r="H25" s="19">
        <v>0.03</v>
      </c>
      <c r="I25" s="29">
        <v>48738</v>
      </c>
      <c r="J25" s="18">
        <f t="shared" si="2"/>
        <v>14</v>
      </c>
      <c r="K25" s="19">
        <f t="shared" si="3"/>
        <v>0.027019160885914478</v>
      </c>
      <c r="L25" s="21">
        <v>51190</v>
      </c>
      <c r="M25" s="18">
        <f t="shared" si="4"/>
        <v>14</v>
      </c>
      <c r="N25" s="19">
        <f t="shared" si="5"/>
        <v>0.028117922800125456</v>
      </c>
      <c r="O25" s="125">
        <v>51317</v>
      </c>
      <c r="P25" s="120">
        <v>15</v>
      </c>
      <c r="Q25" s="137">
        <v>0.028402807680940115</v>
      </c>
      <c r="R25" s="125">
        <v>54112</v>
      </c>
      <c r="S25" s="120">
        <f t="shared" si="6"/>
        <v>16</v>
      </c>
      <c r="T25" s="130">
        <f t="shared" si="7"/>
        <v>0.029615472814810802</v>
      </c>
      <c r="U25" s="125">
        <v>55665</v>
      </c>
      <c r="V25" s="120">
        <f t="shared" si="8"/>
        <v>13</v>
      </c>
      <c r="W25" s="130">
        <f t="shared" si="9"/>
        <v>0.030166872963675106</v>
      </c>
      <c r="X25" s="125">
        <v>56839</v>
      </c>
      <c r="Y25" s="8">
        <f t="shared" si="10"/>
        <v>12</v>
      </c>
      <c r="Z25" s="130">
        <f t="shared" si="1"/>
        <v>0.030254350736278447</v>
      </c>
    </row>
    <row r="26" spans="1:26" s="5" customFormat="1" ht="13.5" customHeight="1">
      <c r="A26" s="8" t="s">
        <v>31</v>
      </c>
      <c r="B26" s="16">
        <v>37337</v>
      </c>
      <c r="C26" s="17">
        <v>17</v>
      </c>
      <c r="D26" s="16">
        <v>38424</v>
      </c>
      <c r="E26" s="17">
        <v>17</v>
      </c>
      <c r="F26" s="16">
        <v>39713</v>
      </c>
      <c r="G26" s="18">
        <v>17</v>
      </c>
      <c r="H26" s="19">
        <v>0.02</v>
      </c>
      <c r="I26" s="29">
        <v>39503</v>
      </c>
      <c r="J26" s="18">
        <f t="shared" si="2"/>
        <v>18</v>
      </c>
      <c r="K26" s="19">
        <f t="shared" si="3"/>
        <v>0.0218995016717198</v>
      </c>
      <c r="L26" s="21">
        <v>40742</v>
      </c>
      <c r="M26" s="18">
        <f t="shared" si="4"/>
        <v>20</v>
      </c>
      <c r="N26" s="19">
        <f t="shared" si="5"/>
        <v>0.02237898829307895</v>
      </c>
      <c r="O26" s="125">
        <v>40283</v>
      </c>
      <c r="P26" s="120">
        <v>20</v>
      </c>
      <c r="Q26" s="137">
        <v>0.022295736341004162</v>
      </c>
      <c r="R26" s="125">
        <v>40678</v>
      </c>
      <c r="S26" s="120">
        <f t="shared" si="6"/>
        <v>20</v>
      </c>
      <c r="T26" s="130">
        <f t="shared" si="7"/>
        <v>0.022263050768052812</v>
      </c>
      <c r="U26" s="125">
        <v>40632</v>
      </c>
      <c r="V26" s="120">
        <f t="shared" si="8"/>
        <v>20</v>
      </c>
      <c r="W26" s="130">
        <f t="shared" si="9"/>
        <v>0.02201994758394048</v>
      </c>
      <c r="X26" s="125">
        <v>40151</v>
      </c>
      <c r="Y26" s="8">
        <f t="shared" si="10"/>
        <v>20</v>
      </c>
      <c r="Z26" s="130">
        <f t="shared" si="1"/>
        <v>0.021371636313311564</v>
      </c>
    </row>
    <row r="27" spans="1:26" s="5" customFormat="1" ht="13.5" customHeight="1">
      <c r="A27" s="8" t="s">
        <v>32</v>
      </c>
      <c r="B27" s="16">
        <v>26626</v>
      </c>
      <c r="C27" s="17">
        <v>23</v>
      </c>
      <c r="D27" s="16">
        <v>28243</v>
      </c>
      <c r="E27" s="17">
        <v>22</v>
      </c>
      <c r="F27" s="16">
        <v>28001</v>
      </c>
      <c r="G27" s="18">
        <v>23</v>
      </c>
      <c r="H27" s="19">
        <v>0.02</v>
      </c>
      <c r="I27" s="29">
        <v>28888</v>
      </c>
      <c r="J27" s="18">
        <f t="shared" si="2"/>
        <v>23</v>
      </c>
      <c r="K27" s="19">
        <f t="shared" si="3"/>
        <v>0.016014804047607564</v>
      </c>
      <c r="L27" s="21">
        <v>29093</v>
      </c>
      <c r="M27" s="18">
        <f t="shared" si="4"/>
        <v>23</v>
      </c>
      <c r="N27" s="19">
        <f t="shared" si="5"/>
        <v>0.015980361946162334</v>
      </c>
      <c r="O27" s="125">
        <v>31683</v>
      </c>
      <c r="P27" s="120">
        <v>21</v>
      </c>
      <c r="Q27" s="137">
        <v>0.017535829369511577</v>
      </c>
      <c r="R27" s="125">
        <v>31443</v>
      </c>
      <c r="S27" s="120">
        <f t="shared" si="6"/>
        <v>22</v>
      </c>
      <c r="T27" s="130">
        <f t="shared" si="7"/>
        <v>0.017208739498005915</v>
      </c>
      <c r="U27" s="125">
        <v>33936</v>
      </c>
      <c r="V27" s="120">
        <f t="shared" si="8"/>
        <v>22</v>
      </c>
      <c r="W27" s="130">
        <f t="shared" si="9"/>
        <v>0.01839114346349193</v>
      </c>
      <c r="X27" s="125">
        <v>35277</v>
      </c>
      <c r="Y27" s="8">
        <f t="shared" si="10"/>
        <v>22</v>
      </c>
      <c r="Z27" s="130">
        <f t="shared" si="1"/>
        <v>0.01877729606297955</v>
      </c>
    </row>
    <row r="28" spans="1:26" s="5" customFormat="1" ht="13.5" customHeight="1">
      <c r="A28" s="8" t="s">
        <v>33</v>
      </c>
      <c r="B28" s="16">
        <v>4777</v>
      </c>
      <c r="C28" s="17">
        <v>31</v>
      </c>
      <c r="D28" s="16">
        <v>4852</v>
      </c>
      <c r="E28" s="17">
        <v>31</v>
      </c>
      <c r="F28" s="16">
        <v>4734</v>
      </c>
      <c r="G28" s="18">
        <v>31</v>
      </c>
      <c r="H28" s="19">
        <v>0</v>
      </c>
      <c r="I28" s="29">
        <v>4915</v>
      </c>
      <c r="J28" s="18">
        <f t="shared" si="2"/>
        <v>31</v>
      </c>
      <c r="K28" s="19">
        <f t="shared" si="3"/>
        <v>0.0027247563657571026</v>
      </c>
      <c r="L28" s="21">
        <v>4910</v>
      </c>
      <c r="M28" s="18">
        <f t="shared" si="4"/>
        <v>31</v>
      </c>
      <c r="N28" s="19">
        <f t="shared" si="5"/>
        <v>0.002696991618453135</v>
      </c>
      <c r="O28" s="125">
        <v>3342</v>
      </c>
      <c r="P28" s="120">
        <v>31</v>
      </c>
      <c r="Q28" s="137">
        <v>0.0018497219882242116</v>
      </c>
      <c r="R28" s="125">
        <v>3689</v>
      </c>
      <c r="S28" s="120">
        <f t="shared" si="6"/>
        <v>31</v>
      </c>
      <c r="T28" s="130">
        <f t="shared" si="7"/>
        <v>0.002018988010308934</v>
      </c>
      <c r="U28" s="125">
        <v>3763</v>
      </c>
      <c r="V28" s="120">
        <f t="shared" si="8"/>
        <v>31</v>
      </c>
      <c r="W28" s="130">
        <f t="shared" si="9"/>
        <v>0.002039305541405002</v>
      </c>
      <c r="X28" s="125">
        <v>3733</v>
      </c>
      <c r="Y28" s="8">
        <f t="shared" si="10"/>
        <v>31</v>
      </c>
      <c r="Z28" s="130">
        <f t="shared" si="1"/>
        <v>0.00198700700748654</v>
      </c>
    </row>
    <row r="29" spans="1:26" s="5" customFormat="1" ht="13.5" customHeight="1">
      <c r="A29" s="8" t="s">
        <v>34</v>
      </c>
      <c r="B29" s="16">
        <v>47577</v>
      </c>
      <c r="C29" s="17">
        <v>13</v>
      </c>
      <c r="D29" s="16">
        <v>44616</v>
      </c>
      <c r="E29" s="17">
        <v>14</v>
      </c>
      <c r="F29" s="16">
        <v>44211</v>
      </c>
      <c r="G29" s="18">
        <v>15</v>
      </c>
      <c r="H29" s="19">
        <v>0.03</v>
      </c>
      <c r="I29" s="29">
        <v>45099</v>
      </c>
      <c r="J29" s="18">
        <f t="shared" si="2"/>
        <v>15</v>
      </c>
      <c r="K29" s="19">
        <f t="shared" si="3"/>
        <v>0.025001787861501437</v>
      </c>
      <c r="L29" s="21">
        <v>65341</v>
      </c>
      <c r="M29" s="18">
        <f t="shared" si="4"/>
        <v>10</v>
      </c>
      <c r="N29" s="19">
        <f t="shared" si="5"/>
        <v>0.03589086137298295</v>
      </c>
      <c r="O29" s="125">
        <v>76586</v>
      </c>
      <c r="P29" s="120">
        <v>7</v>
      </c>
      <c r="Q29" s="137">
        <v>0.042388632013805945</v>
      </c>
      <c r="R29" s="125">
        <v>79924</v>
      </c>
      <c r="S29" s="120">
        <f t="shared" si="6"/>
        <v>6</v>
      </c>
      <c r="T29" s="130">
        <f t="shared" si="7"/>
        <v>0.04374236859201173</v>
      </c>
      <c r="U29" s="125">
        <v>87860</v>
      </c>
      <c r="V29" s="120">
        <f t="shared" si="8"/>
        <v>5</v>
      </c>
      <c r="W29" s="130">
        <f t="shared" si="9"/>
        <v>0.04761450567840645</v>
      </c>
      <c r="X29" s="125">
        <v>103211</v>
      </c>
      <c r="Y29" s="8">
        <f t="shared" si="10"/>
        <v>4</v>
      </c>
      <c r="Z29" s="130">
        <f t="shared" si="1"/>
        <v>0.05493731054103758</v>
      </c>
    </row>
    <row r="30" spans="1:26" s="5" customFormat="1" ht="13.5" customHeight="1">
      <c r="A30" s="8" t="s">
        <v>35</v>
      </c>
      <c r="B30" s="16">
        <v>78042</v>
      </c>
      <c r="C30" s="17">
        <v>6</v>
      </c>
      <c r="D30" s="16">
        <v>80033</v>
      </c>
      <c r="E30" s="17">
        <v>5</v>
      </c>
      <c r="F30" s="16">
        <v>80101</v>
      </c>
      <c r="G30" s="18">
        <v>6</v>
      </c>
      <c r="H30" s="19">
        <v>0.05</v>
      </c>
      <c r="I30" s="29">
        <v>79840</v>
      </c>
      <c r="J30" s="18">
        <f t="shared" si="2"/>
        <v>7</v>
      </c>
      <c r="K30" s="19">
        <f t="shared" si="3"/>
        <v>0.0442613526433463</v>
      </c>
      <c r="L30" s="21">
        <v>103441</v>
      </c>
      <c r="M30" s="18">
        <f t="shared" si="4"/>
        <v>4</v>
      </c>
      <c r="N30" s="19">
        <f t="shared" si="5"/>
        <v>0.056818637475440074</v>
      </c>
      <c r="O30" s="125">
        <v>88680</v>
      </c>
      <c r="P30" s="120">
        <v>4</v>
      </c>
      <c r="Q30" s="137">
        <v>0.0490823895618561</v>
      </c>
      <c r="R30" s="125">
        <v>91938</v>
      </c>
      <c r="S30" s="120">
        <f t="shared" si="6"/>
        <v>4</v>
      </c>
      <c r="T30" s="130">
        <f t="shared" si="7"/>
        <v>0.050317625289179393</v>
      </c>
      <c r="U30" s="125">
        <v>90074</v>
      </c>
      <c r="V30" s="120">
        <f t="shared" si="8"/>
        <v>4</v>
      </c>
      <c r="W30" s="130">
        <f t="shared" si="9"/>
        <v>0.048814352202103145</v>
      </c>
      <c r="X30" s="125">
        <v>91337</v>
      </c>
      <c r="Y30" s="8">
        <f t="shared" si="10"/>
        <v>5</v>
      </c>
      <c r="Z30" s="130">
        <f t="shared" si="1"/>
        <v>0.04861699947570268</v>
      </c>
    </row>
    <row r="31" spans="1:26" s="5" customFormat="1" ht="13.5" customHeight="1">
      <c r="A31" s="8" t="s">
        <v>36</v>
      </c>
      <c r="B31" s="16">
        <v>74443</v>
      </c>
      <c r="C31" s="17">
        <v>7</v>
      </c>
      <c r="D31" s="16">
        <v>74270</v>
      </c>
      <c r="E31" s="17">
        <v>8</v>
      </c>
      <c r="F31" s="16">
        <v>78688</v>
      </c>
      <c r="G31" s="18">
        <v>7</v>
      </c>
      <c r="H31" s="19">
        <v>0.05</v>
      </c>
      <c r="I31" s="29">
        <v>84961</v>
      </c>
      <c r="J31" s="18">
        <f t="shared" si="2"/>
        <v>6</v>
      </c>
      <c r="K31" s="19">
        <f t="shared" si="3"/>
        <v>0.04710031039493168</v>
      </c>
      <c r="L31" s="21">
        <v>76982</v>
      </c>
      <c r="M31" s="18">
        <f t="shared" si="4"/>
        <v>8</v>
      </c>
      <c r="N31" s="19">
        <f t="shared" si="5"/>
        <v>0.042285093436203514</v>
      </c>
      <c r="O31" s="125">
        <v>76579</v>
      </c>
      <c r="P31" s="120">
        <v>8</v>
      </c>
      <c r="Q31" s="137">
        <v>0.042384757670922174</v>
      </c>
      <c r="R31" s="125">
        <v>72964</v>
      </c>
      <c r="S31" s="120">
        <f t="shared" si="6"/>
        <v>8</v>
      </c>
      <c r="T31" s="130">
        <f t="shared" si="7"/>
        <v>0.039933163779935235</v>
      </c>
      <c r="U31" s="125">
        <v>71727</v>
      </c>
      <c r="V31" s="120">
        <f t="shared" si="8"/>
        <v>10</v>
      </c>
      <c r="W31" s="130">
        <f t="shared" si="9"/>
        <v>0.03887145058951809</v>
      </c>
      <c r="X31" s="125">
        <v>69084</v>
      </c>
      <c r="Y31" s="8">
        <f t="shared" si="10"/>
        <v>10</v>
      </c>
      <c r="Z31" s="130">
        <f t="shared" si="1"/>
        <v>0.0367721382548085</v>
      </c>
    </row>
    <row r="32" spans="1:26" s="5" customFormat="1" ht="13.5" customHeight="1">
      <c r="A32" s="8" t="s">
        <v>37</v>
      </c>
      <c r="B32" s="16">
        <v>62891</v>
      </c>
      <c r="C32" s="17">
        <v>10</v>
      </c>
      <c r="D32" s="16">
        <v>63655</v>
      </c>
      <c r="E32" s="17">
        <v>9</v>
      </c>
      <c r="F32" s="16">
        <v>63350</v>
      </c>
      <c r="G32" s="18">
        <v>10</v>
      </c>
      <c r="H32" s="19">
        <v>0.04</v>
      </c>
      <c r="I32" s="29">
        <v>68478</v>
      </c>
      <c r="J32" s="18">
        <f t="shared" si="2"/>
        <v>9</v>
      </c>
      <c r="K32" s="19">
        <f t="shared" si="3"/>
        <v>0.037962536401691734</v>
      </c>
      <c r="L32" s="21">
        <v>70382</v>
      </c>
      <c r="M32" s="18">
        <f t="shared" si="4"/>
        <v>9</v>
      </c>
      <c r="N32" s="19">
        <f t="shared" si="5"/>
        <v>0.038659809386958975</v>
      </c>
      <c r="O32" s="125">
        <v>67452</v>
      </c>
      <c r="P32" s="120">
        <v>10</v>
      </c>
      <c r="Q32" s="137">
        <v>0.03733316802803696</v>
      </c>
      <c r="R32" s="125">
        <v>67224</v>
      </c>
      <c r="S32" s="120">
        <f t="shared" si="6"/>
        <v>10</v>
      </c>
      <c r="T32" s="130">
        <f t="shared" si="7"/>
        <v>0.036791664409056055</v>
      </c>
      <c r="U32" s="125">
        <v>67246</v>
      </c>
      <c r="V32" s="120">
        <f t="shared" si="8"/>
        <v>11</v>
      </c>
      <c r="W32" s="130">
        <f t="shared" si="9"/>
        <v>0.03644303492886547</v>
      </c>
      <c r="X32" s="125">
        <v>68255</v>
      </c>
      <c r="Y32" s="8">
        <f t="shared" si="10"/>
        <v>11</v>
      </c>
      <c r="Z32" s="130">
        <f t="shared" si="1"/>
        <v>0.03633087685400316</v>
      </c>
    </row>
    <row r="33" spans="1:26" s="5" customFormat="1" ht="13.5" customHeight="1">
      <c r="A33" s="8" t="s">
        <v>38</v>
      </c>
      <c r="B33" s="16">
        <v>55126</v>
      </c>
      <c r="C33" s="17">
        <v>12</v>
      </c>
      <c r="D33" s="16">
        <v>58180</v>
      </c>
      <c r="E33" s="17">
        <v>12</v>
      </c>
      <c r="F33" s="16">
        <v>54933</v>
      </c>
      <c r="G33" s="18">
        <v>12</v>
      </c>
      <c r="H33" s="19">
        <v>0.03</v>
      </c>
      <c r="I33" s="29">
        <v>58398</v>
      </c>
      <c r="J33" s="18">
        <f t="shared" si="2"/>
        <v>12</v>
      </c>
      <c r="K33" s="19">
        <f t="shared" si="3"/>
        <v>0.03237442975533739</v>
      </c>
      <c r="L33" s="21">
        <v>54146</v>
      </c>
      <c r="M33" s="18">
        <f t="shared" si="4"/>
        <v>13</v>
      </c>
      <c r="N33" s="19">
        <f t="shared" si="5"/>
        <v>0.029741610625817406</v>
      </c>
      <c r="O33" s="125">
        <v>53807</v>
      </c>
      <c r="P33" s="120">
        <v>14</v>
      </c>
      <c r="Q33" s="137">
        <v>0.029780966792453664</v>
      </c>
      <c r="R33" s="125">
        <v>55942</v>
      </c>
      <c r="S33" s="120">
        <f t="shared" si="6"/>
        <v>15</v>
      </c>
      <c r="T33" s="130">
        <f t="shared" si="7"/>
        <v>0.030617030976606775</v>
      </c>
      <c r="U33" s="125">
        <v>52774</v>
      </c>
      <c r="V33" s="120">
        <f t="shared" si="8"/>
        <v>14</v>
      </c>
      <c r="W33" s="130">
        <f t="shared" si="9"/>
        <v>0.028600135700799247</v>
      </c>
      <c r="X33" s="125">
        <v>44815</v>
      </c>
      <c r="Y33" s="8">
        <f t="shared" si="10"/>
        <v>16</v>
      </c>
      <c r="Z33" s="130">
        <f t="shared" si="1"/>
        <v>0.023854197439193488</v>
      </c>
    </row>
    <row r="34" spans="1:26" s="5" customFormat="1" ht="13.5" customHeight="1">
      <c r="A34" s="8" t="s">
        <v>39</v>
      </c>
      <c r="B34" s="16">
        <v>12475</v>
      </c>
      <c r="C34" s="17">
        <v>27</v>
      </c>
      <c r="D34" s="16">
        <v>12383</v>
      </c>
      <c r="E34" s="17">
        <v>27</v>
      </c>
      <c r="F34" s="16">
        <v>12235</v>
      </c>
      <c r="G34" s="18">
        <v>27</v>
      </c>
      <c r="H34" s="19">
        <v>0.01</v>
      </c>
      <c r="I34" s="29">
        <v>12242</v>
      </c>
      <c r="J34" s="18">
        <f t="shared" si="2"/>
        <v>27</v>
      </c>
      <c r="K34" s="19">
        <f t="shared" si="3"/>
        <v>0.006786666821891852</v>
      </c>
      <c r="L34" s="21">
        <v>12459</v>
      </c>
      <c r="M34" s="18">
        <f t="shared" si="4"/>
        <v>27</v>
      </c>
      <c r="N34" s="19">
        <f t="shared" si="5"/>
        <v>0.00684354757114208</v>
      </c>
      <c r="O34" s="125">
        <v>12348</v>
      </c>
      <c r="P34" s="120">
        <v>27</v>
      </c>
      <c r="Q34" s="137">
        <v>0.006834340846975632</v>
      </c>
      <c r="R34" s="125">
        <v>12610</v>
      </c>
      <c r="S34" s="120">
        <f t="shared" si="6"/>
        <v>27</v>
      </c>
      <c r="T34" s="130">
        <f t="shared" si="7"/>
        <v>0.006901447224178818</v>
      </c>
      <c r="U34" s="125">
        <v>12517</v>
      </c>
      <c r="V34" s="120">
        <f t="shared" si="8"/>
        <v>27</v>
      </c>
      <c r="W34" s="130">
        <f t="shared" si="9"/>
        <v>0.006783414154070265</v>
      </c>
      <c r="X34" s="125">
        <v>10960</v>
      </c>
      <c r="Y34" s="8">
        <f t="shared" si="10"/>
        <v>27</v>
      </c>
      <c r="Z34" s="130">
        <f t="shared" si="1"/>
        <v>0.0058338057332045215</v>
      </c>
    </row>
    <row r="35" spans="1:26" s="5" customFormat="1" ht="13.5" customHeight="1">
      <c r="A35" s="8" t="s">
        <v>40</v>
      </c>
      <c r="B35" s="16">
        <v>242543</v>
      </c>
      <c r="C35" s="17">
        <v>1</v>
      </c>
      <c r="D35" s="16">
        <v>251238</v>
      </c>
      <c r="E35" s="17">
        <v>1</v>
      </c>
      <c r="F35" s="16">
        <v>261581</v>
      </c>
      <c r="G35" s="18">
        <v>1</v>
      </c>
      <c r="H35" s="19">
        <v>0.15</v>
      </c>
      <c r="I35" s="29">
        <v>269832</v>
      </c>
      <c r="J35" s="18">
        <f t="shared" si="2"/>
        <v>1</v>
      </c>
      <c r="K35" s="19">
        <f t="shared" si="3"/>
        <v>0.14958829291657588</v>
      </c>
      <c r="L35" s="21">
        <v>258565</v>
      </c>
      <c r="M35" s="18">
        <f t="shared" si="4"/>
        <v>1</v>
      </c>
      <c r="N35" s="19">
        <f t="shared" si="5"/>
        <v>0.14202599548377492</v>
      </c>
      <c r="O35" s="125">
        <v>248653</v>
      </c>
      <c r="P35" s="120">
        <v>1</v>
      </c>
      <c r="Q35" s="137">
        <v>0.1376238544398309</v>
      </c>
      <c r="R35" s="125">
        <v>243779</v>
      </c>
      <c r="S35" s="120">
        <f t="shared" si="6"/>
        <v>1</v>
      </c>
      <c r="T35" s="130">
        <f t="shared" si="7"/>
        <v>0.13342013504068898</v>
      </c>
      <c r="U35" s="125">
        <v>249222</v>
      </c>
      <c r="V35" s="120">
        <f t="shared" si="8"/>
        <v>1</v>
      </c>
      <c r="W35" s="130">
        <f t="shared" si="9"/>
        <v>0.13506239852246543</v>
      </c>
      <c r="X35" s="125">
        <v>252402</v>
      </c>
      <c r="Y35" s="8">
        <f t="shared" si="10"/>
        <v>1</v>
      </c>
      <c r="Z35" s="130">
        <f t="shared" si="1"/>
        <v>0.13434892652119412</v>
      </c>
    </row>
    <row r="36" spans="1:26" s="5" customFormat="1" ht="13.5" customHeight="1">
      <c r="A36" s="8" t="s">
        <v>41</v>
      </c>
      <c r="B36" s="16">
        <v>27869</v>
      </c>
      <c r="C36" s="17">
        <v>22</v>
      </c>
      <c r="D36" s="16">
        <v>27016</v>
      </c>
      <c r="E36" s="17">
        <v>23</v>
      </c>
      <c r="F36" s="16">
        <v>30944</v>
      </c>
      <c r="G36" s="18">
        <v>22</v>
      </c>
      <c r="H36" s="19">
        <v>0.02</v>
      </c>
      <c r="I36" s="29">
        <v>29004</v>
      </c>
      <c r="J36" s="18">
        <f t="shared" si="2"/>
        <v>22</v>
      </c>
      <c r="K36" s="19">
        <f t="shared" si="3"/>
        <v>0.016079111624093388</v>
      </c>
      <c r="L36" s="21">
        <v>30246</v>
      </c>
      <c r="M36" s="18">
        <f t="shared" si="4"/>
        <v>22</v>
      </c>
      <c r="N36" s="19">
        <f t="shared" si="5"/>
        <v>0.016613688083856114</v>
      </c>
      <c r="O36" s="125">
        <v>31408</v>
      </c>
      <c r="P36" s="120">
        <v>23</v>
      </c>
      <c r="Q36" s="137">
        <v>0.01738362304193478</v>
      </c>
      <c r="R36" s="125">
        <v>31798</v>
      </c>
      <c r="S36" s="120">
        <f t="shared" si="6"/>
        <v>21</v>
      </c>
      <c r="T36" s="130">
        <f t="shared" si="7"/>
        <v>0.017403030835403493</v>
      </c>
      <c r="U36" s="125">
        <v>34087</v>
      </c>
      <c r="V36" s="120">
        <f t="shared" si="8"/>
        <v>21</v>
      </c>
      <c r="W36" s="130">
        <f t="shared" si="9"/>
        <v>0.018472975814475764</v>
      </c>
      <c r="X36" s="125">
        <v>32510</v>
      </c>
      <c r="Y36" s="8">
        <f t="shared" si="10"/>
        <v>23</v>
      </c>
      <c r="Z36" s="130">
        <f t="shared" si="1"/>
        <v>0.01730447302796341</v>
      </c>
    </row>
    <row r="37" spans="1:26" s="5" customFormat="1" ht="13.5" customHeight="1">
      <c r="A37" s="8" t="s">
        <v>42</v>
      </c>
      <c r="B37" s="16">
        <v>45936</v>
      </c>
      <c r="C37" s="17">
        <v>14</v>
      </c>
      <c r="D37" s="16">
        <v>43714</v>
      </c>
      <c r="E37" s="17">
        <v>15</v>
      </c>
      <c r="F37" s="16">
        <v>46819</v>
      </c>
      <c r="G37" s="18">
        <v>14</v>
      </c>
      <c r="H37" s="19">
        <v>0.03</v>
      </c>
      <c r="I37" s="29">
        <v>52773</v>
      </c>
      <c r="J37" s="18">
        <f t="shared" si="2"/>
        <v>13</v>
      </c>
      <c r="K37" s="19">
        <f t="shared" si="3"/>
        <v>0.029256066671434298</v>
      </c>
      <c r="L37" s="21">
        <v>45172</v>
      </c>
      <c r="M37" s="18">
        <f t="shared" si="4"/>
        <v>16</v>
      </c>
      <c r="N37" s="19">
        <f t="shared" si="5"/>
        <v>0.024812322889768843</v>
      </c>
      <c r="O37" s="126">
        <v>44533</v>
      </c>
      <c r="P37" s="121">
        <v>16</v>
      </c>
      <c r="Q37" s="145">
        <v>0.02464801594900922</v>
      </c>
      <c r="R37" s="126">
        <v>47991</v>
      </c>
      <c r="S37" s="121">
        <f t="shared" si="6"/>
        <v>17</v>
      </c>
      <c r="T37" s="131">
        <f t="shared" si="7"/>
        <v>0.026265452318442954</v>
      </c>
      <c r="U37" s="126">
        <v>47271</v>
      </c>
      <c r="V37" s="121">
        <f t="shared" si="8"/>
        <v>16</v>
      </c>
      <c r="W37" s="131">
        <f t="shared" si="9"/>
        <v>0.025617861346732884</v>
      </c>
      <c r="X37" s="126">
        <v>48149</v>
      </c>
      <c r="Y37" s="199">
        <f t="shared" si="10"/>
        <v>15</v>
      </c>
      <c r="Z37" s="131">
        <f t="shared" si="1"/>
        <v>0.025628824110224862</v>
      </c>
    </row>
    <row r="38" spans="1:26" s="5" customFormat="1" ht="13.5" customHeight="1">
      <c r="A38" s="86" t="s">
        <v>43</v>
      </c>
      <c r="B38" s="87">
        <v>1667139</v>
      </c>
      <c r="C38" s="88"/>
      <c r="D38" s="87">
        <v>1704988</v>
      </c>
      <c r="E38" s="88"/>
      <c r="F38" s="87">
        <v>1744737</v>
      </c>
      <c r="G38" s="89"/>
      <c r="H38" s="90">
        <f>SUM(H6:H37)</f>
        <v>1.0000000000000002</v>
      </c>
      <c r="I38" s="87">
        <f>SUM(I6:I37)</f>
        <v>1803831</v>
      </c>
      <c r="J38" s="89"/>
      <c r="K38" s="90">
        <f>SUM(K6:K37)</f>
        <v>1</v>
      </c>
      <c r="L38" s="87">
        <f>SUM(L6:L37)</f>
        <v>1820547</v>
      </c>
      <c r="M38" s="89"/>
      <c r="N38" s="90">
        <f>SUM(N6:N37)</f>
        <v>1</v>
      </c>
      <c r="O38" s="127">
        <v>1806758</v>
      </c>
      <c r="P38" s="122"/>
      <c r="Q38" s="132">
        <v>1.000000553477555</v>
      </c>
      <c r="R38" s="146">
        <f>SUM(R6:R37)</f>
        <v>1827153</v>
      </c>
      <c r="S38" s="141"/>
      <c r="T38" s="142">
        <f>SUM(T6:T37)</f>
        <v>0.9999999999999999</v>
      </c>
      <c r="U38" s="146">
        <f>SUM(U6:U37)</f>
        <v>1845236</v>
      </c>
      <c r="V38" s="141"/>
      <c r="W38" s="142">
        <f>SUM(W6:W37)</f>
        <v>0.9999999999999998</v>
      </c>
      <c r="X38" s="146">
        <f>SUM(X6:X37)</f>
        <v>1878705</v>
      </c>
      <c r="Y38" s="141"/>
      <c r="Z38" s="142">
        <f>SUM(Z6:Z37)</f>
        <v>0.9999999999999998</v>
      </c>
    </row>
    <row r="39" s="5" customFormat="1" ht="15"/>
    <row r="40" s="5" customFormat="1" ht="15">
      <c r="A40" s="3" t="s">
        <v>94</v>
      </c>
    </row>
    <row r="41" s="5" customFormat="1" ht="15">
      <c r="A41" s="1"/>
    </row>
    <row r="42" s="5" customFormat="1" ht="15"/>
    <row r="43" s="5" customFormat="1" ht="15"/>
    <row r="44" s="5" customFormat="1" ht="15"/>
    <row r="45" s="5" customFormat="1" ht="15"/>
  </sheetData>
  <sheetProtection/>
  <printOptions/>
  <pageMargins left="0.79" right="0.79" top="0.98" bottom="0.9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9.8515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15" width="9.8515625" style="6" customWidth="1"/>
    <col min="16" max="17" width="8.8515625" style="6" customWidth="1"/>
    <col min="18" max="18" width="9.8515625" style="6" customWidth="1"/>
    <col min="19" max="20" width="8.8515625" style="6" customWidth="1"/>
    <col min="21" max="21" width="9.8515625" style="6" customWidth="1"/>
    <col min="22" max="23" width="8.8515625" style="6" customWidth="1"/>
    <col min="24" max="24" width="9.8515625" style="6" bestFit="1" customWidth="1"/>
    <col min="25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8" s="5" customFormat="1" ht="15">
      <c r="A2" s="2" t="s">
        <v>110</v>
      </c>
      <c r="H2" s="7"/>
    </row>
    <row r="3" s="5" customFormat="1" ht="15">
      <c r="A3" s="2" t="s">
        <v>66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66">
        <v>2015</v>
      </c>
      <c r="V5" s="67" t="s">
        <v>100</v>
      </c>
      <c r="W5" s="65" t="s">
        <v>101</v>
      </c>
      <c r="X5" s="66">
        <v>2016</v>
      </c>
      <c r="Y5" s="67" t="s">
        <v>106</v>
      </c>
      <c r="Z5" s="65" t="s">
        <v>109</v>
      </c>
    </row>
    <row r="6" spans="1:26" s="5" customFormat="1" ht="13.5" customHeight="1">
      <c r="A6" s="8" t="s">
        <v>44</v>
      </c>
      <c r="B6" s="16">
        <v>11364</v>
      </c>
      <c r="C6" s="17">
        <v>19</v>
      </c>
      <c r="D6" s="16">
        <v>10314</v>
      </c>
      <c r="E6" s="17">
        <v>19</v>
      </c>
      <c r="F6" s="16">
        <v>11287</v>
      </c>
      <c r="G6" s="18">
        <v>19</v>
      </c>
      <c r="H6" s="39">
        <v>0.0096</v>
      </c>
      <c r="I6" s="20">
        <v>11982</v>
      </c>
      <c r="J6" s="18">
        <f>_xlfn.RANK.EQ(I6,$I$6:$I$37)</f>
        <v>19</v>
      </c>
      <c r="K6" s="19">
        <f>I6/$I$38</f>
        <v>0.00996838602329451</v>
      </c>
      <c r="L6" s="21">
        <v>12505</v>
      </c>
      <c r="M6" s="18">
        <f>_xlfn.RANK.EQ(L6,$L$6:$L$37)</f>
        <v>18</v>
      </c>
      <c r="N6" s="19">
        <f>L6/$L$38</f>
        <v>0.010095880590074147</v>
      </c>
      <c r="O6" s="125">
        <v>13439</v>
      </c>
      <c r="P6" s="120">
        <v>16</v>
      </c>
      <c r="Q6" s="137">
        <v>0.010469185274743081</v>
      </c>
      <c r="R6" s="124">
        <v>12940</v>
      </c>
      <c r="S6" s="119">
        <f>_xlfn.RANK.EQ(R6,$R$6:$R$37)</f>
        <v>16</v>
      </c>
      <c r="T6" s="129">
        <f>R6/$R$38</f>
        <v>0.010026406486325655</v>
      </c>
      <c r="U6" s="125">
        <v>13942</v>
      </c>
      <c r="V6" s="120">
        <f>_xlfn.RANK.EQ(U6,$U$6:$U$37)</f>
        <v>15</v>
      </c>
      <c r="W6" s="130">
        <f>U6/$U$38</f>
        <v>0.01054191587336393</v>
      </c>
      <c r="X6" s="125">
        <v>14979</v>
      </c>
      <c r="Y6" s="120">
        <f aca="true" t="shared" si="0" ref="Y6:Y37">_xlfn.RANK.EQ(X6,$X$6:$X$37)</f>
        <v>15</v>
      </c>
      <c r="Z6" s="130">
        <f aca="true" t="shared" si="1" ref="Z6:Z37">X6/$X$38</f>
        <v>0.010884327048631775</v>
      </c>
    </row>
    <row r="7" spans="1:26" s="5" customFormat="1" ht="13.5" customHeight="1">
      <c r="A7" s="8" t="s">
        <v>12</v>
      </c>
      <c r="B7" s="16">
        <v>1316</v>
      </c>
      <c r="C7" s="17">
        <v>31</v>
      </c>
      <c r="D7" s="16">
        <v>1198</v>
      </c>
      <c r="E7" s="17">
        <v>31</v>
      </c>
      <c r="F7" s="16">
        <v>953</v>
      </c>
      <c r="G7" s="18">
        <v>31</v>
      </c>
      <c r="H7" s="39">
        <v>0.0008</v>
      </c>
      <c r="I7" s="16">
        <v>909</v>
      </c>
      <c r="J7" s="18">
        <f aca="true" t="shared" si="2" ref="J7:J37">_xlfn.RANK.EQ(I7,$I$6:$I$37)</f>
        <v>32</v>
      </c>
      <c r="K7" s="19">
        <f aca="true" t="shared" si="3" ref="K7:K37">I7/$I$38</f>
        <v>0.0007562396006655574</v>
      </c>
      <c r="L7" s="33">
        <v>903</v>
      </c>
      <c r="M7" s="18">
        <f aca="true" t="shared" si="4" ref="M7:M37">_xlfn.RANK.EQ(L7,$L$6:$L$37)</f>
        <v>32</v>
      </c>
      <c r="N7" s="19">
        <f aca="true" t="shared" si="5" ref="N7:N37">L7/$L$38</f>
        <v>0.0007290347999069935</v>
      </c>
      <c r="O7" s="125">
        <v>864</v>
      </c>
      <c r="P7" s="120">
        <v>31</v>
      </c>
      <c r="Q7" s="137">
        <v>0.0006730691329249216</v>
      </c>
      <c r="R7" s="125">
        <v>873</v>
      </c>
      <c r="S7" s="120">
        <f aca="true" t="shared" si="6" ref="S7:S37">_xlfn.RANK.EQ(R7,$R$6:$R$37)</f>
        <v>32</v>
      </c>
      <c r="T7" s="130">
        <f aca="true" t="shared" si="7" ref="T7:T37">R7/$R$38</f>
        <v>0.0006764337606307803</v>
      </c>
      <c r="U7" s="125">
        <v>870</v>
      </c>
      <c r="V7" s="120">
        <f aca="true" t="shared" si="8" ref="V7:V37">_xlfn.RANK.EQ(U7,$U$6:$U$37)</f>
        <v>32</v>
      </c>
      <c r="W7" s="130">
        <f aca="true" t="shared" si="9" ref="W7:W37">U7/$U$38</f>
        <v>0.000657830068126999</v>
      </c>
      <c r="X7" s="125">
        <v>827</v>
      </c>
      <c r="Y7" s="120">
        <f t="shared" si="0"/>
        <v>32</v>
      </c>
      <c r="Z7" s="130">
        <f t="shared" si="1"/>
        <v>0.0006009305340288723</v>
      </c>
    </row>
    <row r="8" spans="1:26" s="5" customFormat="1" ht="13.5" customHeight="1">
      <c r="A8" s="8" t="s">
        <v>13</v>
      </c>
      <c r="B8" s="16">
        <v>1033</v>
      </c>
      <c r="C8" s="17">
        <v>32</v>
      </c>
      <c r="D8" s="16">
        <v>867</v>
      </c>
      <c r="E8" s="17">
        <v>32</v>
      </c>
      <c r="F8" s="16">
        <v>881</v>
      </c>
      <c r="G8" s="18">
        <v>32</v>
      </c>
      <c r="H8" s="39">
        <v>0.0008</v>
      </c>
      <c r="I8" s="20">
        <v>1002</v>
      </c>
      <c r="J8" s="18">
        <f t="shared" si="2"/>
        <v>31</v>
      </c>
      <c r="K8" s="19">
        <f t="shared" si="3"/>
        <v>0.0008336106489184692</v>
      </c>
      <c r="L8" s="21">
        <v>1003</v>
      </c>
      <c r="M8" s="18">
        <f t="shared" si="4"/>
        <v>31</v>
      </c>
      <c r="N8" s="19">
        <f t="shared" si="5"/>
        <v>0.0008097695507272586</v>
      </c>
      <c r="O8" s="125">
        <v>853</v>
      </c>
      <c r="P8" s="120">
        <v>32</v>
      </c>
      <c r="Q8" s="137">
        <v>0.0006644999657233312</v>
      </c>
      <c r="R8" s="125">
        <v>943</v>
      </c>
      <c r="S8" s="120">
        <f t="shared" si="6"/>
        <v>31</v>
      </c>
      <c r="T8" s="130">
        <f t="shared" si="7"/>
        <v>0.0007306724355954477</v>
      </c>
      <c r="U8" s="125">
        <v>944</v>
      </c>
      <c r="V8" s="120">
        <f t="shared" si="8"/>
        <v>31</v>
      </c>
      <c r="W8" s="130">
        <f t="shared" si="9"/>
        <v>0.0007137834302435483</v>
      </c>
      <c r="X8" s="125">
        <v>1334</v>
      </c>
      <c r="Y8" s="120">
        <f t="shared" si="0"/>
        <v>31</v>
      </c>
      <c r="Z8" s="130">
        <f t="shared" si="1"/>
        <v>0.000969336556704372</v>
      </c>
    </row>
    <row r="9" spans="1:26" s="5" customFormat="1" ht="13.5" customHeight="1">
      <c r="A9" s="8" t="s">
        <v>14</v>
      </c>
      <c r="B9" s="16">
        <v>5153</v>
      </c>
      <c r="C9" s="17">
        <v>26</v>
      </c>
      <c r="D9" s="16">
        <v>5291</v>
      </c>
      <c r="E9" s="17">
        <v>26</v>
      </c>
      <c r="F9" s="16">
        <v>4887</v>
      </c>
      <c r="G9" s="18">
        <v>26</v>
      </c>
      <c r="H9" s="39">
        <v>0.0042</v>
      </c>
      <c r="I9" s="16">
        <v>4934</v>
      </c>
      <c r="J9" s="18">
        <f t="shared" si="2"/>
        <v>26</v>
      </c>
      <c r="K9" s="19">
        <f t="shared" si="3"/>
        <v>0.004104825291181364</v>
      </c>
      <c r="L9" s="16">
        <v>5206</v>
      </c>
      <c r="M9" s="18">
        <f t="shared" si="4"/>
        <v>24</v>
      </c>
      <c r="N9" s="19">
        <f t="shared" si="5"/>
        <v>0.004203051127702999</v>
      </c>
      <c r="O9" s="125">
        <v>5671</v>
      </c>
      <c r="P9" s="120">
        <v>24</v>
      </c>
      <c r="Q9" s="137">
        <v>0.004417795200019943</v>
      </c>
      <c r="R9" s="125">
        <v>4613</v>
      </c>
      <c r="S9" s="120">
        <f t="shared" si="6"/>
        <v>26</v>
      </c>
      <c r="T9" s="130">
        <f t="shared" si="7"/>
        <v>0.00357432868017158</v>
      </c>
      <c r="U9" s="125">
        <v>5095</v>
      </c>
      <c r="V9" s="120">
        <f t="shared" si="8"/>
        <v>26</v>
      </c>
      <c r="W9" s="130">
        <f t="shared" si="9"/>
        <v>0.003852464594375931</v>
      </c>
      <c r="X9" s="125">
        <v>5113</v>
      </c>
      <c r="Y9" s="120">
        <f t="shared" si="0"/>
        <v>24</v>
      </c>
      <c r="Z9" s="130">
        <f t="shared" si="1"/>
        <v>0.0037153057079681064</v>
      </c>
    </row>
    <row r="10" spans="1:26" s="5" customFormat="1" ht="13.5" customHeight="1">
      <c r="A10" s="8" t="s">
        <v>15</v>
      </c>
      <c r="B10" s="16">
        <v>22957</v>
      </c>
      <c r="C10" s="17">
        <v>10</v>
      </c>
      <c r="D10" s="16">
        <v>23240</v>
      </c>
      <c r="E10" s="17">
        <v>20</v>
      </c>
      <c r="F10" s="16">
        <v>23466</v>
      </c>
      <c r="G10" s="18">
        <v>10</v>
      </c>
      <c r="H10" s="39">
        <v>0.02</v>
      </c>
      <c r="I10" s="22">
        <v>24014</v>
      </c>
      <c r="J10" s="18">
        <f t="shared" si="2"/>
        <v>10</v>
      </c>
      <c r="K10" s="19">
        <f t="shared" si="3"/>
        <v>0.0199783693843594</v>
      </c>
      <c r="L10" s="22">
        <v>24632</v>
      </c>
      <c r="M10" s="18">
        <f t="shared" si="4"/>
        <v>9</v>
      </c>
      <c r="N10" s="19">
        <f t="shared" si="5"/>
        <v>0.019886583822047693</v>
      </c>
      <c r="O10" s="125">
        <v>24960</v>
      </c>
      <c r="P10" s="120">
        <v>9</v>
      </c>
      <c r="Q10" s="137">
        <v>0.019444219395608846</v>
      </c>
      <c r="R10" s="125">
        <v>25507</v>
      </c>
      <c r="S10" s="120">
        <f t="shared" si="6"/>
        <v>9</v>
      </c>
      <c r="T10" s="130">
        <f t="shared" si="7"/>
        <v>0.01976379831891101</v>
      </c>
      <c r="U10" s="125">
        <v>26132</v>
      </c>
      <c r="V10" s="120">
        <f t="shared" si="8"/>
        <v>9</v>
      </c>
      <c r="W10" s="130">
        <f t="shared" si="9"/>
        <v>0.0197590980922928</v>
      </c>
      <c r="X10" s="125">
        <v>26137</v>
      </c>
      <c r="Y10" s="120">
        <f t="shared" si="0"/>
        <v>9</v>
      </c>
      <c r="Z10" s="130">
        <f t="shared" si="1"/>
        <v>0.018992166103884687</v>
      </c>
    </row>
    <row r="11" spans="1:26" s="5" customFormat="1" ht="13.5" customHeight="1">
      <c r="A11" s="8" t="s">
        <v>16</v>
      </c>
      <c r="B11" s="16">
        <v>7669</v>
      </c>
      <c r="C11" s="17">
        <v>22</v>
      </c>
      <c r="D11" s="16">
        <v>5461</v>
      </c>
      <c r="E11" s="17">
        <v>25</v>
      </c>
      <c r="F11" s="16">
        <v>7566</v>
      </c>
      <c r="G11" s="18">
        <v>23</v>
      </c>
      <c r="H11" s="39">
        <v>0.0064</v>
      </c>
      <c r="I11" s="22">
        <v>7395</v>
      </c>
      <c r="J11" s="18">
        <f t="shared" si="2"/>
        <v>23</v>
      </c>
      <c r="K11" s="19">
        <f t="shared" si="3"/>
        <v>0.006152246256239601</v>
      </c>
      <c r="L11" s="22">
        <v>4761</v>
      </c>
      <c r="M11" s="18">
        <f t="shared" si="4"/>
        <v>25</v>
      </c>
      <c r="N11" s="19">
        <f t="shared" si="5"/>
        <v>0.00384378148655282</v>
      </c>
      <c r="O11" s="125">
        <v>5396</v>
      </c>
      <c r="P11" s="120">
        <v>25</v>
      </c>
      <c r="Q11" s="137">
        <v>0.004203566019980182</v>
      </c>
      <c r="R11" s="125">
        <v>6129</v>
      </c>
      <c r="S11" s="120">
        <f t="shared" si="6"/>
        <v>22</v>
      </c>
      <c r="T11" s="130">
        <f t="shared" si="7"/>
        <v>0.004748983412263519</v>
      </c>
      <c r="U11" s="125">
        <v>6469</v>
      </c>
      <c r="V11" s="120">
        <f t="shared" si="8"/>
        <v>22</v>
      </c>
      <c r="W11" s="130">
        <f t="shared" si="9"/>
        <v>0.004891382426107536</v>
      </c>
      <c r="X11" s="125">
        <v>6754</v>
      </c>
      <c r="Y11" s="120">
        <f t="shared" si="0"/>
        <v>21</v>
      </c>
      <c r="Z11" s="130">
        <f t="shared" si="1"/>
        <v>0.00490772046775212</v>
      </c>
    </row>
    <row r="12" spans="1:26" s="5" customFormat="1" ht="13.5" customHeight="1">
      <c r="A12" s="8" t="s">
        <v>17</v>
      </c>
      <c r="B12" s="16">
        <v>9363</v>
      </c>
      <c r="C12" s="17">
        <v>20</v>
      </c>
      <c r="D12" s="16">
        <v>9508</v>
      </c>
      <c r="E12" s="17">
        <v>10</v>
      </c>
      <c r="F12" s="16">
        <v>9301</v>
      </c>
      <c r="G12" s="18">
        <v>20</v>
      </c>
      <c r="H12" s="39">
        <v>0.0079</v>
      </c>
      <c r="I12" s="20">
        <v>8203</v>
      </c>
      <c r="J12" s="18">
        <f t="shared" si="2"/>
        <v>22</v>
      </c>
      <c r="K12" s="19">
        <f t="shared" si="3"/>
        <v>0.006824459234608985</v>
      </c>
      <c r="L12" s="21">
        <v>8215</v>
      </c>
      <c r="M12" s="18">
        <f t="shared" si="4"/>
        <v>21</v>
      </c>
      <c r="N12" s="19">
        <f t="shared" si="5"/>
        <v>0.006632359779884776</v>
      </c>
      <c r="O12" s="125">
        <v>8020</v>
      </c>
      <c r="P12" s="120">
        <v>21</v>
      </c>
      <c r="Q12" s="137">
        <v>0.006247701905159574</v>
      </c>
      <c r="R12" s="125">
        <v>8289</v>
      </c>
      <c r="S12" s="120">
        <f t="shared" si="6"/>
        <v>21</v>
      </c>
      <c r="T12" s="130">
        <f t="shared" si="7"/>
        <v>0.006422633954030399</v>
      </c>
      <c r="U12" s="125">
        <v>7884</v>
      </c>
      <c r="V12" s="120">
        <f t="shared" si="8"/>
        <v>21</v>
      </c>
      <c r="W12" s="130">
        <f t="shared" si="9"/>
        <v>0.005961301444957771</v>
      </c>
      <c r="X12" s="125">
        <v>4326</v>
      </c>
      <c r="Y12" s="120">
        <f t="shared" si="0"/>
        <v>26</v>
      </c>
      <c r="Z12" s="130">
        <f t="shared" si="1"/>
        <v>0.003143440737858406</v>
      </c>
    </row>
    <row r="13" spans="1:26" s="5" customFormat="1" ht="13.5" customHeight="1">
      <c r="A13" s="8" t="s">
        <v>18</v>
      </c>
      <c r="B13" s="16">
        <v>7477</v>
      </c>
      <c r="C13" s="17">
        <v>23</v>
      </c>
      <c r="D13" s="16">
        <v>7497</v>
      </c>
      <c r="E13" s="17">
        <v>22</v>
      </c>
      <c r="F13" s="16">
        <v>6342</v>
      </c>
      <c r="G13" s="18">
        <v>24</v>
      </c>
      <c r="H13" s="39">
        <v>0.0054</v>
      </c>
      <c r="I13" s="16">
        <v>5891</v>
      </c>
      <c r="J13" s="18">
        <f t="shared" si="2"/>
        <v>24</v>
      </c>
      <c r="K13" s="19">
        <f t="shared" si="3"/>
        <v>0.004900998336106489</v>
      </c>
      <c r="L13" s="21">
        <v>6059</v>
      </c>
      <c r="M13" s="18">
        <f t="shared" si="4"/>
        <v>23</v>
      </c>
      <c r="N13" s="19">
        <f t="shared" si="5"/>
        <v>0.00489171855219986</v>
      </c>
      <c r="O13" s="125">
        <v>6024</v>
      </c>
      <c r="P13" s="120">
        <v>23</v>
      </c>
      <c r="Q13" s="137">
        <v>0.004692787565670982</v>
      </c>
      <c r="R13" s="125">
        <v>5923</v>
      </c>
      <c r="S13" s="120">
        <f t="shared" si="6"/>
        <v>24</v>
      </c>
      <c r="T13" s="130">
        <f t="shared" si="7"/>
        <v>0.004589366740224641</v>
      </c>
      <c r="U13" s="125">
        <v>6199</v>
      </c>
      <c r="V13" s="120">
        <f t="shared" si="8"/>
        <v>24</v>
      </c>
      <c r="W13" s="130">
        <f t="shared" si="9"/>
        <v>0.00468722826703364</v>
      </c>
      <c r="X13" s="125">
        <v>6603</v>
      </c>
      <c r="Y13" s="120">
        <f t="shared" si="0"/>
        <v>22</v>
      </c>
      <c r="Z13" s="130">
        <f t="shared" si="1"/>
        <v>0.004797997963957247</v>
      </c>
    </row>
    <row r="14" spans="1:26" s="5" customFormat="1" ht="13.5" customHeight="1">
      <c r="A14" s="9" t="s">
        <v>19</v>
      </c>
      <c r="B14" s="24">
        <v>2015</v>
      </c>
      <c r="C14" s="23">
        <v>30</v>
      </c>
      <c r="D14" s="24">
        <v>1552</v>
      </c>
      <c r="E14" s="23">
        <v>30</v>
      </c>
      <c r="F14" s="24">
        <v>1647</v>
      </c>
      <c r="G14" s="25">
        <v>30</v>
      </c>
      <c r="H14" s="40">
        <v>0.0014</v>
      </c>
      <c r="I14" s="24">
        <v>1541</v>
      </c>
      <c r="J14" s="25">
        <f t="shared" si="2"/>
        <v>30</v>
      </c>
      <c r="K14" s="26">
        <f t="shared" si="3"/>
        <v>0.0012820299500831947</v>
      </c>
      <c r="L14" s="28">
        <v>1346</v>
      </c>
      <c r="M14" s="25">
        <f t="shared" si="4"/>
        <v>30</v>
      </c>
      <c r="N14" s="26">
        <f t="shared" si="5"/>
        <v>0.0010866897460407678</v>
      </c>
      <c r="O14" s="125">
        <v>1673</v>
      </c>
      <c r="P14" s="120">
        <v>30</v>
      </c>
      <c r="Q14" s="137">
        <v>0.001303292429841891</v>
      </c>
      <c r="R14" s="125">
        <v>1719</v>
      </c>
      <c r="S14" s="120">
        <f t="shared" si="6"/>
        <v>30</v>
      </c>
      <c r="T14" s="130">
        <f t="shared" si="7"/>
        <v>0.0013319468894894746</v>
      </c>
      <c r="U14" s="125">
        <v>1739</v>
      </c>
      <c r="V14" s="120">
        <f t="shared" si="8"/>
        <v>30</v>
      </c>
      <c r="W14" s="130">
        <f t="shared" si="9"/>
        <v>0.0013149040097389095</v>
      </c>
      <c r="X14" s="125">
        <v>1744</v>
      </c>
      <c r="Y14" s="120">
        <f t="shared" si="0"/>
        <v>30</v>
      </c>
      <c r="Z14" s="130">
        <f t="shared" si="1"/>
        <v>0.0012672585868758806</v>
      </c>
    </row>
    <row r="15" spans="1:26" s="5" customFormat="1" ht="13.5" customHeight="1">
      <c r="A15" s="8" t="s">
        <v>20</v>
      </c>
      <c r="B15" s="16">
        <v>4443</v>
      </c>
      <c r="C15" s="17">
        <v>28</v>
      </c>
      <c r="D15" s="16">
        <v>4369</v>
      </c>
      <c r="E15" s="17">
        <v>28</v>
      </c>
      <c r="F15" s="16">
        <v>4561</v>
      </c>
      <c r="G15" s="18">
        <v>27</v>
      </c>
      <c r="H15" s="39">
        <v>0.0039</v>
      </c>
      <c r="I15" s="20">
        <v>4543</v>
      </c>
      <c r="J15" s="18">
        <f t="shared" si="2"/>
        <v>27</v>
      </c>
      <c r="K15" s="19">
        <f t="shared" si="3"/>
        <v>0.0037795341098169717</v>
      </c>
      <c r="L15" s="21">
        <v>4056</v>
      </c>
      <c r="M15" s="18">
        <f t="shared" si="4"/>
        <v>27</v>
      </c>
      <c r="N15" s="19">
        <f t="shared" si="5"/>
        <v>0.003274601493269951</v>
      </c>
      <c r="O15" s="125">
        <v>3757</v>
      </c>
      <c r="P15" s="120">
        <v>27</v>
      </c>
      <c r="Q15" s="137">
        <v>0.0029267601069432065</v>
      </c>
      <c r="R15" s="125">
        <v>3571</v>
      </c>
      <c r="S15" s="120">
        <f t="shared" si="6"/>
        <v>28</v>
      </c>
      <c r="T15" s="130">
        <f t="shared" si="7"/>
        <v>0.002766947261411817</v>
      </c>
      <c r="U15" s="125">
        <v>3460</v>
      </c>
      <c r="V15" s="120">
        <f t="shared" si="8"/>
        <v>28</v>
      </c>
      <c r="W15" s="130">
        <f t="shared" si="9"/>
        <v>0.002616197742206226</v>
      </c>
      <c r="X15" s="125">
        <v>3585</v>
      </c>
      <c r="Y15" s="120">
        <f t="shared" si="0"/>
        <v>29</v>
      </c>
      <c r="Z15" s="130">
        <f t="shared" si="1"/>
        <v>0.0026050011662557522</v>
      </c>
    </row>
    <row r="16" spans="1:26" s="5" customFormat="1" ht="13.5" customHeight="1">
      <c r="A16" s="8" t="s">
        <v>21</v>
      </c>
      <c r="B16" s="16">
        <v>103657</v>
      </c>
      <c r="C16" s="17">
        <v>3</v>
      </c>
      <c r="D16" s="16">
        <v>109490</v>
      </c>
      <c r="E16" s="17">
        <v>4</v>
      </c>
      <c r="F16" s="16">
        <v>110471</v>
      </c>
      <c r="G16" s="18">
        <v>3</v>
      </c>
      <c r="H16" s="39">
        <v>0.0941</v>
      </c>
      <c r="I16" s="20">
        <v>111179</v>
      </c>
      <c r="J16" s="18">
        <f t="shared" si="2"/>
        <v>4</v>
      </c>
      <c r="K16" s="19">
        <f t="shared" si="3"/>
        <v>0.09249500831946755</v>
      </c>
      <c r="L16" s="21">
        <v>108965</v>
      </c>
      <c r="M16" s="18">
        <f t="shared" si="4"/>
        <v>4</v>
      </c>
      <c r="N16" s="19">
        <f t="shared" si="5"/>
        <v>0.08797262123130183</v>
      </c>
      <c r="O16" s="125">
        <v>109624</v>
      </c>
      <c r="P16" s="120">
        <v>6</v>
      </c>
      <c r="Q16" s="137">
        <v>0.08539876230065001</v>
      </c>
      <c r="R16" s="125">
        <v>107858</v>
      </c>
      <c r="S16" s="120">
        <f t="shared" si="6"/>
        <v>6</v>
      </c>
      <c r="T16" s="130">
        <f t="shared" si="7"/>
        <v>0.08357250006198706</v>
      </c>
      <c r="U16" s="125">
        <v>108861</v>
      </c>
      <c r="V16" s="120">
        <f t="shared" si="8"/>
        <v>6</v>
      </c>
      <c r="W16" s="130">
        <f t="shared" si="9"/>
        <v>0.0823126885590497</v>
      </c>
      <c r="X16" s="125">
        <v>111722</v>
      </c>
      <c r="Y16" s="120">
        <f t="shared" si="0"/>
        <v>6</v>
      </c>
      <c r="Z16" s="130">
        <f t="shared" si="1"/>
        <v>0.08118157330444216</v>
      </c>
    </row>
    <row r="17" spans="1:26" s="5" customFormat="1" ht="13.5" customHeight="1">
      <c r="A17" s="8" t="s">
        <v>22</v>
      </c>
      <c r="B17" s="16">
        <v>22486</v>
      </c>
      <c r="C17" s="17">
        <v>11</v>
      </c>
      <c r="D17" s="16">
        <v>22587</v>
      </c>
      <c r="E17" s="17">
        <v>11</v>
      </c>
      <c r="F17" s="16">
        <v>23041</v>
      </c>
      <c r="G17" s="18">
        <v>11</v>
      </c>
      <c r="H17" s="39">
        <v>0.0196</v>
      </c>
      <c r="I17" s="22">
        <v>22845</v>
      </c>
      <c r="J17" s="18">
        <f t="shared" si="2"/>
        <v>11</v>
      </c>
      <c r="K17" s="19">
        <f t="shared" si="3"/>
        <v>0.019005823627287855</v>
      </c>
      <c r="L17" s="21">
        <v>21251</v>
      </c>
      <c r="M17" s="18">
        <f t="shared" si="4"/>
        <v>12</v>
      </c>
      <c r="N17" s="19">
        <f t="shared" si="5"/>
        <v>0.01715694189681453</v>
      </c>
      <c r="O17" s="125">
        <v>20494</v>
      </c>
      <c r="P17" s="120">
        <v>14</v>
      </c>
      <c r="Q17" s="137">
        <v>0.01596513751176313</v>
      </c>
      <c r="R17" s="125">
        <v>22531</v>
      </c>
      <c r="S17" s="120">
        <f t="shared" si="6"/>
        <v>10</v>
      </c>
      <c r="T17" s="130">
        <f t="shared" si="7"/>
        <v>0.01745787979469887</v>
      </c>
      <c r="U17" s="125">
        <v>22297</v>
      </c>
      <c r="V17" s="120">
        <f t="shared" si="8"/>
        <v>10</v>
      </c>
      <c r="W17" s="130">
        <f t="shared" si="9"/>
        <v>0.016859352906928388</v>
      </c>
      <c r="X17" s="125">
        <v>21895</v>
      </c>
      <c r="Y17" s="120">
        <f t="shared" si="0"/>
        <v>10</v>
      </c>
      <c r="Z17" s="130">
        <f t="shared" si="1"/>
        <v>0.01590976305025654</v>
      </c>
    </row>
    <row r="18" spans="1:26" s="5" customFormat="1" ht="13.5" customHeight="1">
      <c r="A18" s="8" t="s">
        <v>23</v>
      </c>
      <c r="B18" s="16">
        <v>19268</v>
      </c>
      <c r="C18" s="17">
        <v>14</v>
      </c>
      <c r="D18" s="16">
        <v>15832</v>
      </c>
      <c r="E18" s="17">
        <v>14</v>
      </c>
      <c r="F18" s="16">
        <v>13743</v>
      </c>
      <c r="G18" s="18">
        <v>17</v>
      </c>
      <c r="H18" s="39">
        <v>0.0117</v>
      </c>
      <c r="I18" s="20">
        <v>13791</v>
      </c>
      <c r="J18" s="18">
        <f t="shared" si="2"/>
        <v>17</v>
      </c>
      <c r="K18" s="19">
        <f t="shared" si="3"/>
        <v>0.011473377703826955</v>
      </c>
      <c r="L18" s="21">
        <v>13287</v>
      </c>
      <c r="M18" s="18">
        <f t="shared" si="4"/>
        <v>16</v>
      </c>
      <c r="N18" s="19">
        <f t="shared" si="5"/>
        <v>0.01072722634148862</v>
      </c>
      <c r="O18" s="125">
        <v>11615</v>
      </c>
      <c r="P18" s="120">
        <v>19</v>
      </c>
      <c r="Q18" s="137">
        <v>0.009048261549679358</v>
      </c>
      <c r="R18" s="125">
        <v>11905</v>
      </c>
      <c r="S18" s="120">
        <f t="shared" si="6"/>
        <v>18</v>
      </c>
      <c r="T18" s="130">
        <f t="shared" si="7"/>
        <v>0.009224448935062359</v>
      </c>
      <c r="U18" s="125">
        <v>11934</v>
      </c>
      <c r="V18" s="120">
        <f t="shared" si="8"/>
        <v>16</v>
      </c>
      <c r="W18" s="130">
        <f t="shared" si="9"/>
        <v>0.009023613831066214</v>
      </c>
      <c r="X18" s="125">
        <v>11820</v>
      </c>
      <c r="Y18" s="120">
        <f t="shared" si="0"/>
        <v>17</v>
      </c>
      <c r="Z18" s="130">
        <f t="shared" si="1"/>
        <v>0.0085888741381152</v>
      </c>
    </row>
    <row r="19" spans="1:26" s="5" customFormat="1" ht="13.5" customHeight="1">
      <c r="A19" s="68" t="s">
        <v>24</v>
      </c>
      <c r="B19" s="69">
        <v>216800</v>
      </c>
      <c r="C19" s="70">
        <v>2</v>
      </c>
      <c r="D19" s="69">
        <v>211665</v>
      </c>
      <c r="E19" s="70">
        <v>2</v>
      </c>
      <c r="F19" s="69">
        <v>221652</v>
      </c>
      <c r="G19" s="71">
        <v>1</v>
      </c>
      <c r="H19" s="76">
        <v>0.1887</v>
      </c>
      <c r="I19" s="69">
        <v>227500</v>
      </c>
      <c r="J19" s="71">
        <f t="shared" si="2"/>
        <v>1</v>
      </c>
      <c r="K19" s="72">
        <f t="shared" si="3"/>
        <v>0.18926788685524126</v>
      </c>
      <c r="L19" s="73">
        <v>236433</v>
      </c>
      <c r="M19" s="71">
        <f t="shared" si="4"/>
        <v>1</v>
      </c>
      <c r="N19" s="72">
        <f t="shared" si="5"/>
        <v>0.1908835934068773</v>
      </c>
      <c r="O19" s="134">
        <v>247018</v>
      </c>
      <c r="P19" s="135">
        <v>1</v>
      </c>
      <c r="Q19" s="138">
        <v>0.19243077670931516</v>
      </c>
      <c r="R19" s="134">
        <v>245099</v>
      </c>
      <c r="S19" s="135">
        <f t="shared" si="6"/>
        <v>1</v>
      </c>
      <c r="T19" s="136">
        <f>R19/$R$38</f>
        <v>0.18991207135950014</v>
      </c>
      <c r="U19" s="134">
        <v>257596</v>
      </c>
      <c r="V19" s="135">
        <f t="shared" si="8"/>
        <v>1</v>
      </c>
      <c r="W19" s="136">
        <f t="shared" si="9"/>
        <v>0.19477516578073845</v>
      </c>
      <c r="X19" s="134">
        <v>285093</v>
      </c>
      <c r="Y19" s="135">
        <f t="shared" si="0"/>
        <v>1</v>
      </c>
      <c r="Z19" s="136">
        <f t="shared" si="1"/>
        <v>0.20715972036020952</v>
      </c>
    </row>
    <row r="20" spans="1:26" s="5" customFormat="1" ht="13.5" customHeight="1">
      <c r="A20" s="9" t="s">
        <v>25</v>
      </c>
      <c r="B20" s="24">
        <v>21914</v>
      </c>
      <c r="C20" s="23">
        <v>12</v>
      </c>
      <c r="D20" s="24">
        <v>19812</v>
      </c>
      <c r="E20" s="23">
        <v>13</v>
      </c>
      <c r="F20" s="24">
        <v>19950</v>
      </c>
      <c r="G20" s="25">
        <v>12</v>
      </c>
      <c r="H20" s="40">
        <v>0.017</v>
      </c>
      <c r="I20" s="24">
        <v>20039</v>
      </c>
      <c r="J20" s="25">
        <f t="shared" si="2"/>
        <v>13</v>
      </c>
      <c r="K20" s="26">
        <f t="shared" si="3"/>
        <v>0.016671381031613978</v>
      </c>
      <c r="L20" s="28">
        <v>20520</v>
      </c>
      <c r="M20" s="25">
        <f t="shared" si="4"/>
        <v>14</v>
      </c>
      <c r="N20" s="26">
        <f t="shared" si="5"/>
        <v>0.01656677086831839</v>
      </c>
      <c r="O20" s="125">
        <v>20700</v>
      </c>
      <c r="P20" s="120">
        <v>12</v>
      </c>
      <c r="Q20" s="137">
        <v>0.016125614642992916</v>
      </c>
      <c r="R20" s="125">
        <v>21065</v>
      </c>
      <c r="S20" s="120">
        <f t="shared" si="6"/>
        <v>13</v>
      </c>
      <c r="T20" s="130">
        <f t="shared" si="7"/>
        <v>0.016321966973295975</v>
      </c>
      <c r="U20" s="125">
        <v>21228</v>
      </c>
      <c r="V20" s="120">
        <f t="shared" si="8"/>
        <v>11</v>
      </c>
      <c r="W20" s="130">
        <f t="shared" si="9"/>
        <v>0.016051053662298777</v>
      </c>
      <c r="X20" s="125">
        <v>21433</v>
      </c>
      <c r="Y20" s="120">
        <f t="shared" si="0"/>
        <v>12</v>
      </c>
      <c r="Z20" s="130">
        <f t="shared" si="1"/>
        <v>0.015574055786990108</v>
      </c>
    </row>
    <row r="21" spans="1:26" s="5" customFormat="1" ht="13.5" customHeight="1">
      <c r="A21" s="8" t="s">
        <v>26</v>
      </c>
      <c r="B21" s="16">
        <v>42311</v>
      </c>
      <c r="C21" s="17">
        <v>7</v>
      </c>
      <c r="D21" s="16">
        <v>42329</v>
      </c>
      <c r="E21" s="17">
        <v>7</v>
      </c>
      <c r="F21" s="16">
        <v>43062</v>
      </c>
      <c r="G21" s="18">
        <v>7</v>
      </c>
      <c r="H21" s="39">
        <v>0.0367</v>
      </c>
      <c r="I21" s="22">
        <v>42378</v>
      </c>
      <c r="J21" s="18">
        <f t="shared" si="2"/>
        <v>7</v>
      </c>
      <c r="K21" s="19">
        <f t="shared" si="3"/>
        <v>0.03525623960066556</v>
      </c>
      <c r="L21" s="21">
        <v>40771</v>
      </c>
      <c r="M21" s="18">
        <f t="shared" si="4"/>
        <v>7</v>
      </c>
      <c r="N21" s="19">
        <f t="shared" si="5"/>
        <v>0.03291636525693027</v>
      </c>
      <c r="O21" s="125">
        <v>41288</v>
      </c>
      <c r="P21" s="120">
        <v>7</v>
      </c>
      <c r="Q21" s="137">
        <v>0.03216397958356963</v>
      </c>
      <c r="R21" s="125">
        <v>40733</v>
      </c>
      <c r="S21" s="120">
        <f t="shared" si="6"/>
        <v>7</v>
      </c>
      <c r="T21" s="130">
        <f t="shared" si="7"/>
        <v>0.031561484961939945</v>
      </c>
      <c r="U21" s="125">
        <v>41470</v>
      </c>
      <c r="V21" s="120">
        <f t="shared" si="8"/>
        <v>7</v>
      </c>
      <c r="W21" s="130">
        <f t="shared" si="9"/>
        <v>0.03135656658072029</v>
      </c>
      <c r="X21" s="125">
        <v>44339</v>
      </c>
      <c r="Y21" s="120">
        <f t="shared" si="0"/>
        <v>7</v>
      </c>
      <c r="Z21" s="130">
        <f t="shared" si="1"/>
        <v>0.03221845096530371</v>
      </c>
    </row>
    <row r="22" spans="1:26" s="5" customFormat="1" ht="13.5" customHeight="1">
      <c r="A22" s="8" t="s">
        <v>27</v>
      </c>
      <c r="B22" s="16">
        <v>2934</v>
      </c>
      <c r="C22" s="17">
        <v>29</v>
      </c>
      <c r="D22" s="16">
        <v>4625</v>
      </c>
      <c r="E22" s="17">
        <v>27</v>
      </c>
      <c r="F22" s="16">
        <v>4463</v>
      </c>
      <c r="G22" s="18">
        <v>28</v>
      </c>
      <c r="H22" s="39">
        <v>0.0038</v>
      </c>
      <c r="I22" s="29">
        <v>4181</v>
      </c>
      <c r="J22" s="18">
        <f t="shared" si="2"/>
        <v>28</v>
      </c>
      <c r="K22" s="19">
        <f t="shared" si="3"/>
        <v>0.003478369384359401</v>
      </c>
      <c r="L22" s="21">
        <v>4078</v>
      </c>
      <c r="M22" s="18">
        <f t="shared" si="4"/>
        <v>26</v>
      </c>
      <c r="N22" s="19">
        <f t="shared" si="5"/>
        <v>0.0032923631384504095</v>
      </c>
      <c r="O22" s="125">
        <v>4723</v>
      </c>
      <c r="P22" s="120">
        <v>26</v>
      </c>
      <c r="Q22" s="137">
        <v>0.003679288790282876</v>
      </c>
      <c r="R22" s="125">
        <v>4193</v>
      </c>
      <c r="S22" s="120">
        <f t="shared" si="6"/>
        <v>27</v>
      </c>
      <c r="T22" s="130">
        <f t="shared" si="7"/>
        <v>0.003248896630383576</v>
      </c>
      <c r="U22" s="125">
        <v>4384</v>
      </c>
      <c r="V22" s="120">
        <f t="shared" si="8"/>
        <v>27</v>
      </c>
      <c r="W22" s="130">
        <f t="shared" si="9"/>
        <v>0.003314858642148004</v>
      </c>
      <c r="X22" s="125">
        <v>4574</v>
      </c>
      <c r="Y22" s="120">
        <f t="shared" si="0"/>
        <v>25</v>
      </c>
      <c r="Z22" s="130">
        <f t="shared" si="1"/>
        <v>0.0033236472341572694</v>
      </c>
    </row>
    <row r="23" spans="1:26" s="5" customFormat="1" ht="13.5" customHeight="1">
      <c r="A23" s="8" t="s">
        <v>28</v>
      </c>
      <c r="B23" s="16">
        <v>4553</v>
      </c>
      <c r="C23" s="17">
        <v>27</v>
      </c>
      <c r="D23" s="16">
        <v>4362</v>
      </c>
      <c r="E23" s="17">
        <v>29</v>
      </c>
      <c r="F23" s="16">
        <v>4051</v>
      </c>
      <c r="G23" s="18">
        <v>29</v>
      </c>
      <c r="H23" s="39">
        <v>0.0034</v>
      </c>
      <c r="I23" s="29">
        <v>4102</v>
      </c>
      <c r="J23" s="18">
        <f t="shared" si="2"/>
        <v>29</v>
      </c>
      <c r="K23" s="19">
        <f t="shared" si="3"/>
        <v>0.0034126455906821965</v>
      </c>
      <c r="L23" s="21">
        <v>3174</v>
      </c>
      <c r="M23" s="18">
        <f t="shared" si="4"/>
        <v>29</v>
      </c>
      <c r="N23" s="19">
        <f t="shared" si="5"/>
        <v>0.002562520991035213</v>
      </c>
      <c r="O23" s="125">
        <v>3015</v>
      </c>
      <c r="P23" s="120">
        <v>29</v>
      </c>
      <c r="Q23" s="137">
        <v>0.0023487308284359243</v>
      </c>
      <c r="R23" s="125">
        <v>2899</v>
      </c>
      <c r="S23" s="120">
        <f t="shared" si="6"/>
        <v>29</v>
      </c>
      <c r="T23" s="130">
        <f t="shared" si="7"/>
        <v>0.0022462559817510103</v>
      </c>
      <c r="U23" s="125">
        <v>3318</v>
      </c>
      <c r="V23" s="120">
        <f t="shared" si="8"/>
        <v>29</v>
      </c>
      <c r="W23" s="130">
        <f t="shared" si="9"/>
        <v>0.002508827777063658</v>
      </c>
      <c r="X23" s="125">
        <v>3619</v>
      </c>
      <c r="Y23" s="120">
        <f t="shared" si="0"/>
        <v>28</v>
      </c>
      <c r="Z23" s="130">
        <f t="shared" si="1"/>
        <v>0.002629706895587048</v>
      </c>
    </row>
    <row r="24" spans="1:26" s="5" customFormat="1" ht="13.5" customHeight="1">
      <c r="A24" s="8" t="s">
        <v>29</v>
      </c>
      <c r="B24" s="16">
        <v>15038</v>
      </c>
      <c r="C24" s="17">
        <v>16</v>
      </c>
      <c r="D24" s="16">
        <v>15543</v>
      </c>
      <c r="E24" s="17">
        <v>17</v>
      </c>
      <c r="F24" s="16">
        <v>15780</v>
      </c>
      <c r="G24" s="18">
        <v>15</v>
      </c>
      <c r="H24" s="39">
        <v>0.0134</v>
      </c>
      <c r="I24" s="29">
        <v>15612</v>
      </c>
      <c r="J24" s="18">
        <f t="shared" si="2"/>
        <v>15</v>
      </c>
      <c r="K24" s="19">
        <f t="shared" si="3"/>
        <v>0.012988352745424293</v>
      </c>
      <c r="L24" s="21">
        <v>21619</v>
      </c>
      <c r="M24" s="18">
        <f t="shared" si="4"/>
        <v>10</v>
      </c>
      <c r="N24" s="19">
        <f t="shared" si="5"/>
        <v>0.017454045779833106</v>
      </c>
      <c r="O24" s="125">
        <v>21701</v>
      </c>
      <c r="P24" s="120">
        <v>11</v>
      </c>
      <c r="Q24" s="137">
        <v>0.016905408858337644</v>
      </c>
      <c r="R24" s="125">
        <v>21893</v>
      </c>
      <c r="S24" s="120">
        <f t="shared" si="6"/>
        <v>12</v>
      </c>
      <c r="T24" s="130">
        <f t="shared" si="7"/>
        <v>0.016963533014306614</v>
      </c>
      <c r="U24" s="125">
        <v>20874</v>
      </c>
      <c r="V24" s="120">
        <f t="shared" si="8"/>
        <v>12</v>
      </c>
      <c r="W24" s="130">
        <f t="shared" si="9"/>
        <v>0.015783384875957446</v>
      </c>
      <c r="X24" s="125">
        <v>21089</v>
      </c>
      <c r="Y24" s="120">
        <f t="shared" si="0"/>
        <v>13</v>
      </c>
      <c r="Z24" s="130">
        <f t="shared" si="1"/>
        <v>0.015324091937285234</v>
      </c>
    </row>
    <row r="25" spans="1:26" s="5" customFormat="1" ht="13.5" customHeight="1">
      <c r="A25" s="8" t="s">
        <v>30</v>
      </c>
      <c r="B25" s="16">
        <v>28189</v>
      </c>
      <c r="C25" s="17">
        <v>9</v>
      </c>
      <c r="D25" s="16">
        <v>28600</v>
      </c>
      <c r="E25" s="17">
        <v>9</v>
      </c>
      <c r="F25" s="16">
        <v>30682</v>
      </c>
      <c r="G25" s="18">
        <v>9</v>
      </c>
      <c r="H25" s="39">
        <v>0.0261</v>
      </c>
      <c r="I25" s="29">
        <v>31763</v>
      </c>
      <c r="J25" s="18">
        <f t="shared" si="2"/>
        <v>8</v>
      </c>
      <c r="K25" s="19">
        <f t="shared" si="3"/>
        <v>0.02642512479201331</v>
      </c>
      <c r="L25" s="21">
        <v>28933</v>
      </c>
      <c r="M25" s="18">
        <f t="shared" si="4"/>
        <v>8</v>
      </c>
      <c r="N25" s="19">
        <f t="shared" si="5"/>
        <v>0.023358985454827293</v>
      </c>
      <c r="O25" s="125">
        <v>28814</v>
      </c>
      <c r="P25" s="120">
        <v>8</v>
      </c>
      <c r="Q25" s="137">
        <v>0.022446543976966077</v>
      </c>
      <c r="R25" s="125">
        <v>28511</v>
      </c>
      <c r="S25" s="120">
        <f t="shared" si="6"/>
        <v>8</v>
      </c>
      <c r="T25" s="130">
        <f t="shared" si="7"/>
        <v>0.022091412313109023</v>
      </c>
      <c r="U25" s="125">
        <v>27827</v>
      </c>
      <c r="V25" s="120">
        <f t="shared" si="8"/>
        <v>8</v>
      </c>
      <c r="W25" s="130">
        <f t="shared" si="9"/>
        <v>0.02104073253536782</v>
      </c>
      <c r="X25" s="125">
        <v>27873</v>
      </c>
      <c r="Y25" s="120">
        <f t="shared" si="0"/>
        <v>8</v>
      </c>
      <c r="Z25" s="130">
        <f t="shared" si="1"/>
        <v>0.02025361157797673</v>
      </c>
    </row>
    <row r="26" spans="1:26" s="5" customFormat="1" ht="13.5" customHeight="1">
      <c r="A26" s="8" t="s">
        <v>31</v>
      </c>
      <c r="B26" s="16">
        <v>101441</v>
      </c>
      <c r="C26" s="17">
        <v>4</v>
      </c>
      <c r="D26" s="16">
        <v>109736</v>
      </c>
      <c r="E26" s="17">
        <v>3</v>
      </c>
      <c r="F26" s="16">
        <v>109612</v>
      </c>
      <c r="G26" s="18">
        <v>4</v>
      </c>
      <c r="H26" s="39">
        <v>0.0933</v>
      </c>
      <c r="I26" s="29">
        <v>115270</v>
      </c>
      <c r="J26" s="18">
        <f t="shared" si="2"/>
        <v>3</v>
      </c>
      <c r="K26" s="19">
        <f t="shared" si="3"/>
        <v>0.09589850249584027</v>
      </c>
      <c r="L26" s="21">
        <v>122194</v>
      </c>
      <c r="M26" s="18">
        <f t="shared" si="4"/>
        <v>3</v>
      </c>
      <c r="N26" s="19">
        <f t="shared" si="5"/>
        <v>0.0986530214173147</v>
      </c>
      <c r="O26" s="125">
        <v>138441</v>
      </c>
      <c r="P26" s="120">
        <v>3</v>
      </c>
      <c r="Q26" s="137">
        <v>0.10784764332321652</v>
      </c>
      <c r="R26" s="125">
        <v>156275</v>
      </c>
      <c r="S26" s="120">
        <f t="shared" si="6"/>
        <v>3</v>
      </c>
      <c r="T26" s="130">
        <f t="shared" si="7"/>
        <v>0.12108784185861993</v>
      </c>
      <c r="U26" s="125">
        <v>161932</v>
      </c>
      <c r="V26" s="120">
        <f t="shared" si="8"/>
        <v>3</v>
      </c>
      <c r="W26" s="130">
        <f t="shared" si="9"/>
        <v>0.12244107884131172</v>
      </c>
      <c r="X26" s="125">
        <v>163396</v>
      </c>
      <c r="Y26" s="120">
        <f t="shared" si="0"/>
        <v>3</v>
      </c>
      <c r="Z26" s="130">
        <f t="shared" si="1"/>
        <v>0.11872992205342396</v>
      </c>
    </row>
    <row r="27" spans="1:26" s="5" customFormat="1" ht="13.5" customHeight="1">
      <c r="A27" s="8" t="s">
        <v>32</v>
      </c>
      <c r="B27" s="16">
        <v>14666</v>
      </c>
      <c r="C27" s="17">
        <v>17</v>
      </c>
      <c r="D27" s="16">
        <v>15751</v>
      </c>
      <c r="E27" s="17">
        <v>15</v>
      </c>
      <c r="F27" s="16">
        <v>15821</v>
      </c>
      <c r="G27" s="18">
        <v>14</v>
      </c>
      <c r="H27" s="39">
        <v>0.0135</v>
      </c>
      <c r="I27" s="29">
        <v>16440</v>
      </c>
      <c r="J27" s="18">
        <f t="shared" si="2"/>
        <v>14</v>
      </c>
      <c r="K27" s="19">
        <f t="shared" si="3"/>
        <v>0.01367720465890183</v>
      </c>
      <c r="L27" s="21">
        <v>20861</v>
      </c>
      <c r="M27" s="18">
        <f t="shared" si="4"/>
        <v>13</v>
      </c>
      <c r="N27" s="19">
        <f t="shared" si="5"/>
        <v>0.016842076368615497</v>
      </c>
      <c r="O27" s="125">
        <v>22819</v>
      </c>
      <c r="P27" s="120">
        <v>10</v>
      </c>
      <c r="Q27" s="137">
        <v>0.017776347852099292</v>
      </c>
      <c r="R27" s="125">
        <v>21953</v>
      </c>
      <c r="S27" s="120">
        <f t="shared" si="6"/>
        <v>11</v>
      </c>
      <c r="T27" s="130">
        <f t="shared" si="7"/>
        <v>0.01701002330713347</v>
      </c>
      <c r="U27" s="125">
        <v>20569</v>
      </c>
      <c r="V27" s="120">
        <f t="shared" si="8"/>
        <v>13</v>
      </c>
      <c r="W27" s="130">
        <f t="shared" si="9"/>
        <v>0.01555276628885545</v>
      </c>
      <c r="X27" s="125">
        <v>21509</v>
      </c>
      <c r="Y27" s="120">
        <f t="shared" si="0"/>
        <v>11</v>
      </c>
      <c r="Z27" s="130">
        <f t="shared" si="1"/>
        <v>0.015629280358436533</v>
      </c>
    </row>
    <row r="28" spans="1:26" s="5" customFormat="1" ht="13.5" customHeight="1">
      <c r="A28" s="8" t="s">
        <v>33</v>
      </c>
      <c r="B28" s="16">
        <v>6414</v>
      </c>
      <c r="C28" s="17">
        <v>25</v>
      </c>
      <c r="D28" s="16">
        <v>6181</v>
      </c>
      <c r="E28" s="17">
        <v>24</v>
      </c>
      <c r="F28" s="16">
        <v>5693</v>
      </c>
      <c r="G28" s="18">
        <v>25</v>
      </c>
      <c r="H28" s="39">
        <v>0.0048</v>
      </c>
      <c r="I28" s="29">
        <v>5270</v>
      </c>
      <c r="J28" s="18">
        <f t="shared" si="2"/>
        <v>25</v>
      </c>
      <c r="K28" s="19">
        <f t="shared" si="3"/>
        <v>0.004384359400998336</v>
      </c>
      <c r="L28" s="21">
        <v>3889</v>
      </c>
      <c r="M28" s="18">
        <f t="shared" si="4"/>
        <v>28</v>
      </c>
      <c r="N28" s="19">
        <f t="shared" si="5"/>
        <v>0.0031397744594001084</v>
      </c>
      <c r="O28" s="125">
        <v>3550</v>
      </c>
      <c r="P28" s="120">
        <v>28</v>
      </c>
      <c r="Q28" s="137">
        <v>0.0027655039605132777</v>
      </c>
      <c r="R28" s="125">
        <v>5619</v>
      </c>
      <c r="S28" s="120">
        <f t="shared" si="6"/>
        <v>25</v>
      </c>
      <c r="T28" s="130">
        <f t="shared" si="7"/>
        <v>0.004353815923235228</v>
      </c>
      <c r="U28" s="125">
        <v>6415</v>
      </c>
      <c r="V28" s="120">
        <f t="shared" si="8"/>
        <v>23</v>
      </c>
      <c r="W28" s="130">
        <f t="shared" si="9"/>
        <v>0.004850551594292757</v>
      </c>
      <c r="X28" s="125">
        <v>3829</v>
      </c>
      <c r="Y28" s="120">
        <f t="shared" si="0"/>
        <v>27</v>
      </c>
      <c r="Z28" s="130">
        <f t="shared" si="1"/>
        <v>0.002782301106162699</v>
      </c>
    </row>
    <row r="29" spans="1:26" s="5" customFormat="1" ht="13.5" customHeight="1">
      <c r="A29" s="8" t="s">
        <v>34</v>
      </c>
      <c r="B29" s="16">
        <v>8162</v>
      </c>
      <c r="C29" s="17">
        <v>21</v>
      </c>
      <c r="D29" s="16">
        <v>7994</v>
      </c>
      <c r="E29" s="17">
        <v>21</v>
      </c>
      <c r="F29" s="16">
        <v>8152</v>
      </c>
      <c r="G29" s="18">
        <v>21</v>
      </c>
      <c r="H29" s="39">
        <v>0.0069</v>
      </c>
      <c r="I29" s="29">
        <v>8392</v>
      </c>
      <c r="J29" s="18">
        <f t="shared" si="2"/>
        <v>21</v>
      </c>
      <c r="K29" s="19">
        <f t="shared" si="3"/>
        <v>0.006981697171381032</v>
      </c>
      <c r="L29" s="21">
        <v>8142</v>
      </c>
      <c r="M29" s="18">
        <f t="shared" si="4"/>
        <v>22</v>
      </c>
      <c r="N29" s="19">
        <f t="shared" si="5"/>
        <v>0.006573423411785982</v>
      </c>
      <c r="O29" s="125">
        <v>7159</v>
      </c>
      <c r="P29" s="120">
        <v>22</v>
      </c>
      <c r="Q29" s="137">
        <v>0.0055769698178350854</v>
      </c>
      <c r="R29" s="125">
        <v>5966</v>
      </c>
      <c r="S29" s="120">
        <f t="shared" si="6"/>
        <v>23</v>
      </c>
      <c r="T29" s="130">
        <f t="shared" si="7"/>
        <v>0.004622684783417223</v>
      </c>
      <c r="U29" s="125">
        <v>5716</v>
      </c>
      <c r="V29" s="120">
        <f t="shared" si="8"/>
        <v>25</v>
      </c>
      <c r="W29" s="130">
        <f t="shared" si="9"/>
        <v>0.004322019160245892</v>
      </c>
      <c r="X29" s="125">
        <v>6138</v>
      </c>
      <c r="Y29" s="120">
        <f t="shared" si="0"/>
        <v>23</v>
      </c>
      <c r="Z29" s="130">
        <f t="shared" si="1"/>
        <v>0.0044601107833968775</v>
      </c>
    </row>
    <row r="30" spans="1:26" s="5" customFormat="1" ht="13.5" customHeight="1">
      <c r="A30" s="8" t="s">
        <v>35</v>
      </c>
      <c r="B30" s="16">
        <v>19649</v>
      </c>
      <c r="C30" s="17">
        <v>13</v>
      </c>
      <c r="D30" s="16">
        <v>20588</v>
      </c>
      <c r="E30" s="17">
        <v>12</v>
      </c>
      <c r="F30" s="16">
        <v>19914</v>
      </c>
      <c r="G30" s="18">
        <v>13</v>
      </c>
      <c r="H30" s="39">
        <v>0.017</v>
      </c>
      <c r="I30" s="29">
        <v>20076</v>
      </c>
      <c r="J30" s="18">
        <f t="shared" si="2"/>
        <v>12</v>
      </c>
      <c r="K30" s="19">
        <f t="shared" si="3"/>
        <v>0.01670216306156406</v>
      </c>
      <c r="L30" s="21">
        <v>21600</v>
      </c>
      <c r="M30" s="18">
        <f t="shared" si="4"/>
        <v>11</v>
      </c>
      <c r="N30" s="19">
        <f t="shared" si="5"/>
        <v>0.017438706177177254</v>
      </c>
      <c r="O30" s="125">
        <v>20675</v>
      </c>
      <c r="P30" s="120">
        <v>13</v>
      </c>
      <c r="Q30" s="137">
        <v>0.0161061392629893</v>
      </c>
      <c r="R30" s="125">
        <v>19569</v>
      </c>
      <c r="S30" s="120">
        <f t="shared" si="6"/>
        <v>14</v>
      </c>
      <c r="T30" s="130">
        <f t="shared" si="7"/>
        <v>0.015162809005479656</v>
      </c>
      <c r="U30" s="125">
        <v>20496</v>
      </c>
      <c r="V30" s="120">
        <f t="shared" si="8"/>
        <v>14</v>
      </c>
      <c r="W30" s="130">
        <f t="shared" si="9"/>
        <v>0.01549756905325399</v>
      </c>
      <c r="X30" s="125">
        <v>18134</v>
      </c>
      <c r="Y30" s="120">
        <f t="shared" si="0"/>
        <v>14</v>
      </c>
      <c r="Z30" s="130">
        <f t="shared" si="1"/>
        <v>0.013176873402756433</v>
      </c>
    </row>
    <row r="31" spans="1:26" s="5" customFormat="1" ht="13.5" customHeight="1">
      <c r="A31" s="8" t="s">
        <v>36</v>
      </c>
      <c r="B31" s="16">
        <v>222356</v>
      </c>
      <c r="C31" s="17">
        <v>1</v>
      </c>
      <c r="D31" s="16">
        <v>221863</v>
      </c>
      <c r="E31" s="17">
        <v>1</v>
      </c>
      <c r="F31" s="16">
        <v>213365</v>
      </c>
      <c r="G31" s="18">
        <v>2</v>
      </c>
      <c r="H31" s="39">
        <v>0.1817</v>
      </c>
      <c r="I31" s="29">
        <v>223650</v>
      </c>
      <c r="J31" s="18">
        <f t="shared" si="2"/>
        <v>2</v>
      </c>
      <c r="K31" s="19">
        <f t="shared" si="3"/>
        <v>0.1860648918469218</v>
      </c>
      <c r="L31" s="21">
        <v>233727</v>
      </c>
      <c r="M31" s="18">
        <f t="shared" si="4"/>
        <v>2</v>
      </c>
      <c r="N31" s="19">
        <f t="shared" si="5"/>
        <v>0.18869891104968092</v>
      </c>
      <c r="O31" s="125">
        <v>242158</v>
      </c>
      <c r="P31" s="120">
        <v>2</v>
      </c>
      <c r="Q31" s="137">
        <v>0.18864476283661247</v>
      </c>
      <c r="R31" s="125">
        <v>223209</v>
      </c>
      <c r="S31" s="120">
        <f t="shared" si="6"/>
        <v>2</v>
      </c>
      <c r="T31" s="130">
        <f t="shared" si="7"/>
        <v>0.17295086285983485</v>
      </c>
      <c r="U31" s="125">
        <v>229020</v>
      </c>
      <c r="V31" s="120">
        <f t="shared" si="8"/>
        <v>2</v>
      </c>
      <c r="W31" s="130">
        <f t="shared" si="9"/>
        <v>0.17316809448556933</v>
      </c>
      <c r="X31" s="125">
        <v>237889</v>
      </c>
      <c r="Y31" s="120">
        <f t="shared" si="0"/>
        <v>2</v>
      </c>
      <c r="Z31" s="130">
        <f t="shared" si="1"/>
        <v>0.17285944837919515</v>
      </c>
    </row>
    <row r="32" spans="1:26" s="5" customFormat="1" ht="13.5" customHeight="1">
      <c r="A32" s="8" t="s">
        <v>37</v>
      </c>
      <c r="B32" s="16">
        <v>13398</v>
      </c>
      <c r="C32" s="17">
        <v>18</v>
      </c>
      <c r="D32" s="16">
        <v>13340</v>
      </c>
      <c r="E32" s="17">
        <v>18</v>
      </c>
      <c r="F32" s="16">
        <v>12816</v>
      </c>
      <c r="G32" s="18">
        <v>18</v>
      </c>
      <c r="H32" s="39">
        <v>0.0109</v>
      </c>
      <c r="I32" s="29">
        <v>12600</v>
      </c>
      <c r="J32" s="18">
        <f t="shared" si="2"/>
        <v>18</v>
      </c>
      <c r="K32" s="19">
        <f t="shared" si="3"/>
        <v>0.010482529118136439</v>
      </c>
      <c r="L32" s="21">
        <v>12737</v>
      </c>
      <c r="M32" s="18">
        <f t="shared" si="4"/>
        <v>17</v>
      </c>
      <c r="N32" s="19">
        <f t="shared" si="5"/>
        <v>0.010283185211977162</v>
      </c>
      <c r="O32" s="125">
        <v>12233</v>
      </c>
      <c r="P32" s="120">
        <v>17</v>
      </c>
      <c r="Q32" s="137">
        <v>0.00952969294336871</v>
      </c>
      <c r="R32" s="125">
        <v>11942</v>
      </c>
      <c r="S32" s="120">
        <f t="shared" si="6"/>
        <v>17</v>
      </c>
      <c r="T32" s="130">
        <f t="shared" si="7"/>
        <v>0.009253117948972255</v>
      </c>
      <c r="U32" s="125">
        <v>11892</v>
      </c>
      <c r="V32" s="120">
        <f t="shared" si="8"/>
        <v>17</v>
      </c>
      <c r="W32" s="130">
        <f t="shared" si="9"/>
        <v>0.008991856517432497</v>
      </c>
      <c r="X32" s="125">
        <v>12273</v>
      </c>
      <c r="Y32" s="120">
        <f t="shared" si="0"/>
        <v>16</v>
      </c>
      <c r="Z32" s="130">
        <f t="shared" si="1"/>
        <v>0.008918041649499818</v>
      </c>
    </row>
    <row r="33" spans="1:26" s="5" customFormat="1" ht="13.5" customHeight="1">
      <c r="A33" s="8" t="s">
        <v>38</v>
      </c>
      <c r="B33" s="16">
        <v>32953</v>
      </c>
      <c r="C33" s="17">
        <v>8</v>
      </c>
      <c r="D33" s="16">
        <v>32802</v>
      </c>
      <c r="E33" s="17">
        <v>8</v>
      </c>
      <c r="F33" s="16">
        <v>36186</v>
      </c>
      <c r="G33" s="18">
        <v>8</v>
      </c>
      <c r="H33" s="39">
        <v>0.0308</v>
      </c>
      <c r="I33" s="29">
        <v>30060</v>
      </c>
      <c r="J33" s="18">
        <f t="shared" si="2"/>
        <v>9</v>
      </c>
      <c r="K33" s="19">
        <f t="shared" si="3"/>
        <v>0.025008319467554076</v>
      </c>
      <c r="L33" s="21">
        <v>16180</v>
      </c>
      <c r="M33" s="18">
        <f t="shared" si="4"/>
        <v>15</v>
      </c>
      <c r="N33" s="19">
        <f t="shared" si="5"/>
        <v>0.013062882682718888</v>
      </c>
      <c r="O33" s="125">
        <v>14325</v>
      </c>
      <c r="P33" s="120">
        <v>15</v>
      </c>
      <c r="Q33" s="137">
        <v>0.011159392742071183</v>
      </c>
      <c r="R33" s="125">
        <v>14316</v>
      </c>
      <c r="S33" s="120">
        <f t="shared" si="6"/>
        <v>15</v>
      </c>
      <c r="T33" s="130">
        <f t="shared" si="7"/>
        <v>0.01109258386848826</v>
      </c>
      <c r="U33" s="125">
        <v>10759</v>
      </c>
      <c r="V33" s="120">
        <f t="shared" si="8"/>
        <v>19</v>
      </c>
      <c r="W33" s="130">
        <f t="shared" si="9"/>
        <v>0.008135165175837221</v>
      </c>
      <c r="X33" s="125">
        <v>11350</v>
      </c>
      <c r="Y33" s="120">
        <f t="shared" si="0"/>
        <v>19</v>
      </c>
      <c r="Z33" s="130">
        <f t="shared" si="1"/>
        <v>0.008247353762064934</v>
      </c>
    </row>
    <row r="34" spans="1:26" s="5" customFormat="1" ht="13.5" customHeight="1">
      <c r="A34" s="8" t="s">
        <v>39</v>
      </c>
      <c r="B34" s="16">
        <v>15837</v>
      </c>
      <c r="C34" s="17">
        <v>15</v>
      </c>
      <c r="D34" s="16">
        <v>15564</v>
      </c>
      <c r="E34" s="17">
        <v>16</v>
      </c>
      <c r="F34" s="16">
        <v>15139</v>
      </c>
      <c r="G34" s="18">
        <v>16</v>
      </c>
      <c r="H34" s="39">
        <v>0.0129</v>
      </c>
      <c r="I34" s="29">
        <v>15410</v>
      </c>
      <c r="J34" s="18">
        <f t="shared" si="2"/>
        <v>16</v>
      </c>
      <c r="K34" s="19">
        <f t="shared" si="3"/>
        <v>0.012820299500831947</v>
      </c>
      <c r="L34" s="21">
        <v>11817</v>
      </c>
      <c r="M34" s="18">
        <f t="shared" si="4"/>
        <v>19</v>
      </c>
      <c r="N34" s="19">
        <f t="shared" si="5"/>
        <v>0.009540425504430723</v>
      </c>
      <c r="O34" s="125">
        <v>12218</v>
      </c>
      <c r="P34" s="120">
        <v>18</v>
      </c>
      <c r="Q34" s="137">
        <v>0.009518007715366542</v>
      </c>
      <c r="R34" s="125">
        <v>11263</v>
      </c>
      <c r="S34" s="120">
        <f t="shared" si="6"/>
        <v>19</v>
      </c>
      <c r="T34" s="130">
        <f t="shared" si="7"/>
        <v>0.008727002801814982</v>
      </c>
      <c r="U34" s="125">
        <v>11491</v>
      </c>
      <c r="V34" s="120">
        <f t="shared" si="8"/>
        <v>18</v>
      </c>
      <c r="W34" s="130">
        <f t="shared" si="9"/>
        <v>0.008688649784882006</v>
      </c>
      <c r="X34" s="125">
        <v>11715</v>
      </c>
      <c r="Y34" s="120">
        <f t="shared" si="0"/>
        <v>18</v>
      </c>
      <c r="Z34" s="130">
        <f t="shared" si="1"/>
        <v>0.008512577032827375</v>
      </c>
    </row>
    <row r="35" spans="1:26" s="5" customFormat="1" ht="13.5" customHeight="1">
      <c r="A35" s="8" t="s">
        <v>40</v>
      </c>
      <c r="B35" s="16">
        <v>68204</v>
      </c>
      <c r="C35" s="17">
        <v>6</v>
      </c>
      <c r="D35" s="16">
        <v>68990</v>
      </c>
      <c r="E35" s="17">
        <v>6</v>
      </c>
      <c r="F35" s="16">
        <v>73458</v>
      </c>
      <c r="G35" s="18">
        <v>6</v>
      </c>
      <c r="H35" s="39">
        <v>0.0625</v>
      </c>
      <c r="I35" s="29">
        <v>83270</v>
      </c>
      <c r="J35" s="18">
        <f t="shared" si="2"/>
        <v>6</v>
      </c>
      <c r="K35" s="19">
        <f t="shared" si="3"/>
        <v>0.06927620632279534</v>
      </c>
      <c r="L35" s="21">
        <v>105996</v>
      </c>
      <c r="M35" s="18">
        <f t="shared" si="4"/>
        <v>5</v>
      </c>
      <c r="N35" s="19">
        <f t="shared" si="5"/>
        <v>0.08557560647944816</v>
      </c>
      <c r="O35" s="125">
        <v>110999</v>
      </c>
      <c r="P35" s="120">
        <v>4</v>
      </c>
      <c r="Q35" s="137">
        <v>0.08646990820084882</v>
      </c>
      <c r="R35" s="125">
        <v>118319</v>
      </c>
      <c r="S35" s="120">
        <f t="shared" si="6"/>
        <v>4</v>
      </c>
      <c r="T35" s="130">
        <f t="shared" si="7"/>
        <v>0.0916780826163497</v>
      </c>
      <c r="U35" s="125">
        <v>118775</v>
      </c>
      <c r="V35" s="120">
        <f t="shared" si="8"/>
        <v>5</v>
      </c>
      <c r="W35" s="130">
        <f t="shared" si="9"/>
        <v>0.08980892682963713</v>
      </c>
      <c r="X35" s="125">
        <v>120724</v>
      </c>
      <c r="Y35" s="120">
        <f t="shared" si="0"/>
        <v>5</v>
      </c>
      <c r="Z35" s="130">
        <f t="shared" si="1"/>
        <v>0.08772277846445173</v>
      </c>
    </row>
    <row r="36" spans="1:26" s="5" customFormat="1" ht="13.5" customHeight="1">
      <c r="A36" s="8" t="s">
        <v>41</v>
      </c>
      <c r="B36" s="16">
        <v>100247</v>
      </c>
      <c r="C36" s="17">
        <v>5</v>
      </c>
      <c r="D36" s="16">
        <v>98444</v>
      </c>
      <c r="E36" s="17">
        <v>5</v>
      </c>
      <c r="F36" s="16">
        <v>98833</v>
      </c>
      <c r="G36" s="18">
        <v>5</v>
      </c>
      <c r="H36" s="39">
        <v>0.0841</v>
      </c>
      <c r="I36" s="29">
        <v>99177</v>
      </c>
      <c r="J36" s="18">
        <f t="shared" si="2"/>
        <v>5</v>
      </c>
      <c r="K36" s="19">
        <f t="shared" si="3"/>
        <v>0.0825099833610649</v>
      </c>
      <c r="L36" s="21">
        <v>105150</v>
      </c>
      <c r="M36" s="18">
        <f t="shared" si="4"/>
        <v>6</v>
      </c>
      <c r="N36" s="19">
        <f t="shared" si="5"/>
        <v>0.08489259048750872</v>
      </c>
      <c r="O36" s="125">
        <v>110047</v>
      </c>
      <c r="P36" s="120">
        <v>5</v>
      </c>
      <c r="Q36" s="137">
        <v>0.08572828573031117</v>
      </c>
      <c r="R36" s="125">
        <v>115216</v>
      </c>
      <c r="S36" s="120">
        <f t="shared" si="6"/>
        <v>5</v>
      </c>
      <c r="T36" s="130">
        <f t="shared" si="7"/>
        <v>0.08927375963898738</v>
      </c>
      <c r="U36" s="125">
        <v>123078</v>
      </c>
      <c r="V36" s="120">
        <f t="shared" si="8"/>
        <v>4</v>
      </c>
      <c r="W36" s="130">
        <f t="shared" si="9"/>
        <v>0.09306253922406298</v>
      </c>
      <c r="X36" s="125">
        <v>134230</v>
      </c>
      <c r="Y36" s="120">
        <f t="shared" si="0"/>
        <v>4</v>
      </c>
      <c r="Z36" s="130">
        <f t="shared" si="1"/>
        <v>0.09753676612176</v>
      </c>
    </row>
    <row r="37" spans="1:26" s="5" customFormat="1" ht="13.5" customHeight="1">
      <c r="A37" s="8" t="s">
        <v>42</v>
      </c>
      <c r="B37" s="16">
        <v>7408</v>
      </c>
      <c r="C37" s="17">
        <v>24</v>
      </c>
      <c r="D37" s="16">
        <v>7003</v>
      </c>
      <c r="E37" s="17">
        <v>23</v>
      </c>
      <c r="F37" s="16">
        <v>7803</v>
      </c>
      <c r="G37" s="18">
        <v>22</v>
      </c>
      <c r="H37" s="39">
        <v>0.0066</v>
      </c>
      <c r="I37" s="29">
        <v>8581</v>
      </c>
      <c r="J37" s="18">
        <f t="shared" si="2"/>
        <v>20</v>
      </c>
      <c r="K37" s="19">
        <f t="shared" si="3"/>
        <v>0.007138935108153078</v>
      </c>
      <c r="L37" s="21">
        <v>8614</v>
      </c>
      <c r="M37" s="18">
        <f t="shared" si="4"/>
        <v>20</v>
      </c>
      <c r="N37" s="19">
        <f t="shared" si="5"/>
        <v>0.006954491435657633</v>
      </c>
      <c r="O37" s="126">
        <v>9401</v>
      </c>
      <c r="P37" s="121">
        <v>20</v>
      </c>
      <c r="Q37" s="145">
        <v>0.007323521896559246</v>
      </c>
      <c r="R37" s="126">
        <v>9751</v>
      </c>
      <c r="S37" s="121">
        <f t="shared" si="6"/>
        <v>20</v>
      </c>
      <c r="T37" s="131">
        <f t="shared" si="7"/>
        <v>0.007555447422578166</v>
      </c>
      <c r="U37" s="126">
        <v>9864</v>
      </c>
      <c r="V37" s="121">
        <f t="shared" si="8"/>
        <v>20</v>
      </c>
      <c r="W37" s="131">
        <f t="shared" si="9"/>
        <v>0.007458431944833009</v>
      </c>
      <c r="X37" s="126">
        <v>10153</v>
      </c>
      <c r="Y37" s="121">
        <f t="shared" si="0"/>
        <v>20</v>
      </c>
      <c r="Z37" s="131">
        <f t="shared" si="1"/>
        <v>0.007377566761783725</v>
      </c>
    </row>
    <row r="38" spans="1:26" s="5" customFormat="1" ht="13.5" customHeight="1">
      <c r="A38" s="86" t="s">
        <v>43</v>
      </c>
      <c r="B38" s="87">
        <v>1160675</v>
      </c>
      <c r="C38" s="88"/>
      <c r="D38" s="87">
        <v>1162398</v>
      </c>
      <c r="E38" s="88"/>
      <c r="F38" s="87">
        <v>1174581</v>
      </c>
      <c r="G38" s="89"/>
      <c r="H38" s="90">
        <f>SUM(H6:H37)</f>
        <v>0.9999000000000002</v>
      </c>
      <c r="I38" s="87">
        <f>SUM(I6:I37)</f>
        <v>1202000</v>
      </c>
      <c r="J38" s="89"/>
      <c r="K38" s="90">
        <f>SUM(K6:K37)</f>
        <v>1</v>
      </c>
      <c r="L38" s="87">
        <f>SUM(L6:L37)</f>
        <v>1238624</v>
      </c>
      <c r="M38" s="89"/>
      <c r="N38" s="90">
        <f>SUM(N6:N37)</f>
        <v>0.9999999999999999</v>
      </c>
      <c r="O38" s="128">
        <v>1283672</v>
      </c>
      <c r="P38" s="123"/>
      <c r="Q38" s="133">
        <v>1.0000015580304003</v>
      </c>
      <c r="R38" s="147">
        <f>SUM(R6:R37)</f>
        <v>1290592</v>
      </c>
      <c r="S38" s="143"/>
      <c r="T38" s="144">
        <f>SUM(T6:T37)</f>
        <v>0.9999999999999999</v>
      </c>
      <c r="U38" s="147">
        <f>SUM(U6:U37)</f>
        <v>1322530</v>
      </c>
      <c r="V38" s="143"/>
      <c r="W38" s="144">
        <f>SUM(W6:W37)</f>
        <v>0.9999999999999999</v>
      </c>
      <c r="X38" s="147">
        <f>SUM(X6:X37)</f>
        <v>1376199</v>
      </c>
      <c r="Y38" s="143"/>
      <c r="Z38" s="144">
        <f>SUM(Z6:Z37)</f>
        <v>1.0000000000000002</v>
      </c>
    </row>
    <row r="39" s="5" customFormat="1" ht="15"/>
    <row r="40" spans="1:2" s="5" customFormat="1" ht="15">
      <c r="A40" s="3" t="s">
        <v>93</v>
      </c>
      <c r="B40" s="10"/>
    </row>
    <row r="41" s="5" customFormat="1" ht="15">
      <c r="A41" s="1"/>
    </row>
    <row r="42" s="5" customFormat="1" ht="15"/>
    <row r="43" s="5" customFormat="1" ht="15"/>
    <row r="44" s="5" customFormat="1" ht="15"/>
    <row r="45" s="5" customFormat="1" ht="15"/>
  </sheetData>
  <sheetProtection/>
  <printOptions/>
  <pageMargins left="0.79" right="0.79" top="0.98" bottom="0.98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8.00390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23" width="8.8515625" style="6" customWidth="1"/>
    <col min="24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7"/>
      <c r="G1" s="5"/>
      <c r="H1" s="5"/>
      <c r="I1" s="5"/>
      <c r="J1" s="5"/>
      <c r="K1" s="5"/>
      <c r="L1" s="5"/>
    </row>
    <row r="2" spans="1:8" s="5" customFormat="1" ht="15">
      <c r="A2" s="2" t="s">
        <v>111</v>
      </c>
      <c r="H2" s="7"/>
    </row>
    <row r="3" s="5" customFormat="1" ht="15">
      <c r="A3" s="2" t="s">
        <v>66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182">
        <v>2015</v>
      </c>
      <c r="V5" s="180" t="s">
        <v>100</v>
      </c>
      <c r="W5" s="181" t="s">
        <v>101</v>
      </c>
      <c r="X5" s="182">
        <v>2016</v>
      </c>
      <c r="Y5" s="180" t="s">
        <v>106</v>
      </c>
      <c r="Z5" s="181" t="s">
        <v>109</v>
      </c>
    </row>
    <row r="6" spans="1:26" s="5" customFormat="1" ht="13.5" customHeight="1">
      <c r="A6" s="8" t="s">
        <v>44</v>
      </c>
      <c r="B6" s="16">
        <v>453</v>
      </c>
      <c r="C6" s="17">
        <v>22</v>
      </c>
      <c r="D6" s="16">
        <v>494</v>
      </c>
      <c r="E6" s="17">
        <v>23</v>
      </c>
      <c r="F6" s="16">
        <v>516</v>
      </c>
      <c r="G6" s="18">
        <v>22</v>
      </c>
      <c r="H6" s="39">
        <v>0.0094</v>
      </c>
      <c r="I6" s="32">
        <v>547</v>
      </c>
      <c r="J6" s="18">
        <f>_xlfn.RANK.EQ(I6,$I$6:$I$37)</f>
        <v>22</v>
      </c>
      <c r="K6" s="19">
        <f>I6/$I$38</f>
        <v>0.009863853574970697</v>
      </c>
      <c r="L6" s="33">
        <v>473</v>
      </c>
      <c r="M6" s="18">
        <f>_xlfn.RANK.EQ(L6,$L$6:$L$37)</f>
        <v>24</v>
      </c>
      <c r="N6" s="19">
        <f>L6/$L$38</f>
        <v>0.008198710393122097</v>
      </c>
      <c r="O6" s="125">
        <v>399</v>
      </c>
      <c r="P6" s="120">
        <v>24</v>
      </c>
      <c r="Q6" s="137">
        <v>0.006881683339082442</v>
      </c>
      <c r="R6" s="124">
        <v>439</v>
      </c>
      <c r="S6" s="119">
        <f>_xlfn.RANK.EQ(R6,$R$6:$R$37)</f>
        <v>24</v>
      </c>
      <c r="T6" s="129">
        <f>R6/$R$38</f>
        <v>0.0075315673895141365</v>
      </c>
      <c r="U6" s="124">
        <v>403</v>
      </c>
      <c r="V6" s="119">
        <f>_xlfn.RANK.EQ(U6,$U$6:$U$37)</f>
        <v>25</v>
      </c>
      <c r="W6" s="129">
        <f>U6/$U$38</f>
        <v>0.005898884627770134</v>
      </c>
      <c r="X6" s="124">
        <v>420</v>
      </c>
      <c r="Y6" s="119">
        <f aca="true" t="shared" si="0" ref="Y6:Y37">_xlfn.RANK.EQ(X6,$X$6:$X$37)</f>
        <v>25</v>
      </c>
      <c r="Z6" s="129">
        <f aca="true" t="shared" si="1" ref="Z6:Z37">X6/$X$38</f>
        <v>0.006958135219761104</v>
      </c>
    </row>
    <row r="7" spans="1:26" s="5" customFormat="1" ht="13.5" customHeight="1">
      <c r="A7" s="8" t="s">
        <v>12</v>
      </c>
      <c r="B7" s="16">
        <v>263</v>
      </c>
      <c r="C7" s="17">
        <v>28</v>
      </c>
      <c r="D7" s="16">
        <v>273</v>
      </c>
      <c r="E7" s="17">
        <v>27</v>
      </c>
      <c r="F7" s="16">
        <v>241</v>
      </c>
      <c r="G7" s="18">
        <v>28</v>
      </c>
      <c r="H7" s="39">
        <v>0.0044</v>
      </c>
      <c r="I7" s="16">
        <v>281</v>
      </c>
      <c r="J7" s="18">
        <f aca="true" t="shared" si="2" ref="J7:J37">_xlfn.RANK.EQ(I7,$I$6:$I$37)</f>
        <v>27</v>
      </c>
      <c r="K7" s="19">
        <f aca="true" t="shared" si="3" ref="K7:K37">I7/$I$38</f>
        <v>0.005067171580560815</v>
      </c>
      <c r="L7" s="33">
        <v>293</v>
      </c>
      <c r="M7" s="18">
        <f aca="true" t="shared" si="4" ref="M7:M37">_xlfn.RANK.EQ(L7,$L$6:$L$37)</f>
        <v>26</v>
      </c>
      <c r="N7" s="19">
        <f aca="true" t="shared" si="5" ref="N7:N37">L7/$L$38</f>
        <v>0.00507869375303335</v>
      </c>
      <c r="O7" s="125">
        <v>295</v>
      </c>
      <c r="P7" s="120">
        <v>27</v>
      </c>
      <c r="Q7" s="137">
        <v>0.005087961365988272</v>
      </c>
      <c r="R7" s="125">
        <v>296</v>
      </c>
      <c r="S7" s="120">
        <f aca="true" t="shared" si="6" ref="S7:S37">_xlfn.RANK.EQ(R7,$R$6:$R$37)</f>
        <v>27</v>
      </c>
      <c r="T7" s="130">
        <f aca="true" t="shared" si="7" ref="T7:T37">R7/$R$38</f>
        <v>0.005078232226187208</v>
      </c>
      <c r="U7" s="125">
        <v>324</v>
      </c>
      <c r="V7" s="120">
        <f aca="true" t="shared" si="8" ref="V7:V37">_xlfn.RANK.EQ(U7,$U$6:$U$37)</f>
        <v>27</v>
      </c>
      <c r="W7" s="130">
        <f aca="true" t="shared" si="9" ref="W7:W36">U7/$U$38</f>
        <v>0.0047425275915571295</v>
      </c>
      <c r="X7" s="125">
        <v>312</v>
      </c>
      <c r="Y7" s="120">
        <f t="shared" si="0"/>
        <v>27</v>
      </c>
      <c r="Z7" s="130">
        <f t="shared" si="1"/>
        <v>0.0051689004489653915</v>
      </c>
    </row>
    <row r="8" spans="1:26" s="5" customFormat="1" ht="13.5" customHeight="1">
      <c r="A8" s="8" t="s">
        <v>13</v>
      </c>
      <c r="B8" s="16">
        <v>101</v>
      </c>
      <c r="C8" s="17">
        <v>32</v>
      </c>
      <c r="D8" s="16">
        <v>132</v>
      </c>
      <c r="E8" s="17">
        <v>32</v>
      </c>
      <c r="F8" s="16">
        <v>128</v>
      </c>
      <c r="G8" s="18">
        <v>32</v>
      </c>
      <c r="H8" s="39">
        <v>0.0023</v>
      </c>
      <c r="I8" s="34">
        <v>141</v>
      </c>
      <c r="J8" s="18">
        <f t="shared" si="2"/>
        <v>31</v>
      </c>
      <c r="K8" s="19">
        <f t="shared" si="3"/>
        <v>0.002542602109818772</v>
      </c>
      <c r="L8" s="33">
        <v>180</v>
      </c>
      <c r="M8" s="18">
        <f t="shared" si="4"/>
        <v>30</v>
      </c>
      <c r="N8" s="19">
        <f t="shared" si="5"/>
        <v>0.003120016640088747</v>
      </c>
      <c r="O8" s="125">
        <v>151</v>
      </c>
      <c r="P8" s="120">
        <v>30</v>
      </c>
      <c r="Q8" s="137">
        <v>0.0026043463263194203</v>
      </c>
      <c r="R8" s="125">
        <v>183</v>
      </c>
      <c r="S8" s="120">
        <f t="shared" si="6"/>
        <v>30</v>
      </c>
      <c r="T8" s="130">
        <f t="shared" si="7"/>
        <v>0.003139582761460335</v>
      </c>
      <c r="U8" s="125">
        <v>196</v>
      </c>
      <c r="V8" s="120">
        <f t="shared" si="8"/>
        <v>31</v>
      </c>
      <c r="W8" s="130">
        <f t="shared" si="9"/>
        <v>0.002868936444275301</v>
      </c>
      <c r="X8" s="125">
        <v>209</v>
      </c>
      <c r="Y8" s="120">
        <f t="shared" si="0"/>
        <v>29</v>
      </c>
      <c r="Z8" s="130">
        <f t="shared" si="1"/>
        <v>0.0034625006212620733</v>
      </c>
    </row>
    <row r="9" spans="1:26" s="5" customFormat="1" ht="13.5" customHeight="1">
      <c r="A9" s="8" t="s">
        <v>14</v>
      </c>
      <c r="B9" s="16">
        <v>788</v>
      </c>
      <c r="C9" s="17">
        <v>17</v>
      </c>
      <c r="D9" s="16">
        <v>834</v>
      </c>
      <c r="E9" s="17">
        <v>15</v>
      </c>
      <c r="F9" s="16">
        <v>887</v>
      </c>
      <c r="G9" s="18">
        <v>17</v>
      </c>
      <c r="H9" s="39">
        <v>0.0161</v>
      </c>
      <c r="I9" s="16">
        <v>1045</v>
      </c>
      <c r="J9" s="18">
        <f t="shared" si="2"/>
        <v>16</v>
      </c>
      <c r="K9" s="19">
        <f t="shared" si="3"/>
        <v>0.01884410783518168</v>
      </c>
      <c r="L9" s="16">
        <v>1051</v>
      </c>
      <c r="M9" s="18">
        <f t="shared" si="4"/>
        <v>16</v>
      </c>
      <c r="N9" s="19">
        <f t="shared" si="5"/>
        <v>0.01821743049296263</v>
      </c>
      <c r="O9" s="125">
        <v>1115</v>
      </c>
      <c r="P9" s="120">
        <v>16</v>
      </c>
      <c r="Q9" s="137">
        <v>0.019230769230769232</v>
      </c>
      <c r="R9" s="125">
        <v>1151</v>
      </c>
      <c r="S9" s="120">
        <f t="shared" si="6"/>
        <v>17</v>
      </c>
      <c r="T9" s="130">
        <f t="shared" si="7"/>
        <v>0.019746774636288773</v>
      </c>
      <c r="U9" s="125">
        <v>1335</v>
      </c>
      <c r="V9" s="120">
        <f t="shared" si="8"/>
        <v>17</v>
      </c>
      <c r="W9" s="130">
        <f t="shared" si="9"/>
        <v>0.019540970168915952</v>
      </c>
      <c r="X9" s="125">
        <v>1386</v>
      </c>
      <c r="Y9" s="120">
        <f t="shared" si="0"/>
        <v>15</v>
      </c>
      <c r="Z9" s="130">
        <f t="shared" si="1"/>
        <v>0.022961846225211642</v>
      </c>
    </row>
    <row r="10" spans="1:26" s="5" customFormat="1" ht="13.5" customHeight="1">
      <c r="A10" s="8" t="s">
        <v>15</v>
      </c>
      <c r="B10" s="16">
        <v>1229</v>
      </c>
      <c r="C10" s="17">
        <v>15</v>
      </c>
      <c r="D10" s="16">
        <v>706</v>
      </c>
      <c r="E10" s="17">
        <v>17</v>
      </c>
      <c r="F10" s="16">
        <v>1283</v>
      </c>
      <c r="G10" s="18">
        <v>15</v>
      </c>
      <c r="H10" s="39">
        <v>0.0233</v>
      </c>
      <c r="I10" s="22">
        <v>1332</v>
      </c>
      <c r="J10" s="18">
        <f t="shared" si="2"/>
        <v>14</v>
      </c>
      <c r="K10" s="19">
        <f t="shared" si="3"/>
        <v>0.024019475250202867</v>
      </c>
      <c r="L10" s="20">
        <v>1420</v>
      </c>
      <c r="M10" s="18">
        <f t="shared" si="4"/>
        <v>15</v>
      </c>
      <c r="N10" s="19">
        <f t="shared" si="5"/>
        <v>0.02461346460514456</v>
      </c>
      <c r="O10" s="125">
        <v>1473</v>
      </c>
      <c r="P10" s="120">
        <v>13</v>
      </c>
      <c r="Q10" s="137">
        <v>0.025405312176612627</v>
      </c>
      <c r="R10" s="125">
        <v>1505</v>
      </c>
      <c r="S10" s="120">
        <f t="shared" si="6"/>
        <v>13</v>
      </c>
      <c r="T10" s="130">
        <f t="shared" si="7"/>
        <v>0.02582006587976942</v>
      </c>
      <c r="U10" s="125">
        <v>1551</v>
      </c>
      <c r="V10" s="120">
        <f t="shared" si="8"/>
        <v>13</v>
      </c>
      <c r="W10" s="130">
        <f t="shared" si="9"/>
        <v>0.022702655229954037</v>
      </c>
      <c r="X10" s="125">
        <v>1578</v>
      </c>
      <c r="Y10" s="120">
        <f t="shared" si="0"/>
        <v>11</v>
      </c>
      <c r="Z10" s="130">
        <f t="shared" si="1"/>
        <v>0.026142708039959578</v>
      </c>
    </row>
    <row r="11" spans="1:26" s="5" customFormat="1" ht="13.5" customHeight="1">
      <c r="A11" s="8" t="s">
        <v>16</v>
      </c>
      <c r="B11" s="16">
        <v>2046</v>
      </c>
      <c r="C11" s="17">
        <v>9</v>
      </c>
      <c r="D11" s="16">
        <v>145</v>
      </c>
      <c r="E11" s="17">
        <v>29</v>
      </c>
      <c r="F11" s="16">
        <v>2340</v>
      </c>
      <c r="G11" s="18">
        <v>8</v>
      </c>
      <c r="H11" s="39">
        <v>0.0426</v>
      </c>
      <c r="I11" s="22">
        <v>1176</v>
      </c>
      <c r="J11" s="18">
        <f t="shared" si="2"/>
        <v>15</v>
      </c>
      <c r="K11" s="19">
        <f t="shared" si="3"/>
        <v>0.02120638355423316</v>
      </c>
      <c r="L11" s="22">
        <v>1665</v>
      </c>
      <c r="M11" s="18">
        <f t="shared" si="4"/>
        <v>12</v>
      </c>
      <c r="N11" s="19">
        <f t="shared" si="5"/>
        <v>0.028860153920820912</v>
      </c>
      <c r="O11" s="125">
        <v>1277</v>
      </c>
      <c r="P11" s="120">
        <v>15</v>
      </c>
      <c r="Q11" s="137">
        <v>0.022024836150396687</v>
      </c>
      <c r="R11" s="125">
        <v>1501</v>
      </c>
      <c r="S11" s="120">
        <f t="shared" si="6"/>
        <v>14</v>
      </c>
      <c r="T11" s="130">
        <f t="shared" si="7"/>
        <v>0.02575144111995608</v>
      </c>
      <c r="U11" s="125">
        <v>1362</v>
      </c>
      <c r="V11" s="120">
        <f t="shared" si="8"/>
        <v>16</v>
      </c>
      <c r="W11" s="130">
        <f t="shared" si="9"/>
        <v>0.019936180801545713</v>
      </c>
      <c r="X11" s="125">
        <v>1339</v>
      </c>
      <c r="Y11" s="120">
        <f t="shared" si="0"/>
        <v>17</v>
      </c>
      <c r="Z11" s="130">
        <f t="shared" si="1"/>
        <v>0.022183197760143138</v>
      </c>
    </row>
    <row r="12" spans="1:26" s="5" customFormat="1" ht="13.5" customHeight="1">
      <c r="A12" s="8" t="s">
        <v>17</v>
      </c>
      <c r="B12" s="16">
        <v>873</v>
      </c>
      <c r="C12" s="17">
        <v>16</v>
      </c>
      <c r="D12" s="16">
        <v>706</v>
      </c>
      <c r="E12" s="17">
        <v>17</v>
      </c>
      <c r="F12" s="16">
        <v>677</v>
      </c>
      <c r="G12" s="18">
        <v>19</v>
      </c>
      <c r="H12" s="39">
        <v>0.0123</v>
      </c>
      <c r="I12" s="32">
        <v>692</v>
      </c>
      <c r="J12" s="18">
        <f t="shared" si="2"/>
        <v>20</v>
      </c>
      <c r="K12" s="19">
        <f t="shared" si="3"/>
        <v>0.012478586241096384</v>
      </c>
      <c r="L12" s="33">
        <v>631</v>
      </c>
      <c r="M12" s="18">
        <f t="shared" si="4"/>
        <v>22</v>
      </c>
      <c r="N12" s="19">
        <f t="shared" si="5"/>
        <v>0.010937391666088887</v>
      </c>
      <c r="O12" s="125">
        <v>568</v>
      </c>
      <c r="P12" s="120">
        <v>23</v>
      </c>
      <c r="Q12" s="137">
        <v>0.00979648154536047</v>
      </c>
      <c r="R12" s="125">
        <v>510</v>
      </c>
      <c r="S12" s="120">
        <f t="shared" si="6"/>
        <v>22</v>
      </c>
      <c r="T12" s="130">
        <f t="shared" si="7"/>
        <v>0.008749656876200933</v>
      </c>
      <c r="U12" s="125">
        <v>540</v>
      </c>
      <c r="V12" s="120">
        <f t="shared" si="8"/>
        <v>21</v>
      </c>
      <c r="W12" s="130">
        <f t="shared" si="9"/>
        <v>0.007904212652595216</v>
      </c>
      <c r="X12" s="125">
        <v>552</v>
      </c>
      <c r="Y12" s="120">
        <f t="shared" si="0"/>
        <v>21</v>
      </c>
      <c r="Z12" s="130">
        <f t="shared" si="1"/>
        <v>0.009144977717400308</v>
      </c>
    </row>
    <row r="13" spans="1:26" s="5" customFormat="1" ht="13.5" customHeight="1">
      <c r="A13" s="8" t="s">
        <v>18</v>
      </c>
      <c r="B13" s="16">
        <v>130</v>
      </c>
      <c r="C13" s="17">
        <v>30</v>
      </c>
      <c r="D13" s="16">
        <v>145</v>
      </c>
      <c r="E13" s="17">
        <v>29</v>
      </c>
      <c r="F13" s="16">
        <v>147</v>
      </c>
      <c r="G13" s="18">
        <v>31</v>
      </c>
      <c r="H13" s="39">
        <v>0.0027</v>
      </c>
      <c r="I13" s="16">
        <v>108</v>
      </c>
      <c r="J13" s="18">
        <f t="shared" si="2"/>
        <v>32</v>
      </c>
      <c r="K13" s="19">
        <f t="shared" si="3"/>
        <v>0.001947525020286719</v>
      </c>
      <c r="L13" s="33">
        <v>108</v>
      </c>
      <c r="M13" s="18">
        <f t="shared" si="4"/>
        <v>32</v>
      </c>
      <c r="N13" s="19">
        <f t="shared" si="5"/>
        <v>0.0018720099840532484</v>
      </c>
      <c r="O13" s="125">
        <v>100</v>
      </c>
      <c r="P13" s="120">
        <v>32</v>
      </c>
      <c r="Q13" s="137">
        <v>0.0017247326664367024</v>
      </c>
      <c r="R13" s="125">
        <v>94</v>
      </c>
      <c r="S13" s="120">
        <f t="shared" si="6"/>
        <v>32</v>
      </c>
      <c r="T13" s="130">
        <f t="shared" si="7"/>
        <v>0.0016126818556135053</v>
      </c>
      <c r="U13" s="125">
        <v>95</v>
      </c>
      <c r="V13" s="120">
        <f t="shared" si="8"/>
        <v>32</v>
      </c>
      <c r="W13" s="130">
        <f t="shared" si="9"/>
        <v>0.0013905559296232325</v>
      </c>
      <c r="X13" s="125">
        <v>90</v>
      </c>
      <c r="Y13" s="120">
        <f t="shared" si="0"/>
        <v>32</v>
      </c>
      <c r="Z13" s="130">
        <f t="shared" si="1"/>
        <v>0.0014910289756630936</v>
      </c>
    </row>
    <row r="14" spans="1:26" s="5" customFormat="1" ht="13.5" customHeight="1">
      <c r="A14" s="9" t="s">
        <v>19</v>
      </c>
      <c r="B14" s="24">
        <v>126</v>
      </c>
      <c r="C14" s="23">
        <v>31</v>
      </c>
      <c r="D14" s="24">
        <v>137</v>
      </c>
      <c r="E14" s="23">
        <v>31</v>
      </c>
      <c r="F14" s="24">
        <v>156</v>
      </c>
      <c r="G14" s="25">
        <v>30</v>
      </c>
      <c r="H14" s="40">
        <v>0.0028</v>
      </c>
      <c r="I14" s="24">
        <v>156</v>
      </c>
      <c r="J14" s="25">
        <f>_xlfn.RANK.EQ(I14,$I$6:$I$37)</f>
        <v>30</v>
      </c>
      <c r="K14" s="26">
        <f t="shared" si="3"/>
        <v>0.0028130916959697052</v>
      </c>
      <c r="L14" s="27">
        <v>146</v>
      </c>
      <c r="M14" s="25">
        <f t="shared" si="4"/>
        <v>31</v>
      </c>
      <c r="N14" s="26">
        <f t="shared" si="5"/>
        <v>0.0025306801636275395</v>
      </c>
      <c r="O14" s="125">
        <v>151</v>
      </c>
      <c r="P14" s="120">
        <v>30</v>
      </c>
      <c r="Q14" s="137">
        <v>0.0026043463263194203</v>
      </c>
      <c r="R14" s="125">
        <v>233</v>
      </c>
      <c r="S14" s="120">
        <f t="shared" si="6"/>
        <v>29</v>
      </c>
      <c r="T14" s="130">
        <f t="shared" si="7"/>
        <v>0.003997392259127093</v>
      </c>
      <c r="U14" s="125">
        <v>231</v>
      </c>
      <c r="V14" s="120">
        <f t="shared" si="8"/>
        <v>29</v>
      </c>
      <c r="W14" s="130">
        <f t="shared" si="9"/>
        <v>0.003381246523610176</v>
      </c>
      <c r="X14" s="125">
        <v>203</v>
      </c>
      <c r="Y14" s="120">
        <f t="shared" si="0"/>
        <v>30</v>
      </c>
      <c r="Z14" s="130">
        <f t="shared" si="1"/>
        <v>0.0033630986895512</v>
      </c>
    </row>
    <row r="15" spans="1:26" s="5" customFormat="1" ht="13.5" customHeight="1">
      <c r="A15" s="8" t="s">
        <v>20</v>
      </c>
      <c r="B15" s="16">
        <v>440</v>
      </c>
      <c r="C15" s="17">
        <v>23</v>
      </c>
      <c r="D15" s="16">
        <v>516</v>
      </c>
      <c r="E15" s="17">
        <v>22</v>
      </c>
      <c r="F15" s="16">
        <v>506</v>
      </c>
      <c r="G15" s="18">
        <v>24</v>
      </c>
      <c r="H15" s="39">
        <v>0.0092</v>
      </c>
      <c r="I15" s="16">
        <v>520</v>
      </c>
      <c r="J15" s="18">
        <f t="shared" si="2"/>
        <v>23</v>
      </c>
      <c r="K15" s="19">
        <f t="shared" si="3"/>
        <v>0.009376972319899018</v>
      </c>
      <c r="L15" s="33">
        <v>436</v>
      </c>
      <c r="M15" s="18">
        <f t="shared" si="4"/>
        <v>25</v>
      </c>
      <c r="N15" s="19">
        <f t="shared" si="5"/>
        <v>0.0075573736393260765</v>
      </c>
      <c r="O15" s="125">
        <v>387</v>
      </c>
      <c r="P15" s="120">
        <v>25</v>
      </c>
      <c r="Q15" s="137">
        <v>0.006674715419110038</v>
      </c>
      <c r="R15" s="125">
        <v>384</v>
      </c>
      <c r="S15" s="120">
        <f t="shared" si="6"/>
        <v>26</v>
      </c>
      <c r="T15" s="130">
        <f t="shared" si="7"/>
        <v>0.006587976942080703</v>
      </c>
      <c r="U15" s="125">
        <v>389</v>
      </c>
      <c r="V15" s="120">
        <f t="shared" si="8"/>
        <v>26</v>
      </c>
      <c r="W15" s="130">
        <f t="shared" si="9"/>
        <v>0.005693960596036184</v>
      </c>
      <c r="X15" s="125">
        <v>415</v>
      </c>
      <c r="Y15" s="120">
        <f t="shared" si="0"/>
        <v>26</v>
      </c>
      <c r="Z15" s="130">
        <f t="shared" si="1"/>
        <v>0.00687530027666871</v>
      </c>
    </row>
    <row r="16" spans="1:26" s="5" customFormat="1" ht="13.5" customHeight="1">
      <c r="A16" s="8" t="s">
        <v>21</v>
      </c>
      <c r="B16" s="16">
        <v>1519</v>
      </c>
      <c r="C16" s="17">
        <v>13</v>
      </c>
      <c r="D16" s="16">
        <v>1558</v>
      </c>
      <c r="E16" s="17">
        <v>12</v>
      </c>
      <c r="F16" s="16">
        <v>1612</v>
      </c>
      <c r="G16" s="18">
        <v>13</v>
      </c>
      <c r="H16" s="39">
        <v>0.0293</v>
      </c>
      <c r="I16" s="20">
        <v>1650</v>
      </c>
      <c r="J16" s="18">
        <f t="shared" si="2"/>
        <v>12</v>
      </c>
      <c r="K16" s="19">
        <f t="shared" si="3"/>
        <v>0.02975385447660265</v>
      </c>
      <c r="L16" s="21">
        <v>2121</v>
      </c>
      <c r="M16" s="18">
        <f t="shared" si="4"/>
        <v>9</v>
      </c>
      <c r="N16" s="19">
        <f t="shared" si="5"/>
        <v>0.0367641960757124</v>
      </c>
      <c r="O16" s="125">
        <v>2993</v>
      </c>
      <c r="P16" s="120">
        <v>7</v>
      </c>
      <c r="Q16" s="137">
        <v>0.0516212487064505</v>
      </c>
      <c r="R16" s="125">
        <v>2799</v>
      </c>
      <c r="S16" s="120">
        <f t="shared" si="6"/>
        <v>7</v>
      </c>
      <c r="T16" s="130">
        <f t="shared" si="7"/>
        <v>0.04802017567938512</v>
      </c>
      <c r="U16" s="125">
        <v>2689</v>
      </c>
      <c r="V16" s="120">
        <f t="shared" si="8"/>
        <v>8</v>
      </c>
      <c r="W16" s="130">
        <f t="shared" si="9"/>
        <v>0.03936005152375655</v>
      </c>
      <c r="X16" s="125">
        <v>2556</v>
      </c>
      <c r="Y16" s="120">
        <f t="shared" si="0"/>
        <v>7</v>
      </c>
      <c r="Z16" s="130">
        <f t="shared" si="1"/>
        <v>0.04234522290883186</v>
      </c>
    </row>
    <row r="17" spans="1:26" s="5" customFormat="1" ht="13.5" customHeight="1">
      <c r="A17" s="8" t="s">
        <v>22</v>
      </c>
      <c r="B17" s="16">
        <v>566</v>
      </c>
      <c r="C17" s="17">
        <v>21</v>
      </c>
      <c r="D17" s="16">
        <v>588</v>
      </c>
      <c r="E17" s="17">
        <v>20</v>
      </c>
      <c r="F17" s="16">
        <v>616</v>
      </c>
      <c r="G17" s="18">
        <v>21</v>
      </c>
      <c r="H17" s="39">
        <v>0.0112</v>
      </c>
      <c r="I17" s="32">
        <v>656</v>
      </c>
      <c r="J17" s="18">
        <f t="shared" si="2"/>
        <v>21</v>
      </c>
      <c r="K17" s="19">
        <f t="shared" si="3"/>
        <v>0.011829411234334146</v>
      </c>
      <c r="L17" s="21">
        <v>1016</v>
      </c>
      <c r="M17" s="18">
        <f t="shared" si="4"/>
        <v>17</v>
      </c>
      <c r="N17" s="19">
        <f t="shared" si="5"/>
        <v>0.01761076059072315</v>
      </c>
      <c r="O17" s="125">
        <v>1013</v>
      </c>
      <c r="P17" s="120">
        <v>18</v>
      </c>
      <c r="Q17" s="137">
        <v>0.017471541911003793</v>
      </c>
      <c r="R17" s="125">
        <v>1253</v>
      </c>
      <c r="S17" s="120">
        <f t="shared" si="6"/>
        <v>16</v>
      </c>
      <c r="T17" s="130">
        <f t="shared" si="7"/>
        <v>0.02149670601152896</v>
      </c>
      <c r="U17" s="125">
        <v>1326</v>
      </c>
      <c r="V17" s="120">
        <f t="shared" si="8"/>
        <v>18</v>
      </c>
      <c r="W17" s="130">
        <f t="shared" si="9"/>
        <v>0.019409233291372698</v>
      </c>
      <c r="X17" s="125">
        <v>1311</v>
      </c>
      <c r="Y17" s="120">
        <f t="shared" si="0"/>
        <v>18</v>
      </c>
      <c r="Z17" s="130">
        <f t="shared" si="1"/>
        <v>0.021719322078825733</v>
      </c>
    </row>
    <row r="18" spans="1:26" s="5" customFormat="1" ht="13.5" customHeight="1">
      <c r="A18" s="8" t="s">
        <v>23</v>
      </c>
      <c r="B18" s="16">
        <v>6645</v>
      </c>
      <c r="C18" s="17">
        <v>2</v>
      </c>
      <c r="D18" s="16">
        <v>6860</v>
      </c>
      <c r="E18" s="17">
        <v>2</v>
      </c>
      <c r="F18" s="16">
        <v>6708</v>
      </c>
      <c r="G18" s="18">
        <v>2</v>
      </c>
      <c r="H18" s="39">
        <v>0.122</v>
      </c>
      <c r="I18" s="20">
        <v>6927</v>
      </c>
      <c r="J18" s="18">
        <f t="shared" si="2"/>
        <v>2</v>
      </c>
      <c r="K18" s="19">
        <f t="shared" si="3"/>
        <v>0.12491209088450095</v>
      </c>
      <c r="L18" s="21">
        <v>7239</v>
      </c>
      <c r="M18" s="18">
        <f t="shared" si="4"/>
        <v>2</v>
      </c>
      <c r="N18" s="19">
        <f t="shared" si="5"/>
        <v>0.12547666920890244</v>
      </c>
      <c r="O18" s="125">
        <v>7253</v>
      </c>
      <c r="P18" s="120">
        <v>2</v>
      </c>
      <c r="Q18" s="137">
        <v>0.125094860296654</v>
      </c>
      <c r="R18" s="125">
        <v>7281</v>
      </c>
      <c r="S18" s="120">
        <f t="shared" si="6"/>
        <v>2</v>
      </c>
      <c r="T18" s="130">
        <f t="shared" si="7"/>
        <v>0.12491421905023332</v>
      </c>
      <c r="U18" s="125">
        <v>7214</v>
      </c>
      <c r="V18" s="120">
        <f t="shared" si="8"/>
        <v>3</v>
      </c>
      <c r="W18" s="130">
        <f t="shared" si="9"/>
        <v>0.10559442606633683</v>
      </c>
      <c r="X18" s="125">
        <v>7025</v>
      </c>
      <c r="Y18" s="120">
        <f t="shared" si="0"/>
        <v>2</v>
      </c>
      <c r="Z18" s="130">
        <f t="shared" si="1"/>
        <v>0.1163830950448137</v>
      </c>
    </row>
    <row r="19" spans="1:26" s="5" customFormat="1" ht="13.5" customHeight="1">
      <c r="A19" s="68" t="s">
        <v>24</v>
      </c>
      <c r="B19" s="69">
        <v>2533</v>
      </c>
      <c r="C19" s="70">
        <v>6</v>
      </c>
      <c r="D19" s="69">
        <v>3528</v>
      </c>
      <c r="E19" s="70">
        <v>5</v>
      </c>
      <c r="F19" s="69">
        <v>3606</v>
      </c>
      <c r="G19" s="71">
        <v>5</v>
      </c>
      <c r="H19" s="76">
        <v>0.0656</v>
      </c>
      <c r="I19" s="69">
        <v>3653</v>
      </c>
      <c r="J19" s="71">
        <f t="shared" si="2"/>
        <v>5</v>
      </c>
      <c r="K19" s="72">
        <f t="shared" si="3"/>
        <v>0.06587323054729059</v>
      </c>
      <c r="L19" s="73">
        <v>3602</v>
      </c>
      <c r="M19" s="71">
        <f t="shared" si="4"/>
        <v>6</v>
      </c>
      <c r="N19" s="72">
        <f t="shared" si="5"/>
        <v>0.062434999653331484</v>
      </c>
      <c r="O19" s="134">
        <v>3280</v>
      </c>
      <c r="P19" s="135">
        <v>6</v>
      </c>
      <c r="Q19" s="138">
        <v>0.056571231459123836</v>
      </c>
      <c r="R19" s="134">
        <v>3327</v>
      </c>
      <c r="S19" s="135">
        <f t="shared" si="6"/>
        <v>6</v>
      </c>
      <c r="T19" s="136">
        <f t="shared" si="7"/>
        <v>0.05707864397474609</v>
      </c>
      <c r="U19" s="134">
        <v>3541</v>
      </c>
      <c r="V19" s="135">
        <f t="shared" si="8"/>
        <v>7</v>
      </c>
      <c r="W19" s="136">
        <f t="shared" si="9"/>
        <v>0.051831142597851224</v>
      </c>
      <c r="X19" s="134">
        <v>3972</v>
      </c>
      <c r="Y19" s="135">
        <f t="shared" si="0"/>
        <v>6</v>
      </c>
      <c r="Z19" s="136">
        <f t="shared" si="1"/>
        <v>0.06580407879259786</v>
      </c>
    </row>
    <row r="20" spans="1:26" s="5" customFormat="1" ht="13.5" customHeight="1">
      <c r="A20" s="9" t="s">
        <v>25</v>
      </c>
      <c r="B20" s="24">
        <v>7649</v>
      </c>
      <c r="C20" s="23">
        <v>1</v>
      </c>
      <c r="D20" s="24">
        <v>7913</v>
      </c>
      <c r="E20" s="23">
        <v>1</v>
      </c>
      <c r="F20" s="24">
        <v>8297</v>
      </c>
      <c r="G20" s="25">
        <v>1</v>
      </c>
      <c r="H20" s="40">
        <v>0.1509</v>
      </c>
      <c r="I20" s="24">
        <v>8421</v>
      </c>
      <c r="J20" s="25">
        <f t="shared" si="2"/>
        <v>1</v>
      </c>
      <c r="K20" s="26">
        <f t="shared" si="3"/>
        <v>0.1518528536651339</v>
      </c>
      <c r="L20" s="28">
        <v>8533</v>
      </c>
      <c r="M20" s="25">
        <f t="shared" si="4"/>
        <v>1</v>
      </c>
      <c r="N20" s="26">
        <f t="shared" si="5"/>
        <v>0.1479061221659849</v>
      </c>
      <c r="O20" s="125">
        <v>8596</v>
      </c>
      <c r="P20" s="120">
        <v>1</v>
      </c>
      <c r="Q20" s="137">
        <v>0.14825802000689894</v>
      </c>
      <c r="R20" s="125">
        <v>8672</v>
      </c>
      <c r="S20" s="120">
        <f t="shared" si="6"/>
        <v>1</v>
      </c>
      <c r="T20" s="130">
        <f t="shared" si="7"/>
        <v>0.14877847927532253</v>
      </c>
      <c r="U20" s="125">
        <v>8746</v>
      </c>
      <c r="V20" s="120">
        <f t="shared" si="8"/>
        <v>2</v>
      </c>
      <c r="W20" s="130">
        <f t="shared" si="9"/>
        <v>0.12801897011036623</v>
      </c>
      <c r="X20" s="125">
        <v>8906</v>
      </c>
      <c r="Y20" s="120">
        <f t="shared" si="0"/>
        <v>1</v>
      </c>
      <c r="Z20" s="130">
        <f t="shared" si="1"/>
        <v>0.14754560063617236</v>
      </c>
    </row>
    <row r="21" spans="1:26" s="5" customFormat="1" ht="13.5" customHeight="1">
      <c r="A21" s="8" t="s">
        <v>26</v>
      </c>
      <c r="B21" s="16">
        <v>1372</v>
      </c>
      <c r="C21" s="17">
        <v>14</v>
      </c>
      <c r="D21" s="16">
        <v>1411</v>
      </c>
      <c r="E21" s="17">
        <v>13</v>
      </c>
      <c r="F21" s="16">
        <v>1409</v>
      </c>
      <c r="G21" s="18">
        <v>14</v>
      </c>
      <c r="H21" s="39">
        <v>0.0256</v>
      </c>
      <c r="I21" s="22">
        <v>1415</v>
      </c>
      <c r="J21" s="18">
        <f t="shared" si="2"/>
        <v>13</v>
      </c>
      <c r="K21" s="19">
        <f t="shared" si="3"/>
        <v>0.025516184293571362</v>
      </c>
      <c r="L21" s="21">
        <v>1454</v>
      </c>
      <c r="M21" s="18">
        <f t="shared" si="4"/>
        <v>14</v>
      </c>
      <c r="N21" s="19">
        <f t="shared" si="5"/>
        <v>0.025202801081605768</v>
      </c>
      <c r="O21" s="125">
        <v>1469</v>
      </c>
      <c r="P21" s="120">
        <v>14</v>
      </c>
      <c r="Q21" s="137">
        <v>0.025336322869955158</v>
      </c>
      <c r="R21" s="125">
        <v>1465</v>
      </c>
      <c r="S21" s="120">
        <f t="shared" si="6"/>
        <v>15</v>
      </c>
      <c r="T21" s="130">
        <f t="shared" si="7"/>
        <v>0.025133818281636015</v>
      </c>
      <c r="U21" s="125">
        <v>1510</v>
      </c>
      <c r="V21" s="120">
        <f t="shared" si="8"/>
        <v>14</v>
      </c>
      <c r="W21" s="130">
        <f t="shared" si="9"/>
        <v>0.02210252056559033</v>
      </c>
      <c r="X21" s="125">
        <v>1522</v>
      </c>
      <c r="Y21" s="120">
        <f t="shared" si="0"/>
        <v>13</v>
      </c>
      <c r="Z21" s="130">
        <f t="shared" si="1"/>
        <v>0.025214956677324762</v>
      </c>
    </row>
    <row r="22" spans="1:26" s="5" customFormat="1" ht="13.5" customHeight="1">
      <c r="A22" s="8" t="s">
        <v>27</v>
      </c>
      <c r="B22" s="16">
        <v>404</v>
      </c>
      <c r="C22" s="17">
        <v>25</v>
      </c>
      <c r="D22" s="16">
        <v>524</v>
      </c>
      <c r="E22" s="17">
        <v>21</v>
      </c>
      <c r="F22" s="16">
        <v>512</v>
      </c>
      <c r="G22" s="18">
        <v>23</v>
      </c>
      <c r="H22" s="39">
        <v>0.0093</v>
      </c>
      <c r="I22" s="29">
        <v>474</v>
      </c>
      <c r="J22" s="18">
        <f t="shared" si="2"/>
        <v>24</v>
      </c>
      <c r="K22" s="19">
        <f t="shared" si="3"/>
        <v>0.00854747092236949</v>
      </c>
      <c r="L22" s="33">
        <v>485</v>
      </c>
      <c r="M22" s="18">
        <f t="shared" si="4"/>
        <v>23</v>
      </c>
      <c r="N22" s="19">
        <f t="shared" si="5"/>
        <v>0.008406711502461346</v>
      </c>
      <c r="O22" s="125">
        <v>660</v>
      </c>
      <c r="P22" s="120">
        <v>22</v>
      </c>
      <c r="Q22" s="137">
        <v>0.011383235598482234</v>
      </c>
      <c r="R22" s="125">
        <v>505</v>
      </c>
      <c r="S22" s="120">
        <f t="shared" si="6"/>
        <v>23</v>
      </c>
      <c r="T22" s="130">
        <f t="shared" si="7"/>
        <v>0.008663875926434257</v>
      </c>
      <c r="U22" s="125">
        <v>520</v>
      </c>
      <c r="V22" s="120">
        <f t="shared" si="8"/>
        <v>22</v>
      </c>
      <c r="W22" s="130">
        <f t="shared" si="9"/>
        <v>0.007611464035832431</v>
      </c>
      <c r="X22" s="125">
        <v>538</v>
      </c>
      <c r="Y22" s="120">
        <f t="shared" si="0"/>
        <v>22</v>
      </c>
      <c r="Z22" s="130">
        <f t="shared" si="1"/>
        <v>0.008913039876741604</v>
      </c>
    </row>
    <row r="23" spans="1:26" s="5" customFormat="1" ht="13.5" customHeight="1">
      <c r="A23" s="8" t="s">
        <v>28</v>
      </c>
      <c r="B23" s="16">
        <v>221</v>
      </c>
      <c r="C23" s="17">
        <v>29</v>
      </c>
      <c r="D23" s="16">
        <v>200</v>
      </c>
      <c r="E23" s="17">
        <v>28</v>
      </c>
      <c r="F23" s="16">
        <v>206</v>
      </c>
      <c r="G23" s="18">
        <v>29</v>
      </c>
      <c r="H23" s="39">
        <v>0.0037</v>
      </c>
      <c r="I23" s="29">
        <v>207</v>
      </c>
      <c r="J23" s="18">
        <f t="shared" si="2"/>
        <v>29</v>
      </c>
      <c r="K23" s="19">
        <f t="shared" si="3"/>
        <v>0.003732756288882878</v>
      </c>
      <c r="L23" s="33">
        <v>192</v>
      </c>
      <c r="M23" s="18">
        <f t="shared" si="4"/>
        <v>29</v>
      </c>
      <c r="N23" s="19">
        <f t="shared" si="5"/>
        <v>0.003328017749427997</v>
      </c>
      <c r="O23" s="125">
        <v>177</v>
      </c>
      <c r="P23" s="120">
        <v>29</v>
      </c>
      <c r="Q23" s="137">
        <v>0.003052776819592963</v>
      </c>
      <c r="R23" s="125">
        <v>179</v>
      </c>
      <c r="S23" s="120">
        <f t="shared" si="6"/>
        <v>31</v>
      </c>
      <c r="T23" s="130">
        <f t="shared" si="7"/>
        <v>0.003070958001646994</v>
      </c>
      <c r="U23" s="125">
        <v>212</v>
      </c>
      <c r="V23" s="120">
        <f t="shared" si="8"/>
        <v>30</v>
      </c>
      <c r="W23" s="130">
        <f t="shared" si="9"/>
        <v>0.0031031353376855296</v>
      </c>
      <c r="X23" s="125">
        <v>190</v>
      </c>
      <c r="Y23" s="120">
        <f t="shared" si="0"/>
        <v>31</v>
      </c>
      <c r="Z23" s="130">
        <f t="shared" si="1"/>
        <v>0.003147727837510976</v>
      </c>
    </row>
    <row r="24" spans="1:26" s="5" customFormat="1" ht="13.5" customHeight="1">
      <c r="A24" s="8" t="s">
        <v>29</v>
      </c>
      <c r="B24" s="16">
        <v>422</v>
      </c>
      <c r="C24" s="17">
        <v>24</v>
      </c>
      <c r="D24" s="16">
        <v>444</v>
      </c>
      <c r="E24" s="17">
        <v>24</v>
      </c>
      <c r="F24" s="16">
        <v>454</v>
      </c>
      <c r="G24" s="18">
        <v>25</v>
      </c>
      <c r="H24" s="39">
        <v>0.0083</v>
      </c>
      <c r="I24" s="29">
        <v>474</v>
      </c>
      <c r="J24" s="18">
        <f t="shared" si="2"/>
        <v>24</v>
      </c>
      <c r="K24" s="19">
        <f t="shared" si="3"/>
        <v>0.00854747092236949</v>
      </c>
      <c r="L24" s="33">
        <v>656</v>
      </c>
      <c r="M24" s="18">
        <f t="shared" si="4"/>
        <v>21</v>
      </c>
      <c r="N24" s="19">
        <f t="shared" si="5"/>
        <v>0.011370727310545656</v>
      </c>
      <c r="O24" s="125">
        <v>748</v>
      </c>
      <c r="P24" s="120">
        <v>21</v>
      </c>
      <c r="Q24" s="137">
        <v>0.012901000344946534</v>
      </c>
      <c r="R24" s="125">
        <v>666</v>
      </c>
      <c r="S24" s="120">
        <f t="shared" si="6"/>
        <v>20</v>
      </c>
      <c r="T24" s="130">
        <f t="shared" si="7"/>
        <v>0.011426022508921219</v>
      </c>
      <c r="U24" s="125">
        <v>1305</v>
      </c>
      <c r="V24" s="120">
        <f t="shared" si="8"/>
        <v>19</v>
      </c>
      <c r="W24" s="130">
        <f t="shared" si="9"/>
        <v>0.019101847243771772</v>
      </c>
      <c r="X24" s="125">
        <v>1369</v>
      </c>
      <c r="Y24" s="120">
        <f t="shared" si="0"/>
        <v>16</v>
      </c>
      <c r="Z24" s="130">
        <f t="shared" si="1"/>
        <v>0.022680207418697505</v>
      </c>
    </row>
    <row r="25" spans="1:26" s="5" customFormat="1" ht="13.5" customHeight="1">
      <c r="A25" s="8" t="s">
        <v>30</v>
      </c>
      <c r="B25" s="16">
        <v>1704</v>
      </c>
      <c r="C25" s="17">
        <v>11</v>
      </c>
      <c r="D25" s="16">
        <v>1656</v>
      </c>
      <c r="E25" s="17">
        <v>10</v>
      </c>
      <c r="F25" s="16">
        <v>1656</v>
      </c>
      <c r="G25" s="18">
        <v>12</v>
      </c>
      <c r="H25" s="39">
        <v>0.0301</v>
      </c>
      <c r="I25" s="29">
        <v>1659</v>
      </c>
      <c r="J25" s="18">
        <f t="shared" si="2"/>
        <v>11</v>
      </c>
      <c r="K25" s="19">
        <f t="shared" si="3"/>
        <v>0.02991614822829321</v>
      </c>
      <c r="L25" s="21">
        <v>1994</v>
      </c>
      <c r="M25" s="18">
        <f t="shared" si="4"/>
        <v>10</v>
      </c>
      <c r="N25" s="19">
        <f t="shared" si="5"/>
        <v>0.03456285100187201</v>
      </c>
      <c r="O25" s="125">
        <v>2000</v>
      </c>
      <c r="P25" s="120">
        <v>9</v>
      </c>
      <c r="Q25" s="137">
        <v>0.03449465332873405</v>
      </c>
      <c r="R25" s="125">
        <v>2077</v>
      </c>
      <c r="S25" s="120">
        <f t="shared" si="6"/>
        <v>8</v>
      </c>
      <c r="T25" s="130">
        <f t="shared" si="7"/>
        <v>0.03563340653307714</v>
      </c>
      <c r="U25" s="125">
        <v>2156</v>
      </c>
      <c r="V25" s="120">
        <f t="shared" si="8"/>
        <v>10</v>
      </c>
      <c r="W25" s="130">
        <f t="shared" si="9"/>
        <v>0.03155830088702831</v>
      </c>
      <c r="X25" s="125">
        <v>2201</v>
      </c>
      <c r="Y25" s="120">
        <f t="shared" si="0"/>
        <v>9</v>
      </c>
      <c r="Z25" s="130">
        <f t="shared" si="1"/>
        <v>0.03646394194927188</v>
      </c>
    </row>
    <row r="26" spans="1:26" s="5" customFormat="1" ht="13.5" customHeight="1">
      <c r="A26" s="8" t="s">
        <v>31</v>
      </c>
      <c r="B26" s="16">
        <v>3540</v>
      </c>
      <c r="C26" s="17">
        <v>4</v>
      </c>
      <c r="D26" s="16">
        <v>3576</v>
      </c>
      <c r="E26" s="17">
        <v>4</v>
      </c>
      <c r="F26" s="16">
        <v>3765</v>
      </c>
      <c r="G26" s="18">
        <v>4</v>
      </c>
      <c r="H26" s="39">
        <v>0.0685</v>
      </c>
      <c r="I26" s="29">
        <v>3845</v>
      </c>
      <c r="J26" s="18">
        <f t="shared" si="2"/>
        <v>4</v>
      </c>
      <c r="K26" s="19">
        <f t="shared" si="3"/>
        <v>0.06933549725002254</v>
      </c>
      <c r="L26" s="21">
        <v>4028</v>
      </c>
      <c r="M26" s="18">
        <f t="shared" si="4"/>
        <v>4</v>
      </c>
      <c r="N26" s="19">
        <f t="shared" si="5"/>
        <v>0.06981903903487485</v>
      </c>
      <c r="O26" s="125">
        <v>4125</v>
      </c>
      <c r="P26" s="120">
        <v>5</v>
      </c>
      <c r="Q26" s="137">
        <v>0.07114522249051397</v>
      </c>
      <c r="R26" s="125">
        <v>4293</v>
      </c>
      <c r="S26" s="120">
        <f t="shared" si="6"/>
        <v>5</v>
      </c>
      <c r="T26" s="130">
        <f t="shared" si="7"/>
        <v>0.07365152346966786</v>
      </c>
      <c r="U26" s="125">
        <v>4335</v>
      </c>
      <c r="V26" s="120">
        <f t="shared" si="8"/>
        <v>6</v>
      </c>
      <c r="W26" s="130">
        <f t="shared" si="9"/>
        <v>0.06345326268333382</v>
      </c>
      <c r="X26" s="125">
        <v>4292</v>
      </c>
      <c r="Y26" s="120">
        <f t="shared" si="0"/>
        <v>5</v>
      </c>
      <c r="Z26" s="130">
        <f t="shared" si="1"/>
        <v>0.0711055151505111</v>
      </c>
    </row>
    <row r="27" spans="1:26" s="5" customFormat="1" ht="13.5" customHeight="1">
      <c r="A27" s="8" t="s">
        <v>32</v>
      </c>
      <c r="B27" s="16">
        <v>743</v>
      </c>
      <c r="C27" s="17">
        <v>19</v>
      </c>
      <c r="D27" s="16">
        <v>798</v>
      </c>
      <c r="E27" s="17">
        <v>16</v>
      </c>
      <c r="F27" s="16">
        <v>776</v>
      </c>
      <c r="G27" s="18">
        <v>18</v>
      </c>
      <c r="H27" s="39">
        <v>0.0141</v>
      </c>
      <c r="I27" s="29">
        <v>865</v>
      </c>
      <c r="J27" s="18">
        <f t="shared" si="2"/>
        <v>18</v>
      </c>
      <c r="K27" s="19">
        <f t="shared" si="3"/>
        <v>0.01559823280137048</v>
      </c>
      <c r="L27" s="33">
        <v>952</v>
      </c>
      <c r="M27" s="18">
        <f t="shared" si="4"/>
        <v>19</v>
      </c>
      <c r="N27" s="19">
        <f t="shared" si="5"/>
        <v>0.016501421340913817</v>
      </c>
      <c r="O27" s="125">
        <v>1022</v>
      </c>
      <c r="P27" s="120">
        <v>17</v>
      </c>
      <c r="Q27" s="137">
        <v>0.017626767850983098</v>
      </c>
      <c r="R27" s="125">
        <v>954</v>
      </c>
      <c r="S27" s="120">
        <f t="shared" si="6"/>
        <v>18</v>
      </c>
      <c r="T27" s="130">
        <f t="shared" si="7"/>
        <v>0.016367005215481747</v>
      </c>
      <c r="U27" s="125">
        <v>9874</v>
      </c>
      <c r="V27" s="120">
        <f t="shared" si="8"/>
        <v>1</v>
      </c>
      <c r="W27" s="130">
        <f t="shared" si="9"/>
        <v>0.14452999209578735</v>
      </c>
      <c r="X27" s="125">
        <v>941</v>
      </c>
      <c r="Y27" s="120">
        <f t="shared" si="0"/>
        <v>19</v>
      </c>
      <c r="Z27" s="130">
        <f t="shared" si="1"/>
        <v>0.015589536289988569</v>
      </c>
    </row>
    <row r="28" spans="1:26" s="5" customFormat="1" ht="13.5" customHeight="1">
      <c r="A28" s="8" t="s">
        <v>33</v>
      </c>
      <c r="B28" s="16">
        <v>332</v>
      </c>
      <c r="C28" s="17">
        <v>26</v>
      </c>
      <c r="D28" s="16">
        <v>307</v>
      </c>
      <c r="E28" s="17">
        <v>25</v>
      </c>
      <c r="F28" s="16">
        <v>255</v>
      </c>
      <c r="G28" s="18">
        <v>27</v>
      </c>
      <c r="H28" s="39">
        <v>0.0046</v>
      </c>
      <c r="I28" s="29">
        <v>267</v>
      </c>
      <c r="J28" s="18">
        <f t="shared" si="2"/>
        <v>28</v>
      </c>
      <c r="K28" s="19">
        <f t="shared" si="3"/>
        <v>0.004814714633486611</v>
      </c>
      <c r="L28" s="33">
        <v>280</v>
      </c>
      <c r="M28" s="18">
        <f t="shared" si="4"/>
        <v>28</v>
      </c>
      <c r="N28" s="19">
        <f t="shared" si="5"/>
        <v>0.004853359217915829</v>
      </c>
      <c r="O28" s="125">
        <v>383</v>
      </c>
      <c r="P28" s="120">
        <v>26</v>
      </c>
      <c r="Q28" s="137">
        <v>0.00660572611245257</v>
      </c>
      <c r="R28" s="125">
        <v>397</v>
      </c>
      <c r="S28" s="120">
        <f t="shared" si="6"/>
        <v>25</v>
      </c>
      <c r="T28" s="130">
        <f t="shared" si="7"/>
        <v>0.00681100741147406</v>
      </c>
      <c r="U28" s="125">
        <v>415</v>
      </c>
      <c r="V28" s="120">
        <f t="shared" si="8"/>
        <v>24</v>
      </c>
      <c r="W28" s="130">
        <f t="shared" si="9"/>
        <v>0.006074533797827806</v>
      </c>
      <c r="X28" s="125">
        <v>434</v>
      </c>
      <c r="Y28" s="120">
        <f t="shared" si="0"/>
        <v>24</v>
      </c>
      <c r="Z28" s="130">
        <f t="shared" si="1"/>
        <v>0.007190073060419807</v>
      </c>
    </row>
    <row r="29" spans="1:26" s="5" customFormat="1" ht="13.5" customHeight="1">
      <c r="A29" s="8" t="s">
        <v>34</v>
      </c>
      <c r="B29" s="16">
        <v>1832</v>
      </c>
      <c r="C29" s="17">
        <v>10</v>
      </c>
      <c r="D29" s="16">
        <v>1805</v>
      </c>
      <c r="E29" s="17">
        <v>9</v>
      </c>
      <c r="F29" s="16">
        <v>1788</v>
      </c>
      <c r="G29" s="18">
        <v>10</v>
      </c>
      <c r="H29" s="39">
        <v>0.0325</v>
      </c>
      <c r="I29" s="29">
        <v>1897</v>
      </c>
      <c r="J29" s="18">
        <f t="shared" si="2"/>
        <v>9</v>
      </c>
      <c r="K29" s="19">
        <f t="shared" si="3"/>
        <v>0.03420791632855468</v>
      </c>
      <c r="L29" s="21">
        <v>1662</v>
      </c>
      <c r="M29" s="18">
        <f t="shared" si="4"/>
        <v>13</v>
      </c>
      <c r="N29" s="19">
        <f t="shared" si="5"/>
        <v>0.028808153643486097</v>
      </c>
      <c r="O29" s="125">
        <v>1617</v>
      </c>
      <c r="P29" s="120">
        <v>12</v>
      </c>
      <c r="Q29" s="137">
        <v>0.027888927216281476</v>
      </c>
      <c r="R29" s="125">
        <v>1703</v>
      </c>
      <c r="S29" s="120">
        <f t="shared" si="6"/>
        <v>11</v>
      </c>
      <c r="T29" s="130">
        <f t="shared" si="7"/>
        <v>0.029216991490529785</v>
      </c>
      <c r="U29" s="125">
        <v>1896</v>
      </c>
      <c r="V29" s="120">
        <f t="shared" si="8"/>
        <v>11</v>
      </c>
      <c r="W29" s="130">
        <f t="shared" si="9"/>
        <v>0.027752568869112093</v>
      </c>
      <c r="X29" s="125">
        <v>2139</v>
      </c>
      <c r="Y29" s="120">
        <f t="shared" si="0"/>
        <v>10</v>
      </c>
      <c r="Z29" s="130">
        <f t="shared" si="1"/>
        <v>0.03543678865492619</v>
      </c>
    </row>
    <row r="30" spans="1:26" s="5" customFormat="1" ht="13.5" customHeight="1">
      <c r="A30" s="8" t="s">
        <v>35</v>
      </c>
      <c r="B30" s="16">
        <v>2073</v>
      </c>
      <c r="C30" s="17">
        <v>8</v>
      </c>
      <c r="D30" s="16">
        <v>2140</v>
      </c>
      <c r="E30" s="17">
        <v>8</v>
      </c>
      <c r="F30" s="16">
        <v>2276</v>
      </c>
      <c r="G30" s="18">
        <v>9</v>
      </c>
      <c r="H30" s="39">
        <v>0.0414</v>
      </c>
      <c r="I30" s="29">
        <v>2299</v>
      </c>
      <c r="J30" s="18">
        <f t="shared" si="2"/>
        <v>8</v>
      </c>
      <c r="K30" s="19">
        <f t="shared" si="3"/>
        <v>0.04145703723739969</v>
      </c>
      <c r="L30" s="21">
        <v>2291</v>
      </c>
      <c r="M30" s="18">
        <f t="shared" si="4"/>
        <v>7</v>
      </c>
      <c r="N30" s="19">
        <f t="shared" si="5"/>
        <v>0.03971087845801844</v>
      </c>
      <c r="O30" s="125">
        <v>1761</v>
      </c>
      <c r="P30" s="120">
        <v>11</v>
      </c>
      <c r="Q30" s="137">
        <v>0.03037254225595033</v>
      </c>
      <c r="R30" s="125">
        <v>1527</v>
      </c>
      <c r="S30" s="120">
        <f t="shared" si="6"/>
        <v>12</v>
      </c>
      <c r="T30" s="130">
        <f t="shared" si="7"/>
        <v>0.026197502058742793</v>
      </c>
      <c r="U30" s="125">
        <v>1481</v>
      </c>
      <c r="V30" s="120">
        <f t="shared" si="8"/>
        <v>15</v>
      </c>
      <c r="W30" s="130">
        <f t="shared" si="9"/>
        <v>0.02167803507128429</v>
      </c>
      <c r="X30" s="125">
        <v>1431</v>
      </c>
      <c r="Y30" s="120">
        <f t="shared" si="0"/>
        <v>14</v>
      </c>
      <c r="Z30" s="130">
        <f t="shared" si="1"/>
        <v>0.02370736071304319</v>
      </c>
    </row>
    <row r="31" spans="1:26" s="5" customFormat="1" ht="13.5" customHeight="1">
      <c r="A31" s="8" t="s">
        <v>36</v>
      </c>
      <c r="B31" s="16">
        <v>689</v>
      </c>
      <c r="C31" s="17">
        <v>20</v>
      </c>
      <c r="D31" s="16">
        <v>593</v>
      </c>
      <c r="E31" s="17">
        <v>19</v>
      </c>
      <c r="F31" s="16">
        <v>618</v>
      </c>
      <c r="G31" s="18">
        <v>20</v>
      </c>
      <c r="H31" s="39">
        <v>0.0112</v>
      </c>
      <c r="I31" s="29">
        <v>823</v>
      </c>
      <c r="J31" s="18">
        <f t="shared" si="2"/>
        <v>19</v>
      </c>
      <c r="K31" s="19">
        <f t="shared" si="3"/>
        <v>0.014840861960147868</v>
      </c>
      <c r="L31" s="33">
        <v>820</v>
      </c>
      <c r="M31" s="18">
        <f t="shared" si="4"/>
        <v>20</v>
      </c>
      <c r="N31" s="19">
        <f t="shared" si="5"/>
        <v>0.01421340913818207</v>
      </c>
      <c r="O31" s="125">
        <v>780</v>
      </c>
      <c r="P31" s="120">
        <v>20</v>
      </c>
      <c r="Q31" s="137">
        <v>0.013452914798206279</v>
      </c>
      <c r="R31" s="125">
        <v>631</v>
      </c>
      <c r="S31" s="120">
        <f t="shared" si="6"/>
        <v>21</v>
      </c>
      <c r="T31" s="130">
        <f t="shared" si="7"/>
        <v>0.010825555860554488</v>
      </c>
      <c r="U31" s="125">
        <v>509</v>
      </c>
      <c r="V31" s="120">
        <f t="shared" si="8"/>
        <v>23</v>
      </c>
      <c r="W31" s="130">
        <f t="shared" si="9"/>
        <v>0.007450452296612898</v>
      </c>
      <c r="X31" s="125">
        <v>500</v>
      </c>
      <c r="Y31" s="120">
        <f t="shared" si="0"/>
        <v>23</v>
      </c>
      <c r="Z31" s="130">
        <f t="shared" si="1"/>
        <v>0.008283494309239409</v>
      </c>
    </row>
    <row r="32" spans="1:26" s="5" customFormat="1" ht="13.5" customHeight="1">
      <c r="A32" s="8" t="s">
        <v>37</v>
      </c>
      <c r="B32" s="16">
        <v>275</v>
      </c>
      <c r="C32" s="17">
        <v>27</v>
      </c>
      <c r="D32" s="16">
        <v>291</v>
      </c>
      <c r="E32" s="17">
        <v>26</v>
      </c>
      <c r="F32" s="16">
        <v>288</v>
      </c>
      <c r="G32" s="18">
        <v>26</v>
      </c>
      <c r="H32" s="39">
        <v>0.0052</v>
      </c>
      <c r="I32" s="29">
        <v>291</v>
      </c>
      <c r="J32" s="18">
        <f t="shared" si="2"/>
        <v>26</v>
      </c>
      <c r="K32" s="19">
        <f t="shared" si="3"/>
        <v>0.005247497971328104</v>
      </c>
      <c r="L32" s="33">
        <v>293</v>
      </c>
      <c r="M32" s="18">
        <f t="shared" si="4"/>
        <v>26</v>
      </c>
      <c r="N32" s="19">
        <f t="shared" si="5"/>
        <v>0.00507869375303335</v>
      </c>
      <c r="O32" s="125">
        <v>284</v>
      </c>
      <c r="P32" s="120">
        <v>28</v>
      </c>
      <c r="Q32" s="137">
        <v>0.004898240772680235</v>
      </c>
      <c r="R32" s="125">
        <v>285</v>
      </c>
      <c r="S32" s="120">
        <f t="shared" si="6"/>
        <v>28</v>
      </c>
      <c r="T32" s="130">
        <f t="shared" si="7"/>
        <v>0.004889514136700522</v>
      </c>
      <c r="U32" s="125">
        <v>283</v>
      </c>
      <c r="V32" s="120">
        <f t="shared" si="8"/>
        <v>28</v>
      </c>
      <c r="W32" s="130">
        <f t="shared" si="9"/>
        <v>0.004142392927193419</v>
      </c>
      <c r="X32" s="125">
        <v>292</v>
      </c>
      <c r="Y32" s="120">
        <f t="shared" si="0"/>
        <v>28</v>
      </c>
      <c r="Z32" s="130">
        <f t="shared" si="1"/>
        <v>0.004837560676595815</v>
      </c>
    </row>
    <row r="33" spans="1:26" s="5" customFormat="1" ht="13.5" customHeight="1">
      <c r="A33" s="8" t="s">
        <v>38</v>
      </c>
      <c r="B33" s="16">
        <v>2333</v>
      </c>
      <c r="C33" s="17">
        <v>7</v>
      </c>
      <c r="D33" s="16">
        <v>2398</v>
      </c>
      <c r="E33" s="17">
        <v>7</v>
      </c>
      <c r="F33" s="16">
        <v>2363</v>
      </c>
      <c r="G33" s="18">
        <v>7</v>
      </c>
      <c r="H33" s="39">
        <v>0.043</v>
      </c>
      <c r="I33" s="29">
        <v>2329</v>
      </c>
      <c r="J33" s="18">
        <f t="shared" si="2"/>
        <v>7</v>
      </c>
      <c r="K33" s="19">
        <f t="shared" si="3"/>
        <v>0.041998016409701557</v>
      </c>
      <c r="L33" s="21">
        <v>2220</v>
      </c>
      <c r="M33" s="18">
        <f t="shared" si="4"/>
        <v>8</v>
      </c>
      <c r="N33" s="19">
        <f t="shared" si="5"/>
        <v>0.038480205227761216</v>
      </c>
      <c r="O33" s="125">
        <v>2115</v>
      </c>
      <c r="P33" s="120">
        <v>8</v>
      </c>
      <c r="Q33" s="137">
        <v>0.03647809589513625</v>
      </c>
      <c r="R33" s="125">
        <v>2063</v>
      </c>
      <c r="S33" s="120">
        <f t="shared" si="6"/>
        <v>9</v>
      </c>
      <c r="T33" s="130">
        <f t="shared" si="7"/>
        <v>0.03539321987373044</v>
      </c>
      <c r="U33" s="125">
        <v>1685</v>
      </c>
      <c r="V33" s="120">
        <f t="shared" si="8"/>
        <v>12</v>
      </c>
      <c r="W33" s="130">
        <f t="shared" si="9"/>
        <v>0.0246640709622647</v>
      </c>
      <c r="X33" s="125">
        <v>1561</v>
      </c>
      <c r="Y33" s="120">
        <f t="shared" si="0"/>
        <v>12</v>
      </c>
      <c r="Z33" s="130">
        <f t="shared" si="1"/>
        <v>0.025861069233445437</v>
      </c>
    </row>
    <row r="34" spans="1:26" s="5" customFormat="1" ht="13.5" customHeight="1">
      <c r="A34" s="8" t="s">
        <v>39</v>
      </c>
      <c r="B34" s="16">
        <v>1548</v>
      </c>
      <c r="C34" s="17">
        <v>12</v>
      </c>
      <c r="D34" s="16">
        <v>1614</v>
      </c>
      <c r="E34" s="17">
        <v>11</v>
      </c>
      <c r="F34" s="16">
        <v>1740</v>
      </c>
      <c r="G34" s="18">
        <v>11</v>
      </c>
      <c r="H34" s="39">
        <v>0.0317</v>
      </c>
      <c r="I34" s="29">
        <v>1857</v>
      </c>
      <c r="J34" s="18">
        <f t="shared" si="2"/>
        <v>10</v>
      </c>
      <c r="K34" s="19">
        <f t="shared" si="3"/>
        <v>0.03348661076548553</v>
      </c>
      <c r="L34" s="21">
        <v>1750</v>
      </c>
      <c r="M34" s="18">
        <f t="shared" si="4"/>
        <v>11</v>
      </c>
      <c r="N34" s="19">
        <f t="shared" si="5"/>
        <v>0.030333495111973932</v>
      </c>
      <c r="O34" s="125">
        <v>1983</v>
      </c>
      <c r="P34" s="120">
        <v>10</v>
      </c>
      <c r="Q34" s="137">
        <v>0.034201448775439805</v>
      </c>
      <c r="R34" s="125">
        <v>1955</v>
      </c>
      <c r="S34" s="120">
        <f t="shared" si="6"/>
        <v>10</v>
      </c>
      <c r="T34" s="130">
        <f t="shared" si="7"/>
        <v>0.033540351358770246</v>
      </c>
      <c r="U34" s="125">
        <v>2321</v>
      </c>
      <c r="V34" s="120">
        <f t="shared" si="8"/>
        <v>9</v>
      </c>
      <c r="W34" s="130">
        <f t="shared" si="9"/>
        <v>0.03397347697532129</v>
      </c>
      <c r="X34" s="125">
        <v>2555</v>
      </c>
      <c r="Y34" s="120">
        <f t="shared" si="0"/>
        <v>8</v>
      </c>
      <c r="Z34" s="130">
        <f t="shared" si="1"/>
        <v>0.042328655920213384</v>
      </c>
    </row>
    <row r="35" spans="1:26" s="5" customFormat="1" ht="13.5" customHeight="1">
      <c r="A35" s="8" t="s">
        <v>40</v>
      </c>
      <c r="B35" s="16">
        <v>4821</v>
      </c>
      <c r="C35" s="17">
        <v>3</v>
      </c>
      <c r="D35" s="16">
        <v>4988</v>
      </c>
      <c r="E35" s="17">
        <v>3</v>
      </c>
      <c r="F35" s="16">
        <v>5012</v>
      </c>
      <c r="G35" s="18">
        <v>3</v>
      </c>
      <c r="H35" s="39">
        <v>0.0912</v>
      </c>
      <c r="I35" s="29">
        <v>4925</v>
      </c>
      <c r="J35" s="18">
        <f t="shared" si="2"/>
        <v>3</v>
      </c>
      <c r="K35" s="19">
        <f t="shared" si="3"/>
        <v>0.08881074745288974</v>
      </c>
      <c r="L35" s="21">
        <v>4901</v>
      </c>
      <c r="M35" s="18">
        <f t="shared" si="4"/>
        <v>3</v>
      </c>
      <c r="N35" s="19">
        <f t="shared" si="5"/>
        <v>0.08495111973930528</v>
      </c>
      <c r="O35" s="125">
        <v>4820</v>
      </c>
      <c r="P35" s="120">
        <v>3</v>
      </c>
      <c r="Q35" s="137">
        <v>0.08313211452224906</v>
      </c>
      <c r="R35" s="125">
        <v>4751</v>
      </c>
      <c r="S35" s="120">
        <f t="shared" si="6"/>
        <v>3</v>
      </c>
      <c r="T35" s="130">
        <f t="shared" si="7"/>
        <v>0.08150905846829536</v>
      </c>
      <c r="U35" s="125">
        <v>4668</v>
      </c>
      <c r="V35" s="120">
        <f t="shared" si="8"/>
        <v>4</v>
      </c>
      <c r="W35" s="130">
        <f t="shared" si="9"/>
        <v>0.0683275271524342</v>
      </c>
      <c r="X35" s="125">
        <v>4822</v>
      </c>
      <c r="Y35" s="120">
        <f t="shared" si="0"/>
        <v>3</v>
      </c>
      <c r="Z35" s="130">
        <f t="shared" si="1"/>
        <v>0.07988601911830487</v>
      </c>
    </row>
    <row r="36" spans="1:26" s="5" customFormat="1" ht="13.5" customHeight="1">
      <c r="A36" s="8" t="s">
        <v>41</v>
      </c>
      <c r="B36" s="16">
        <v>749</v>
      </c>
      <c r="C36" s="17">
        <v>18</v>
      </c>
      <c r="D36" s="16">
        <v>853</v>
      </c>
      <c r="E36" s="17">
        <v>14</v>
      </c>
      <c r="F36" s="16">
        <v>917</v>
      </c>
      <c r="G36" s="18">
        <v>16</v>
      </c>
      <c r="H36" s="39">
        <v>0.0167</v>
      </c>
      <c r="I36" s="29">
        <v>887</v>
      </c>
      <c r="J36" s="18">
        <f t="shared" si="2"/>
        <v>17</v>
      </c>
      <c r="K36" s="19">
        <f t="shared" si="3"/>
        <v>0.015994950861058517</v>
      </c>
      <c r="L36" s="33">
        <v>971</v>
      </c>
      <c r="M36" s="18">
        <f t="shared" si="4"/>
        <v>18</v>
      </c>
      <c r="N36" s="19">
        <f t="shared" si="5"/>
        <v>0.016830756430700963</v>
      </c>
      <c r="O36" s="125">
        <v>811</v>
      </c>
      <c r="P36" s="120">
        <v>19</v>
      </c>
      <c r="Q36" s="137">
        <v>0.013987581924801656</v>
      </c>
      <c r="R36" s="125">
        <v>812</v>
      </c>
      <c r="S36" s="120">
        <f t="shared" si="6"/>
        <v>19</v>
      </c>
      <c r="T36" s="130">
        <f t="shared" si="7"/>
        <v>0.013930826242108153</v>
      </c>
      <c r="U36" s="125">
        <v>807</v>
      </c>
      <c r="V36" s="120">
        <f t="shared" si="8"/>
        <v>20</v>
      </c>
      <c r="W36" s="130">
        <f t="shared" si="9"/>
        <v>0.011812406686378406</v>
      </c>
      <c r="X36" s="125">
        <v>834</v>
      </c>
      <c r="Y36" s="120">
        <f t="shared" si="0"/>
        <v>20</v>
      </c>
      <c r="Z36" s="130">
        <f t="shared" si="1"/>
        <v>0.013816868507811336</v>
      </c>
    </row>
    <row r="37" spans="1:26" s="5" customFormat="1" ht="13.5" customHeight="1">
      <c r="A37" s="8" t="s">
        <v>42</v>
      </c>
      <c r="B37" s="16">
        <v>2856</v>
      </c>
      <c r="C37" s="17">
        <v>5</v>
      </c>
      <c r="D37" s="16">
        <v>2898</v>
      </c>
      <c r="E37" s="17">
        <v>6</v>
      </c>
      <c r="F37" s="16">
        <v>3208</v>
      </c>
      <c r="G37" s="18">
        <v>6</v>
      </c>
      <c r="H37" s="39">
        <v>0.0584</v>
      </c>
      <c r="I37" s="29">
        <v>3636</v>
      </c>
      <c r="J37" s="18">
        <f t="shared" si="2"/>
        <v>6</v>
      </c>
      <c r="K37" s="19">
        <f t="shared" si="3"/>
        <v>0.0655666756829862</v>
      </c>
      <c r="L37" s="21">
        <v>3829</v>
      </c>
      <c r="M37" s="18">
        <f t="shared" si="4"/>
        <v>5</v>
      </c>
      <c r="N37" s="19">
        <f t="shared" si="5"/>
        <v>0.06636968730499895</v>
      </c>
      <c r="O37" s="126">
        <v>4176</v>
      </c>
      <c r="P37" s="121">
        <v>4</v>
      </c>
      <c r="Q37" s="145">
        <v>0.07202483615039669</v>
      </c>
      <c r="R37" s="126">
        <v>4397</v>
      </c>
      <c r="S37" s="121">
        <f t="shared" si="6"/>
        <v>4</v>
      </c>
      <c r="T37" s="131">
        <f t="shared" si="7"/>
        <v>0.07543576722481471</v>
      </c>
      <c r="U37" s="126">
        <v>4399</v>
      </c>
      <c r="V37" s="121">
        <f t="shared" si="8"/>
        <v>5</v>
      </c>
      <c r="W37" s="131">
        <f>U37/$U$38</f>
        <v>0.06439005825697473</v>
      </c>
      <c r="X37" s="126">
        <v>4466</v>
      </c>
      <c r="Y37" s="121">
        <f t="shared" si="0"/>
        <v>4</v>
      </c>
      <c r="Z37" s="131">
        <f t="shared" si="1"/>
        <v>0.0739881711701264</v>
      </c>
    </row>
    <row r="38" spans="1:26" s="5" customFormat="1" ht="13.5" customHeight="1">
      <c r="A38" s="86" t="s">
        <v>43</v>
      </c>
      <c r="B38" s="87">
        <v>51275</v>
      </c>
      <c r="C38" s="88"/>
      <c r="D38" s="87">
        <v>51031</v>
      </c>
      <c r="E38" s="88"/>
      <c r="F38" s="87">
        <v>54966</v>
      </c>
      <c r="G38" s="89"/>
      <c r="H38" s="90">
        <f>SUM(H6:H37)</f>
        <v>0.9995999999999999</v>
      </c>
      <c r="I38" s="87">
        <f>SUM(I6:I37)</f>
        <v>55455</v>
      </c>
      <c r="J38" s="89"/>
      <c r="K38" s="90">
        <f>SUM(K6:K37)</f>
        <v>1.0000000000000002</v>
      </c>
      <c r="L38" s="87">
        <f>SUM(L6:L37)</f>
        <v>57692</v>
      </c>
      <c r="M38" s="89"/>
      <c r="N38" s="90">
        <f>SUM(N6:N37)</f>
        <v>1</v>
      </c>
      <c r="O38" s="128">
        <v>57980</v>
      </c>
      <c r="P38" s="123"/>
      <c r="Q38" s="133">
        <v>1.0000344946533288</v>
      </c>
      <c r="R38" s="147">
        <f>SUM(R6:R37)</f>
        <v>58288</v>
      </c>
      <c r="S38" s="143"/>
      <c r="T38" s="144">
        <f>SUM(T6:T37)</f>
        <v>1</v>
      </c>
      <c r="U38" s="147">
        <f>SUM(U6:U37)</f>
        <v>68318</v>
      </c>
      <c r="V38" s="143"/>
      <c r="W38" s="144">
        <f>SUM(W6:W37)</f>
        <v>1</v>
      </c>
      <c r="X38" s="147">
        <f>SUM(X6:X37)</f>
        <v>60361</v>
      </c>
      <c r="Y38" s="143"/>
      <c r="Z38" s="144">
        <f>SUM(Z6:Z37)</f>
        <v>1.0000000000000002</v>
      </c>
    </row>
    <row r="39" s="5" customFormat="1" ht="15"/>
    <row r="40" s="5" customFormat="1" ht="15">
      <c r="A40" s="3" t="s">
        <v>93</v>
      </c>
    </row>
    <row r="41" s="5" customFormat="1" ht="15">
      <c r="A41" s="1"/>
    </row>
    <row r="42" s="5" customFormat="1" ht="15"/>
    <row r="43" s="5" customFormat="1" ht="15"/>
    <row r="44" spans="8:12" ht="15">
      <c r="H44" s="5"/>
      <c r="I44" s="5"/>
      <c r="J44" s="5"/>
      <c r="K44" s="5"/>
      <c r="L44" s="5"/>
    </row>
    <row r="45" spans="8:12" ht="15">
      <c r="H45" s="5"/>
      <c r="I45" s="5"/>
      <c r="J45" s="5"/>
      <c r="K45" s="5"/>
      <c r="L45" s="5"/>
    </row>
  </sheetData>
  <sheetProtection/>
  <printOptions/>
  <pageMargins left="0.79" right="0.79" top="0.98" bottom="0.98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7.140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22" width="8.8515625" style="6" customWidth="1"/>
    <col min="23" max="23" width="9.421875" style="6" customWidth="1"/>
    <col min="24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8" s="5" customFormat="1" ht="15">
      <c r="A2" s="2" t="s">
        <v>112</v>
      </c>
      <c r="H2" s="7"/>
    </row>
    <row r="3" s="5" customFormat="1" ht="15">
      <c r="A3" s="2" t="s">
        <v>66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182">
        <v>2015</v>
      </c>
      <c r="V5" s="180" t="s">
        <v>100</v>
      </c>
      <c r="W5" s="181" t="s">
        <v>101</v>
      </c>
      <c r="X5" s="182">
        <v>2016</v>
      </c>
      <c r="Y5" s="180" t="s">
        <v>106</v>
      </c>
      <c r="Z5" s="181" t="s">
        <v>109</v>
      </c>
    </row>
    <row r="6" spans="1:26" s="5" customFormat="1" ht="13.5" customHeight="1">
      <c r="A6" s="8" t="s">
        <v>44</v>
      </c>
      <c r="B6" s="16">
        <v>177</v>
      </c>
      <c r="C6" s="17">
        <v>24</v>
      </c>
      <c r="D6" s="16">
        <v>167</v>
      </c>
      <c r="E6" s="17">
        <v>24</v>
      </c>
      <c r="F6" s="16">
        <v>174</v>
      </c>
      <c r="G6" s="18">
        <v>24</v>
      </c>
      <c r="H6" s="39">
        <v>0.004</v>
      </c>
      <c r="I6" s="32">
        <v>198</v>
      </c>
      <c r="J6" s="18">
        <f>_xlfn.RANK.EQ(I6,$I$6:$I$37)</f>
        <v>25</v>
      </c>
      <c r="K6" s="19">
        <f>I6/$I$38</f>
        <v>0.002933767965624537</v>
      </c>
      <c r="L6" s="33">
        <v>171</v>
      </c>
      <c r="M6" s="18">
        <f>_xlfn.RANK.EQ(L6,$L$6:$L$37)</f>
        <v>24</v>
      </c>
      <c r="N6" s="19">
        <f>L6/$L$38</f>
        <v>0.004120978431136281</v>
      </c>
      <c r="O6" s="125">
        <v>154</v>
      </c>
      <c r="P6" s="120">
        <v>24</v>
      </c>
      <c r="Q6" s="137">
        <v>0.0038833972160580996</v>
      </c>
      <c r="R6" s="124">
        <v>155</v>
      </c>
      <c r="S6" s="119">
        <f>_xlfn.RANK.EQ(R6,$R$6:$R$37)</f>
        <v>24</v>
      </c>
      <c r="T6" s="183">
        <f>R6/$R$38</f>
        <v>0.0038984883925652055</v>
      </c>
      <c r="U6" s="124">
        <v>145</v>
      </c>
      <c r="V6" s="119">
        <f>_xlfn.RANK.EQ(U6,$U$6:$U$37)</f>
        <v>25</v>
      </c>
      <c r="W6" s="129">
        <f>U6/$U$38</f>
        <v>0.0036812308004772905</v>
      </c>
      <c r="X6" s="124">
        <v>161</v>
      </c>
      <c r="Y6" s="119">
        <f>_xlfn.RANK.EQ(X6,$X$6:$X$37)</f>
        <v>24</v>
      </c>
      <c r="Z6" s="129">
        <f>X6/$X$38</f>
        <v>0.00407275302926817</v>
      </c>
    </row>
    <row r="7" spans="1:26" s="5" customFormat="1" ht="13.5" customHeight="1">
      <c r="A7" s="8" t="s">
        <v>12</v>
      </c>
      <c r="B7" s="16">
        <v>212</v>
      </c>
      <c r="C7" s="17">
        <v>23</v>
      </c>
      <c r="D7" s="16">
        <v>237</v>
      </c>
      <c r="E7" s="17">
        <v>22</v>
      </c>
      <c r="F7" s="16">
        <v>282</v>
      </c>
      <c r="G7" s="18">
        <v>22</v>
      </c>
      <c r="H7" s="39">
        <v>0.0064</v>
      </c>
      <c r="I7" s="16">
        <v>274</v>
      </c>
      <c r="J7" s="18">
        <f aca="true" t="shared" si="0" ref="J7:J37">_xlfn.RANK.EQ(I7,$I$6:$I$37)</f>
        <v>23</v>
      </c>
      <c r="K7" s="19">
        <f aca="true" t="shared" si="1" ref="K7:K37">I7/$I$38</f>
        <v>0.004059860720106683</v>
      </c>
      <c r="L7" s="33">
        <v>209</v>
      </c>
      <c r="M7" s="18">
        <f aca="true" t="shared" si="2" ref="M7:M37">_xlfn.RANK.EQ(L7,$L$6:$L$37)</f>
        <v>23</v>
      </c>
      <c r="N7" s="19">
        <f aca="true" t="shared" si="3" ref="N7:N37">L7/$L$38</f>
        <v>0.005036751415833233</v>
      </c>
      <c r="O7" s="125">
        <v>207</v>
      </c>
      <c r="P7" s="120">
        <v>23</v>
      </c>
      <c r="Q7" s="137">
        <v>0.00521989106314303</v>
      </c>
      <c r="R7" s="125">
        <v>195</v>
      </c>
      <c r="S7" s="120">
        <f aca="true" t="shared" si="4" ref="S7:S37">_xlfn.RANK.EQ(R7,$R$6:$R$37)</f>
        <v>23</v>
      </c>
      <c r="T7" s="137">
        <f aca="true" t="shared" si="5" ref="T7:T37">R7/$R$38</f>
        <v>0.004904549913227194</v>
      </c>
      <c r="U7" s="125">
        <v>198</v>
      </c>
      <c r="V7" s="120">
        <f aca="true" t="shared" si="6" ref="V7:V37">_xlfn.RANK.EQ(U7,$U$6:$U$37)</f>
        <v>23</v>
      </c>
      <c r="W7" s="130">
        <f aca="true" t="shared" si="7" ref="W7:W37">U7/$U$38</f>
        <v>0.0050267841275483</v>
      </c>
      <c r="X7" s="125">
        <v>218</v>
      </c>
      <c r="Y7" s="120">
        <f>_xlfn.RANK.EQ(X7,$X$6:$X$37)</f>
        <v>22</v>
      </c>
      <c r="Z7" s="130">
        <f>X7/$X$38</f>
        <v>0.005514659381245099</v>
      </c>
    </row>
    <row r="8" spans="1:26" s="5" customFormat="1" ht="13.5" customHeight="1">
      <c r="A8" s="8" t="s">
        <v>13</v>
      </c>
      <c r="B8" s="16">
        <v>415</v>
      </c>
      <c r="C8" s="17">
        <v>20</v>
      </c>
      <c r="D8" s="16">
        <v>434</v>
      </c>
      <c r="E8" s="17">
        <v>21</v>
      </c>
      <c r="F8" s="16">
        <v>444</v>
      </c>
      <c r="G8" s="18">
        <v>20</v>
      </c>
      <c r="H8" s="39">
        <v>0.0101</v>
      </c>
      <c r="I8" s="34">
        <v>458</v>
      </c>
      <c r="J8" s="18">
        <f t="shared" si="0"/>
        <v>20</v>
      </c>
      <c r="K8" s="19">
        <f t="shared" si="1"/>
        <v>0.006786190546747666</v>
      </c>
      <c r="L8" s="33">
        <v>504</v>
      </c>
      <c r="M8" s="18">
        <f t="shared" si="2"/>
        <v>18</v>
      </c>
      <c r="N8" s="19">
        <f t="shared" si="3"/>
        <v>0.012146041691770092</v>
      </c>
      <c r="O8" s="125">
        <v>436</v>
      </c>
      <c r="P8" s="120">
        <v>19</v>
      </c>
      <c r="Q8" s="137">
        <v>0.010994553157151503</v>
      </c>
      <c r="R8" s="125">
        <v>479</v>
      </c>
      <c r="S8" s="120">
        <f t="shared" si="4"/>
        <v>18</v>
      </c>
      <c r="T8" s="137">
        <f t="shared" si="5"/>
        <v>0.012047586709927312</v>
      </c>
      <c r="U8" s="125">
        <v>445</v>
      </c>
      <c r="V8" s="120">
        <f t="shared" si="6"/>
        <v>19</v>
      </c>
      <c r="W8" s="130">
        <f t="shared" si="7"/>
        <v>0.011297570387671685</v>
      </c>
      <c r="X8" s="125">
        <v>429</v>
      </c>
      <c r="Y8" s="120">
        <f>_xlfn.RANK.EQ(X8,$X$6:$X$37)</f>
        <v>20</v>
      </c>
      <c r="Z8" s="130">
        <f>X8/$X$38</f>
        <v>0.010852242543826364</v>
      </c>
    </row>
    <row r="9" spans="1:26" s="5" customFormat="1" ht="13.5" customHeight="1">
      <c r="A9" s="8" t="s">
        <v>14</v>
      </c>
      <c r="B9" s="16">
        <v>25</v>
      </c>
      <c r="C9" s="17">
        <v>27</v>
      </c>
      <c r="D9" s="16">
        <v>28</v>
      </c>
      <c r="E9" s="17">
        <v>28</v>
      </c>
      <c r="F9" s="16">
        <v>30</v>
      </c>
      <c r="G9" s="18">
        <v>27</v>
      </c>
      <c r="H9" s="39">
        <v>0.0007</v>
      </c>
      <c r="I9" s="16">
        <v>29</v>
      </c>
      <c r="J9" s="18">
        <f t="shared" si="0"/>
        <v>29</v>
      </c>
      <c r="K9" s="19">
        <f t="shared" si="1"/>
        <v>0.00042969328789450287</v>
      </c>
      <c r="L9" s="16">
        <v>29</v>
      </c>
      <c r="M9" s="18">
        <f t="shared" si="2"/>
        <v>28</v>
      </c>
      <c r="N9" s="19">
        <f t="shared" si="3"/>
        <v>0.0006988793830581998</v>
      </c>
      <c r="O9" s="125">
        <v>31</v>
      </c>
      <c r="P9" s="120">
        <v>27</v>
      </c>
      <c r="Q9" s="137">
        <v>0.0007817228162194876</v>
      </c>
      <c r="R9" s="125">
        <v>30</v>
      </c>
      <c r="S9" s="120">
        <f t="shared" si="4"/>
        <v>28</v>
      </c>
      <c r="T9" s="137">
        <f t="shared" si="5"/>
        <v>0.0007545461404964913</v>
      </c>
      <c r="U9" s="125">
        <v>35</v>
      </c>
      <c r="V9" s="120">
        <f t="shared" si="6"/>
        <v>27</v>
      </c>
      <c r="W9" s="130">
        <f t="shared" si="7"/>
        <v>0.000888572951839346</v>
      </c>
      <c r="X9" s="125">
        <v>35</v>
      </c>
      <c r="Y9" s="120">
        <f>_xlfn.RANK.EQ(X9,$X$6:$X$37)</f>
        <v>27</v>
      </c>
      <c r="Z9" s="130">
        <f>X9/$X$38</f>
        <v>0.0008853810933191673</v>
      </c>
    </row>
    <row r="10" spans="1:26" s="5" customFormat="1" ht="13.5" customHeight="1">
      <c r="A10" s="8" t="s">
        <v>15</v>
      </c>
      <c r="B10" s="16"/>
      <c r="C10" s="17" t="s">
        <v>57</v>
      </c>
      <c r="D10" s="16"/>
      <c r="E10" s="17" t="s">
        <v>57</v>
      </c>
      <c r="F10" s="16" t="s">
        <v>57</v>
      </c>
      <c r="G10" s="18" t="s">
        <v>57</v>
      </c>
      <c r="H10" s="39"/>
      <c r="I10" s="20" t="s">
        <v>57</v>
      </c>
      <c r="J10" s="62" t="s">
        <v>57</v>
      </c>
      <c r="K10" s="63" t="s">
        <v>57</v>
      </c>
      <c r="L10" s="20" t="s">
        <v>57</v>
      </c>
      <c r="M10" s="62" t="s">
        <v>57</v>
      </c>
      <c r="N10" s="63" t="s">
        <v>57</v>
      </c>
      <c r="O10" s="20" t="s">
        <v>57</v>
      </c>
      <c r="P10" s="62" t="s">
        <v>57</v>
      </c>
      <c r="Q10" s="63" t="s">
        <v>57</v>
      </c>
      <c r="R10" s="20" t="s">
        <v>57</v>
      </c>
      <c r="S10" s="62" t="s">
        <v>57</v>
      </c>
      <c r="T10" s="62" t="s">
        <v>57</v>
      </c>
      <c r="U10" s="20" t="s">
        <v>103</v>
      </c>
      <c r="V10" s="120"/>
      <c r="W10" s="130"/>
      <c r="X10" s="20"/>
      <c r="Y10" s="120"/>
      <c r="Z10" s="130"/>
    </row>
    <row r="11" spans="1:26" s="5" customFormat="1" ht="13.5" customHeight="1">
      <c r="A11" s="8" t="s">
        <v>16</v>
      </c>
      <c r="B11" s="16">
        <v>1333</v>
      </c>
      <c r="C11" s="17">
        <v>15</v>
      </c>
      <c r="D11" s="16">
        <v>1314</v>
      </c>
      <c r="E11" s="17">
        <v>15</v>
      </c>
      <c r="F11" s="16">
        <v>1235</v>
      </c>
      <c r="G11" s="18">
        <v>15</v>
      </c>
      <c r="H11" s="39">
        <v>0.0282</v>
      </c>
      <c r="I11" s="16">
        <v>1176</v>
      </c>
      <c r="J11" s="18">
        <f t="shared" si="0"/>
        <v>16</v>
      </c>
      <c r="K11" s="19">
        <f t="shared" si="1"/>
        <v>0.01742480367461846</v>
      </c>
      <c r="L11" s="32">
        <v>704</v>
      </c>
      <c r="M11" s="18">
        <f t="shared" si="2"/>
        <v>15</v>
      </c>
      <c r="N11" s="19">
        <f t="shared" si="3"/>
        <v>0.016965899505964575</v>
      </c>
      <c r="O11" s="125">
        <v>649</v>
      </c>
      <c r="P11" s="120">
        <v>15</v>
      </c>
      <c r="Q11" s="137">
        <v>0.016365745410530562</v>
      </c>
      <c r="R11" s="125">
        <v>674</v>
      </c>
      <c r="S11" s="120">
        <f t="shared" si="4"/>
        <v>15</v>
      </c>
      <c r="T11" s="137">
        <f t="shared" si="5"/>
        <v>0.016952136623154507</v>
      </c>
      <c r="U11" s="125">
        <v>610</v>
      </c>
      <c r="V11" s="120">
        <f t="shared" si="6"/>
        <v>15</v>
      </c>
      <c r="W11" s="130">
        <f t="shared" si="7"/>
        <v>0.015486557160628602</v>
      </c>
      <c r="X11" s="125">
        <v>598</v>
      </c>
      <c r="Y11" s="120">
        <f>_xlfn.RANK.EQ(X11,$X$6:$X$37)</f>
        <v>15</v>
      </c>
      <c r="Z11" s="130">
        <f>X11/$X$38</f>
        <v>0.015127368394424629</v>
      </c>
    </row>
    <row r="12" spans="1:26" s="5" customFormat="1" ht="13.5" customHeight="1">
      <c r="A12" s="8" t="s">
        <v>17</v>
      </c>
      <c r="B12" s="16">
        <v>5283</v>
      </c>
      <c r="C12" s="17">
        <v>1</v>
      </c>
      <c r="D12" s="16">
        <v>5306</v>
      </c>
      <c r="E12" s="17">
        <v>1</v>
      </c>
      <c r="F12" s="16">
        <v>5169</v>
      </c>
      <c r="G12" s="18">
        <v>1</v>
      </c>
      <c r="H12" s="39">
        <v>0.1178</v>
      </c>
      <c r="I12" s="20">
        <v>5273</v>
      </c>
      <c r="J12" s="18">
        <f t="shared" si="0"/>
        <v>2</v>
      </c>
      <c r="K12" s="19">
        <f t="shared" si="1"/>
        <v>0.07813009334716255</v>
      </c>
      <c r="L12" s="21">
        <v>5081</v>
      </c>
      <c r="M12" s="18">
        <f t="shared" si="2"/>
        <v>1</v>
      </c>
      <c r="N12" s="19">
        <f t="shared" si="3"/>
        <v>0.1224484877696108</v>
      </c>
      <c r="O12" s="125">
        <v>4331</v>
      </c>
      <c r="P12" s="120">
        <v>1</v>
      </c>
      <c r="Q12" s="137">
        <v>0.10921424248537422</v>
      </c>
      <c r="R12" s="125">
        <v>4524</v>
      </c>
      <c r="S12" s="120">
        <f t="shared" si="4"/>
        <v>1</v>
      </c>
      <c r="T12" s="137">
        <f t="shared" si="5"/>
        <v>0.1137855579868709</v>
      </c>
      <c r="U12" s="125">
        <v>4197</v>
      </c>
      <c r="V12" s="120">
        <f t="shared" si="6"/>
        <v>2</v>
      </c>
      <c r="W12" s="130">
        <f t="shared" si="7"/>
        <v>0.10655259082484958</v>
      </c>
      <c r="X12" s="125">
        <v>3883</v>
      </c>
      <c r="Y12" s="120">
        <f>_xlfn.RANK.EQ(X12,$X$6:$X$37)</f>
        <v>3</v>
      </c>
      <c r="Z12" s="130">
        <f>X12/$X$38</f>
        <v>0.09822670815309503</v>
      </c>
    </row>
    <row r="13" spans="1:26" s="5" customFormat="1" ht="13.5" customHeight="1">
      <c r="A13" s="8" t="s">
        <v>18</v>
      </c>
      <c r="B13" s="16">
        <v>55</v>
      </c>
      <c r="C13" s="17">
        <v>26</v>
      </c>
      <c r="D13" s="16">
        <v>65</v>
      </c>
      <c r="E13" s="17">
        <v>26</v>
      </c>
      <c r="F13" s="16">
        <v>59</v>
      </c>
      <c r="G13" s="18">
        <v>26</v>
      </c>
      <c r="H13" s="39">
        <v>0.0013</v>
      </c>
      <c r="I13" s="16">
        <v>57</v>
      </c>
      <c r="J13" s="18">
        <f t="shared" si="0"/>
        <v>27</v>
      </c>
      <c r="K13" s="19">
        <f t="shared" si="1"/>
        <v>0.0008445695658616092</v>
      </c>
      <c r="L13" s="33">
        <v>58</v>
      </c>
      <c r="M13" s="18">
        <f t="shared" si="2"/>
        <v>26</v>
      </c>
      <c r="N13" s="19">
        <f t="shared" si="3"/>
        <v>0.0013977587661163995</v>
      </c>
      <c r="O13" s="125">
        <v>59</v>
      </c>
      <c r="P13" s="120">
        <v>26</v>
      </c>
      <c r="Q13" s="137">
        <v>0.0014877950373209602</v>
      </c>
      <c r="R13" s="125">
        <v>55</v>
      </c>
      <c r="S13" s="120">
        <f t="shared" si="4"/>
        <v>26</v>
      </c>
      <c r="T13" s="137">
        <f t="shared" si="5"/>
        <v>0.001383334590910234</v>
      </c>
      <c r="U13" s="125">
        <v>57</v>
      </c>
      <c r="V13" s="120">
        <f t="shared" si="6"/>
        <v>26</v>
      </c>
      <c r="W13" s="130">
        <f t="shared" si="7"/>
        <v>0.0014471045215669349</v>
      </c>
      <c r="X13" s="125">
        <v>55</v>
      </c>
      <c r="Y13" s="120">
        <f>_xlfn.RANK.EQ(X13,$X$6:$X$37)</f>
        <v>26</v>
      </c>
      <c r="Z13" s="130">
        <f>X13/$X$38</f>
        <v>0.0013913131466444057</v>
      </c>
    </row>
    <row r="14" spans="1:26" s="5" customFormat="1" ht="13.5" customHeight="1">
      <c r="A14" s="9" t="s">
        <v>19</v>
      </c>
      <c r="B14" s="24"/>
      <c r="C14" s="23" t="s">
        <v>57</v>
      </c>
      <c r="D14" s="24"/>
      <c r="E14" s="23" t="s">
        <v>57</v>
      </c>
      <c r="F14" s="24" t="s">
        <v>57</v>
      </c>
      <c r="G14" s="25" t="s">
        <v>57</v>
      </c>
      <c r="H14" s="23" t="s">
        <v>57</v>
      </c>
      <c r="I14" s="24" t="s">
        <v>57</v>
      </c>
      <c r="J14" s="25" t="s">
        <v>57</v>
      </c>
      <c r="K14" s="23" t="s">
        <v>57</v>
      </c>
      <c r="L14" s="24" t="s">
        <v>57</v>
      </c>
      <c r="M14" s="25" t="s">
        <v>57</v>
      </c>
      <c r="N14" s="23" t="s">
        <v>57</v>
      </c>
      <c r="O14" s="24" t="s">
        <v>57</v>
      </c>
      <c r="P14" s="25" t="s">
        <v>57</v>
      </c>
      <c r="Q14" s="25" t="s">
        <v>57</v>
      </c>
      <c r="R14" s="24"/>
      <c r="S14" s="120"/>
      <c r="T14" s="137"/>
      <c r="U14" s="24" t="s">
        <v>57</v>
      </c>
      <c r="V14" s="120"/>
      <c r="W14" s="130"/>
      <c r="X14" s="24"/>
      <c r="Y14" s="120"/>
      <c r="Z14" s="130"/>
    </row>
    <row r="15" spans="1:26" s="5" customFormat="1" ht="13.5" customHeight="1">
      <c r="A15" s="8" t="s">
        <v>20</v>
      </c>
      <c r="B15" s="16">
        <v>1737</v>
      </c>
      <c r="C15" s="17">
        <v>11</v>
      </c>
      <c r="D15" s="16">
        <v>1584</v>
      </c>
      <c r="E15" s="17">
        <v>13</v>
      </c>
      <c r="F15" s="16">
        <v>1320</v>
      </c>
      <c r="G15" s="18">
        <v>14</v>
      </c>
      <c r="H15" s="39">
        <v>0.0301</v>
      </c>
      <c r="I15" s="20">
        <v>1341</v>
      </c>
      <c r="J15" s="18">
        <f t="shared" si="0"/>
        <v>14</v>
      </c>
      <c r="K15" s="19">
        <f t="shared" si="1"/>
        <v>0.01986961031263891</v>
      </c>
      <c r="L15" s="21">
        <v>1175</v>
      </c>
      <c r="M15" s="18">
        <f t="shared" si="2"/>
        <v>13</v>
      </c>
      <c r="N15" s="19">
        <f t="shared" si="3"/>
        <v>0.02831666465839258</v>
      </c>
      <c r="O15" s="125">
        <v>1027</v>
      </c>
      <c r="P15" s="120">
        <v>13</v>
      </c>
      <c r="Q15" s="137">
        <v>0.025897720395400444</v>
      </c>
      <c r="R15" s="125">
        <v>1059</v>
      </c>
      <c r="S15" s="120">
        <f t="shared" si="4"/>
        <v>13</v>
      </c>
      <c r="T15" s="137">
        <f t="shared" si="5"/>
        <v>0.026635478759526144</v>
      </c>
      <c r="U15" s="125">
        <v>1017</v>
      </c>
      <c r="V15" s="120">
        <f t="shared" si="6"/>
        <v>13</v>
      </c>
      <c r="W15" s="130">
        <f t="shared" si="7"/>
        <v>0.025819391200588997</v>
      </c>
      <c r="X15" s="125">
        <v>1170</v>
      </c>
      <c r="Y15" s="120">
        <f aca="true" t="shared" si="8" ref="Y15:Y31">_xlfn.RANK.EQ(X15,$X$6:$X$37)</f>
        <v>13</v>
      </c>
      <c r="Z15" s="130">
        <f aca="true" t="shared" si="9" ref="Z15:Z31">X15/$X$38</f>
        <v>0.029597025119526447</v>
      </c>
    </row>
    <row r="16" spans="1:26" s="5" customFormat="1" ht="13.5" customHeight="1">
      <c r="A16" s="8" t="s">
        <v>21</v>
      </c>
      <c r="B16" s="16">
        <v>2081</v>
      </c>
      <c r="C16" s="17">
        <v>9</v>
      </c>
      <c r="D16" s="16">
        <v>2098</v>
      </c>
      <c r="E16" s="17">
        <v>9</v>
      </c>
      <c r="F16" s="16">
        <v>2144</v>
      </c>
      <c r="G16" s="18">
        <v>10</v>
      </c>
      <c r="H16" s="39">
        <v>0.0489</v>
      </c>
      <c r="I16" s="20">
        <v>2176</v>
      </c>
      <c r="J16" s="18">
        <f t="shared" si="0"/>
        <v>11</v>
      </c>
      <c r="K16" s="19">
        <f t="shared" si="1"/>
        <v>0.03224181360201511</v>
      </c>
      <c r="L16" s="21">
        <v>2186</v>
      </c>
      <c r="M16" s="18">
        <f t="shared" si="2"/>
        <v>8</v>
      </c>
      <c r="N16" s="19">
        <f t="shared" si="3"/>
        <v>0.05268104590914568</v>
      </c>
      <c r="O16" s="125">
        <v>2080</v>
      </c>
      <c r="P16" s="120">
        <v>8</v>
      </c>
      <c r="Q16" s="137">
        <v>0.05245107928182369</v>
      </c>
      <c r="R16" s="125">
        <v>1589</v>
      </c>
      <c r="S16" s="120">
        <f t="shared" si="4"/>
        <v>9</v>
      </c>
      <c r="T16" s="137">
        <f t="shared" si="5"/>
        <v>0.03996579390829749</v>
      </c>
      <c r="U16" s="125">
        <v>1531</v>
      </c>
      <c r="V16" s="120">
        <f t="shared" si="6"/>
        <v>10</v>
      </c>
      <c r="W16" s="130">
        <f t="shared" si="7"/>
        <v>0.038868719693315394</v>
      </c>
      <c r="X16" s="125">
        <v>1483</v>
      </c>
      <c r="Y16" s="120">
        <f t="shared" si="8"/>
        <v>11</v>
      </c>
      <c r="Z16" s="130">
        <f t="shared" si="9"/>
        <v>0.03751486175406643</v>
      </c>
    </row>
    <row r="17" spans="1:26" s="5" customFormat="1" ht="13.5" customHeight="1">
      <c r="A17" s="8" t="s">
        <v>22</v>
      </c>
      <c r="B17" s="16">
        <v>3334</v>
      </c>
      <c r="C17" s="17">
        <v>4</v>
      </c>
      <c r="D17" s="16">
        <v>3407</v>
      </c>
      <c r="E17" s="17">
        <v>4</v>
      </c>
      <c r="F17" s="16">
        <v>3546</v>
      </c>
      <c r="G17" s="18">
        <v>5</v>
      </c>
      <c r="H17" s="39">
        <v>0.0808</v>
      </c>
      <c r="I17" s="22">
        <v>3570</v>
      </c>
      <c r="J17" s="18">
        <f t="shared" si="0"/>
        <v>6</v>
      </c>
      <c r="K17" s="19">
        <f t="shared" si="1"/>
        <v>0.05289672544080604</v>
      </c>
      <c r="L17" s="21">
        <v>3528</v>
      </c>
      <c r="M17" s="18">
        <f t="shared" si="2"/>
        <v>5</v>
      </c>
      <c r="N17" s="19">
        <f t="shared" si="3"/>
        <v>0.08502229184239064</v>
      </c>
      <c r="O17" s="125">
        <v>3454</v>
      </c>
      <c r="P17" s="120">
        <v>5</v>
      </c>
      <c r="Q17" s="137">
        <v>0.08709905184587452</v>
      </c>
      <c r="R17" s="125">
        <v>3807</v>
      </c>
      <c r="S17" s="120">
        <f t="shared" si="4"/>
        <v>5</v>
      </c>
      <c r="T17" s="137">
        <f t="shared" si="5"/>
        <v>0.09575190522900476</v>
      </c>
      <c r="U17" s="125">
        <v>3732</v>
      </c>
      <c r="V17" s="120">
        <f t="shared" si="6"/>
        <v>5</v>
      </c>
      <c r="W17" s="130">
        <f t="shared" si="7"/>
        <v>0.09474726446469826</v>
      </c>
      <c r="X17" s="125">
        <v>3690</v>
      </c>
      <c r="Y17" s="120">
        <f t="shared" si="8"/>
        <v>5</v>
      </c>
      <c r="Z17" s="130">
        <f t="shared" si="9"/>
        <v>0.09334446383850649</v>
      </c>
    </row>
    <row r="18" spans="1:26" s="5" customFormat="1" ht="13.5" customHeight="1">
      <c r="A18" s="8" t="s">
        <v>23</v>
      </c>
      <c r="B18" s="16">
        <v>1355</v>
      </c>
      <c r="C18" s="17">
        <v>14</v>
      </c>
      <c r="D18" s="16">
        <v>1354</v>
      </c>
      <c r="E18" s="17">
        <v>14</v>
      </c>
      <c r="F18" s="16">
        <v>1358</v>
      </c>
      <c r="G18" s="18">
        <v>13</v>
      </c>
      <c r="H18" s="39">
        <v>0.031</v>
      </c>
      <c r="I18" s="22">
        <v>1192</v>
      </c>
      <c r="J18" s="18">
        <f t="shared" si="0"/>
        <v>15</v>
      </c>
      <c r="K18" s="19">
        <f t="shared" si="1"/>
        <v>0.017661875833456808</v>
      </c>
      <c r="L18" s="21">
        <v>1061</v>
      </c>
      <c r="M18" s="18">
        <f t="shared" si="2"/>
        <v>14</v>
      </c>
      <c r="N18" s="19">
        <f t="shared" si="3"/>
        <v>0.02556934570430172</v>
      </c>
      <c r="O18" s="125">
        <v>948</v>
      </c>
      <c r="P18" s="120">
        <v>14</v>
      </c>
      <c r="Q18" s="137">
        <v>0.023905588057292718</v>
      </c>
      <c r="R18" s="125">
        <v>931</v>
      </c>
      <c r="S18" s="120">
        <f t="shared" si="4"/>
        <v>14</v>
      </c>
      <c r="T18" s="137">
        <f t="shared" si="5"/>
        <v>0.023416081893407784</v>
      </c>
      <c r="U18" s="125">
        <v>906</v>
      </c>
      <c r="V18" s="120">
        <f t="shared" si="6"/>
        <v>14</v>
      </c>
      <c r="W18" s="130">
        <f t="shared" si="7"/>
        <v>0.02300134555332707</v>
      </c>
      <c r="X18" s="125">
        <v>853</v>
      </c>
      <c r="Y18" s="120">
        <f t="shared" si="8"/>
        <v>14</v>
      </c>
      <c r="Z18" s="130">
        <f t="shared" si="9"/>
        <v>0.02157800207432142</v>
      </c>
    </row>
    <row r="19" spans="1:26" s="5" customFormat="1" ht="13.5" customHeight="1">
      <c r="A19" s="68" t="s">
        <v>24</v>
      </c>
      <c r="B19" s="69">
        <v>2202</v>
      </c>
      <c r="C19" s="70">
        <v>8</v>
      </c>
      <c r="D19" s="69">
        <v>2151</v>
      </c>
      <c r="E19" s="70">
        <v>8</v>
      </c>
      <c r="F19" s="69">
        <v>2228</v>
      </c>
      <c r="G19" s="71">
        <v>9</v>
      </c>
      <c r="H19" s="76">
        <v>0.0508</v>
      </c>
      <c r="I19" s="69">
        <v>2252</v>
      </c>
      <c r="J19" s="71">
        <f t="shared" si="0"/>
        <v>10</v>
      </c>
      <c r="K19" s="72">
        <f t="shared" si="1"/>
        <v>0.03336790635649726</v>
      </c>
      <c r="L19" s="73">
        <v>1990</v>
      </c>
      <c r="M19" s="71">
        <f t="shared" si="2"/>
        <v>9</v>
      </c>
      <c r="N19" s="72">
        <f t="shared" si="3"/>
        <v>0.047957585251235085</v>
      </c>
      <c r="O19" s="134">
        <v>1516</v>
      </c>
      <c r="P19" s="135">
        <v>11</v>
      </c>
      <c r="Q19" s="138">
        <v>0.038228767399636876</v>
      </c>
      <c r="R19" s="134">
        <v>1433</v>
      </c>
      <c r="S19" s="135">
        <f t="shared" si="4"/>
        <v>11</v>
      </c>
      <c r="T19" s="138">
        <f t="shared" si="5"/>
        <v>0.036042153977715735</v>
      </c>
      <c r="U19" s="134">
        <v>1497</v>
      </c>
      <c r="V19" s="135">
        <f t="shared" si="6"/>
        <v>11</v>
      </c>
      <c r="W19" s="136">
        <f t="shared" si="7"/>
        <v>0.03800553454010003</v>
      </c>
      <c r="X19" s="134">
        <v>1597</v>
      </c>
      <c r="Y19" s="135">
        <f t="shared" si="8"/>
        <v>9</v>
      </c>
      <c r="Z19" s="136">
        <f t="shared" si="9"/>
        <v>0.04039867445802029</v>
      </c>
    </row>
    <row r="20" spans="1:26" s="5" customFormat="1" ht="13.5" customHeight="1">
      <c r="A20" s="9" t="s">
        <v>25</v>
      </c>
      <c r="B20" s="24">
        <v>519</v>
      </c>
      <c r="C20" s="23">
        <v>18</v>
      </c>
      <c r="D20" s="24">
        <v>490</v>
      </c>
      <c r="E20" s="23">
        <v>19</v>
      </c>
      <c r="F20" s="24">
        <v>505</v>
      </c>
      <c r="G20" s="25">
        <v>18</v>
      </c>
      <c r="H20" s="40">
        <v>0.0115</v>
      </c>
      <c r="I20" s="24">
        <v>505</v>
      </c>
      <c r="J20" s="25">
        <f t="shared" si="0"/>
        <v>19</v>
      </c>
      <c r="K20" s="26">
        <f t="shared" si="1"/>
        <v>0.007482590013335309</v>
      </c>
      <c r="L20" s="27">
        <v>509</v>
      </c>
      <c r="M20" s="25">
        <f t="shared" si="2"/>
        <v>17</v>
      </c>
      <c r="N20" s="26">
        <f t="shared" si="3"/>
        <v>0.012266538137124954</v>
      </c>
      <c r="O20" s="125">
        <v>507</v>
      </c>
      <c r="P20" s="120">
        <v>18</v>
      </c>
      <c r="Q20" s="137">
        <v>0.012784950574944522</v>
      </c>
      <c r="R20" s="125">
        <v>506</v>
      </c>
      <c r="S20" s="120">
        <f t="shared" si="4"/>
        <v>17</v>
      </c>
      <c r="T20" s="137">
        <f t="shared" si="5"/>
        <v>0.012726678236374155</v>
      </c>
      <c r="U20" s="125">
        <v>499</v>
      </c>
      <c r="V20" s="120">
        <f t="shared" si="6"/>
        <v>17</v>
      </c>
      <c r="W20" s="130">
        <f t="shared" si="7"/>
        <v>0.012668511513366676</v>
      </c>
      <c r="X20" s="125">
        <v>494</v>
      </c>
      <c r="Y20" s="120">
        <f t="shared" si="8"/>
        <v>19</v>
      </c>
      <c r="Z20" s="130">
        <f t="shared" si="9"/>
        <v>0.01249652171713339</v>
      </c>
    </row>
    <row r="21" spans="1:26" s="5" customFormat="1" ht="13.5" customHeight="1">
      <c r="A21" s="8" t="s">
        <v>26</v>
      </c>
      <c r="B21" s="16">
        <v>2500</v>
      </c>
      <c r="C21" s="17">
        <v>7</v>
      </c>
      <c r="D21" s="16">
        <v>2522</v>
      </c>
      <c r="E21" s="17">
        <v>7</v>
      </c>
      <c r="F21" s="16">
        <v>2560</v>
      </c>
      <c r="G21" s="18">
        <v>7</v>
      </c>
      <c r="H21" s="39">
        <v>0.0584</v>
      </c>
      <c r="I21" s="22">
        <v>2573</v>
      </c>
      <c r="J21" s="18">
        <f t="shared" si="0"/>
        <v>8</v>
      </c>
      <c r="K21" s="19">
        <f t="shared" si="1"/>
        <v>0.03812416654319158</v>
      </c>
      <c r="L21" s="21">
        <v>2585</v>
      </c>
      <c r="M21" s="18">
        <f t="shared" si="2"/>
        <v>7</v>
      </c>
      <c r="N21" s="19">
        <f t="shared" si="3"/>
        <v>0.06229666224846367</v>
      </c>
      <c r="O21" s="125">
        <v>2536</v>
      </c>
      <c r="P21" s="120">
        <v>6</v>
      </c>
      <c r="Q21" s="137">
        <v>0.06394996973976196</v>
      </c>
      <c r="R21" s="125">
        <v>2446</v>
      </c>
      <c r="S21" s="120">
        <f t="shared" si="4"/>
        <v>7</v>
      </c>
      <c r="T21" s="137">
        <f t="shared" si="5"/>
        <v>0.06152066198848059</v>
      </c>
      <c r="U21" s="125">
        <v>2450</v>
      </c>
      <c r="V21" s="120">
        <f t="shared" si="6"/>
        <v>7</v>
      </c>
      <c r="W21" s="130">
        <f t="shared" si="7"/>
        <v>0.06220010662875422</v>
      </c>
      <c r="X21" s="125">
        <v>2403</v>
      </c>
      <c r="Y21" s="120">
        <f t="shared" si="8"/>
        <v>7</v>
      </c>
      <c r="Z21" s="130">
        <f t="shared" si="9"/>
        <v>0.0607877362070274</v>
      </c>
    </row>
    <row r="22" spans="1:26" s="5" customFormat="1" ht="13.5" customHeight="1">
      <c r="A22" s="8" t="s">
        <v>27</v>
      </c>
      <c r="B22" s="16">
        <v>388</v>
      </c>
      <c r="C22" s="17">
        <v>21</v>
      </c>
      <c r="D22" s="16">
        <v>507</v>
      </c>
      <c r="E22" s="17">
        <v>18</v>
      </c>
      <c r="F22" s="16">
        <v>477</v>
      </c>
      <c r="G22" s="18">
        <v>19</v>
      </c>
      <c r="H22" s="39">
        <v>0.0109</v>
      </c>
      <c r="I22" s="29">
        <v>450</v>
      </c>
      <c r="J22" s="18">
        <f t="shared" si="0"/>
        <v>21</v>
      </c>
      <c r="K22" s="19">
        <f t="shared" si="1"/>
        <v>0.006667654467328493</v>
      </c>
      <c r="L22" s="33">
        <v>458</v>
      </c>
      <c r="M22" s="18">
        <f t="shared" si="2"/>
        <v>19</v>
      </c>
      <c r="N22" s="19">
        <f t="shared" si="3"/>
        <v>0.011037474394505363</v>
      </c>
      <c r="O22" s="125">
        <v>603</v>
      </c>
      <c r="P22" s="120">
        <v>17</v>
      </c>
      <c r="Q22" s="137">
        <v>0.015205769618721</v>
      </c>
      <c r="R22" s="125">
        <v>467</v>
      </c>
      <c r="S22" s="120">
        <f t="shared" si="4"/>
        <v>19</v>
      </c>
      <c r="T22" s="137">
        <f t="shared" si="5"/>
        <v>0.011745768253728715</v>
      </c>
      <c r="U22" s="125">
        <v>475</v>
      </c>
      <c r="V22" s="120">
        <f t="shared" si="6"/>
        <v>18</v>
      </c>
      <c r="W22" s="130">
        <f t="shared" si="7"/>
        <v>0.012059204346391125</v>
      </c>
      <c r="X22" s="125">
        <v>500</v>
      </c>
      <c r="Y22" s="120">
        <f t="shared" si="8"/>
        <v>18</v>
      </c>
      <c r="Z22" s="130">
        <f t="shared" si="9"/>
        <v>0.012648301333130961</v>
      </c>
    </row>
    <row r="23" spans="1:26" s="5" customFormat="1" ht="13.5" customHeight="1">
      <c r="A23" s="8" t="s">
        <v>28</v>
      </c>
      <c r="B23" s="16">
        <v>510</v>
      </c>
      <c r="C23" s="17">
        <v>19</v>
      </c>
      <c r="D23" s="16">
        <v>441</v>
      </c>
      <c r="E23" s="17">
        <v>20</v>
      </c>
      <c r="F23" s="16">
        <v>398</v>
      </c>
      <c r="G23" s="18">
        <v>21</v>
      </c>
      <c r="H23" s="39">
        <v>0.0091</v>
      </c>
      <c r="I23" s="29">
        <v>373</v>
      </c>
      <c r="J23" s="18">
        <f t="shared" si="0"/>
        <v>22</v>
      </c>
      <c r="K23" s="19">
        <f t="shared" si="1"/>
        <v>0.005526744702918951</v>
      </c>
      <c r="L23" s="33">
        <v>302</v>
      </c>
      <c r="M23" s="18">
        <f t="shared" si="2"/>
        <v>21</v>
      </c>
      <c r="N23" s="19">
        <f t="shared" si="3"/>
        <v>0.007277985299433667</v>
      </c>
      <c r="O23" s="125">
        <v>274</v>
      </c>
      <c r="P23" s="120">
        <v>21</v>
      </c>
      <c r="Q23" s="137">
        <v>0.006909421020778697</v>
      </c>
      <c r="R23" s="125">
        <v>271</v>
      </c>
      <c r="S23" s="120">
        <f t="shared" si="4"/>
        <v>21</v>
      </c>
      <c r="T23" s="137">
        <f t="shared" si="5"/>
        <v>0.006816066802484972</v>
      </c>
      <c r="U23" s="125">
        <v>212</v>
      </c>
      <c r="V23" s="120">
        <f t="shared" si="6"/>
        <v>22</v>
      </c>
      <c r="W23" s="130">
        <f t="shared" si="7"/>
        <v>0.005382213308284038</v>
      </c>
      <c r="X23" s="125">
        <v>173</v>
      </c>
      <c r="Y23" s="120">
        <f t="shared" si="8"/>
        <v>23</v>
      </c>
      <c r="Z23" s="130">
        <f t="shared" si="9"/>
        <v>0.0043763122612633125</v>
      </c>
    </row>
    <row r="24" spans="1:26" s="5" customFormat="1" ht="13.5" customHeight="1">
      <c r="A24" s="8" t="s">
        <v>29</v>
      </c>
      <c r="B24" s="16">
        <v>1561</v>
      </c>
      <c r="C24" s="17">
        <v>13</v>
      </c>
      <c r="D24" s="16">
        <v>1634</v>
      </c>
      <c r="E24" s="17">
        <v>12</v>
      </c>
      <c r="F24" s="16">
        <v>1664</v>
      </c>
      <c r="G24" s="18">
        <v>11</v>
      </c>
      <c r="H24" s="39">
        <v>0.0379</v>
      </c>
      <c r="I24" s="29">
        <v>1623</v>
      </c>
      <c r="J24" s="18">
        <f t="shared" si="0"/>
        <v>13</v>
      </c>
      <c r="K24" s="19">
        <f t="shared" si="1"/>
        <v>0.024048007112164767</v>
      </c>
      <c r="L24" s="21">
        <v>1450</v>
      </c>
      <c r="M24" s="18">
        <f t="shared" si="2"/>
        <v>12</v>
      </c>
      <c r="N24" s="19">
        <f t="shared" si="3"/>
        <v>0.03494396915290999</v>
      </c>
      <c r="O24" s="125">
        <v>1565</v>
      </c>
      <c r="P24" s="120">
        <v>10</v>
      </c>
      <c r="Q24" s="137">
        <v>0.03946439378656445</v>
      </c>
      <c r="R24" s="125">
        <v>1563</v>
      </c>
      <c r="S24" s="120">
        <f t="shared" si="4"/>
        <v>10</v>
      </c>
      <c r="T24" s="137">
        <f t="shared" si="5"/>
        <v>0.0393118539198672</v>
      </c>
      <c r="U24" s="125">
        <v>1587</v>
      </c>
      <c r="V24" s="120">
        <f t="shared" si="6"/>
        <v>9</v>
      </c>
      <c r="W24" s="130">
        <f t="shared" si="7"/>
        <v>0.040290436416258346</v>
      </c>
      <c r="X24" s="125">
        <v>1545</v>
      </c>
      <c r="Y24" s="120">
        <f t="shared" si="8"/>
        <v>10</v>
      </c>
      <c r="Z24" s="130">
        <f t="shared" si="9"/>
        <v>0.03908325111937467</v>
      </c>
    </row>
    <row r="25" spans="1:26" s="5" customFormat="1" ht="13.5" customHeight="1">
      <c r="A25" s="8" t="s">
        <v>30</v>
      </c>
      <c r="B25" s="16">
        <v>4434</v>
      </c>
      <c r="C25" s="17">
        <v>2</v>
      </c>
      <c r="D25" s="16">
        <v>4485</v>
      </c>
      <c r="E25" s="17">
        <v>2</v>
      </c>
      <c r="F25" s="16">
        <v>4485</v>
      </c>
      <c r="G25" s="18">
        <v>2</v>
      </c>
      <c r="H25" s="39">
        <v>0.1022</v>
      </c>
      <c r="I25" s="29">
        <v>4622</v>
      </c>
      <c r="J25" s="18">
        <f t="shared" si="0"/>
        <v>3</v>
      </c>
      <c r="K25" s="19">
        <f t="shared" si="1"/>
        <v>0.06848421988442732</v>
      </c>
      <c r="L25" s="21">
        <v>4033</v>
      </c>
      <c r="M25" s="18">
        <f t="shared" si="2"/>
        <v>3</v>
      </c>
      <c r="N25" s="19">
        <f t="shared" si="3"/>
        <v>0.09719243282323171</v>
      </c>
      <c r="O25" s="125">
        <v>3930</v>
      </c>
      <c r="P25" s="120">
        <v>4</v>
      </c>
      <c r="Q25" s="137">
        <v>0.09910227960459955</v>
      </c>
      <c r="R25" s="125">
        <v>3910</v>
      </c>
      <c r="S25" s="120">
        <f t="shared" si="4"/>
        <v>4</v>
      </c>
      <c r="T25" s="137">
        <f t="shared" si="5"/>
        <v>0.09834251364470938</v>
      </c>
      <c r="U25" s="125">
        <v>3894</v>
      </c>
      <c r="V25" s="120">
        <f t="shared" si="6"/>
        <v>4</v>
      </c>
      <c r="W25" s="130">
        <f t="shared" si="7"/>
        <v>0.09886008784178324</v>
      </c>
      <c r="X25" s="125">
        <v>3872</v>
      </c>
      <c r="Y25" s="120">
        <f t="shared" si="8"/>
        <v>4</v>
      </c>
      <c r="Z25" s="130">
        <f t="shared" si="9"/>
        <v>0.09794844552376616</v>
      </c>
    </row>
    <row r="26" spans="1:26" s="5" customFormat="1" ht="13.5" customHeight="1">
      <c r="A26" s="8" t="s">
        <v>31</v>
      </c>
      <c r="B26" s="16">
        <v>3653</v>
      </c>
      <c r="C26" s="17">
        <v>3</v>
      </c>
      <c r="D26" s="16">
        <v>3697</v>
      </c>
      <c r="E26" s="17">
        <v>3</v>
      </c>
      <c r="F26" s="16">
        <v>3887</v>
      </c>
      <c r="G26" s="18">
        <v>3</v>
      </c>
      <c r="H26" s="39">
        <v>0.0886</v>
      </c>
      <c r="I26" s="29">
        <v>3908</v>
      </c>
      <c r="J26" s="18">
        <f t="shared" si="0"/>
        <v>5</v>
      </c>
      <c r="K26" s="19">
        <f t="shared" si="1"/>
        <v>0.05790487479626611</v>
      </c>
      <c r="L26" s="21">
        <v>4007</v>
      </c>
      <c r="M26" s="18">
        <f t="shared" si="2"/>
        <v>4</v>
      </c>
      <c r="N26" s="19">
        <f t="shared" si="3"/>
        <v>0.09656585130738643</v>
      </c>
      <c r="O26" s="125">
        <v>4037</v>
      </c>
      <c r="P26" s="120">
        <v>3</v>
      </c>
      <c r="Q26" s="137">
        <v>0.10180048416380875</v>
      </c>
      <c r="R26" s="125">
        <v>4015</v>
      </c>
      <c r="S26" s="120">
        <f t="shared" si="4"/>
        <v>3</v>
      </c>
      <c r="T26" s="137">
        <f t="shared" si="5"/>
        <v>0.10098342513644709</v>
      </c>
      <c r="U26" s="125">
        <v>3953</v>
      </c>
      <c r="V26" s="120">
        <f t="shared" si="6"/>
        <v>3</v>
      </c>
      <c r="W26" s="130">
        <f t="shared" si="7"/>
        <v>0.10035796796059814</v>
      </c>
      <c r="X26" s="125">
        <v>4034</v>
      </c>
      <c r="Y26" s="120">
        <f t="shared" si="8"/>
        <v>2</v>
      </c>
      <c r="Z26" s="130">
        <f t="shared" si="9"/>
        <v>0.10204649515570059</v>
      </c>
    </row>
    <row r="27" spans="1:26" s="5" customFormat="1" ht="13.5" customHeight="1">
      <c r="A27" s="8" t="s">
        <v>32</v>
      </c>
      <c r="B27" s="16">
        <v>129</v>
      </c>
      <c r="C27" s="17">
        <v>25</v>
      </c>
      <c r="D27" s="16">
        <v>126</v>
      </c>
      <c r="E27" s="17">
        <v>25</v>
      </c>
      <c r="F27" s="16">
        <v>139</v>
      </c>
      <c r="G27" s="18">
        <v>25</v>
      </c>
      <c r="H27" s="39">
        <v>0.0032</v>
      </c>
      <c r="I27" s="29">
        <v>140</v>
      </c>
      <c r="J27" s="18">
        <f t="shared" si="0"/>
        <v>26</v>
      </c>
      <c r="K27" s="19">
        <f t="shared" si="1"/>
        <v>0.002074381389835531</v>
      </c>
      <c r="L27" s="33">
        <v>141</v>
      </c>
      <c r="M27" s="18">
        <f t="shared" si="2"/>
        <v>25</v>
      </c>
      <c r="N27" s="19">
        <f t="shared" si="3"/>
        <v>0.0033979997590071094</v>
      </c>
      <c r="O27" s="125">
        <v>144</v>
      </c>
      <c r="P27" s="120">
        <v>25</v>
      </c>
      <c r="Q27" s="137">
        <v>0.0036312285656647167</v>
      </c>
      <c r="R27" s="125">
        <v>155</v>
      </c>
      <c r="S27" s="120">
        <f t="shared" si="4"/>
        <v>24</v>
      </c>
      <c r="T27" s="137">
        <f t="shared" si="5"/>
        <v>0.0038984883925652055</v>
      </c>
      <c r="U27" s="125">
        <v>165</v>
      </c>
      <c r="V27" s="120">
        <f t="shared" si="6"/>
        <v>24</v>
      </c>
      <c r="W27" s="130">
        <f t="shared" si="7"/>
        <v>0.004188986772956917</v>
      </c>
      <c r="X27" s="125">
        <v>154</v>
      </c>
      <c r="Y27" s="120">
        <f t="shared" si="8"/>
        <v>25</v>
      </c>
      <c r="Z27" s="130">
        <f t="shared" si="9"/>
        <v>0.0038956768106043357</v>
      </c>
    </row>
    <row r="28" spans="1:26" s="5" customFormat="1" ht="13.5" customHeight="1">
      <c r="A28" s="8" t="s">
        <v>33</v>
      </c>
      <c r="B28" s="16">
        <v>24</v>
      </c>
      <c r="C28" s="17">
        <v>28</v>
      </c>
      <c r="D28" s="16">
        <v>29</v>
      </c>
      <c r="E28" s="17">
        <v>27</v>
      </c>
      <c r="F28" s="16">
        <v>30</v>
      </c>
      <c r="G28" s="18">
        <v>27</v>
      </c>
      <c r="H28" s="39">
        <v>0.0007</v>
      </c>
      <c r="I28" s="29">
        <v>32</v>
      </c>
      <c r="J28" s="18">
        <f t="shared" si="0"/>
        <v>28</v>
      </c>
      <c r="K28" s="19">
        <f t="shared" si="1"/>
        <v>0.00047414431767669286</v>
      </c>
      <c r="L28" s="33">
        <v>33</v>
      </c>
      <c r="M28" s="18">
        <f t="shared" si="2"/>
        <v>27</v>
      </c>
      <c r="N28" s="19">
        <f t="shared" si="3"/>
        <v>0.0007952765393420894</v>
      </c>
      <c r="O28" s="125">
        <v>23</v>
      </c>
      <c r="P28" s="120">
        <v>28</v>
      </c>
      <c r="Q28" s="137">
        <v>0.0005799878959047812</v>
      </c>
      <c r="R28" s="125">
        <v>31</v>
      </c>
      <c r="S28" s="120">
        <f t="shared" si="4"/>
        <v>27</v>
      </c>
      <c r="T28" s="137">
        <f t="shared" si="5"/>
        <v>0.0007796976785130411</v>
      </c>
      <c r="U28" s="125">
        <v>34</v>
      </c>
      <c r="V28" s="120">
        <f t="shared" si="6"/>
        <v>28</v>
      </c>
      <c r="W28" s="130">
        <f t="shared" si="7"/>
        <v>0.0008631851532153647</v>
      </c>
      <c r="X28" s="125">
        <v>35</v>
      </c>
      <c r="Y28" s="120">
        <f t="shared" si="8"/>
        <v>27</v>
      </c>
      <c r="Z28" s="130">
        <f t="shared" si="9"/>
        <v>0.0008853810933191673</v>
      </c>
    </row>
    <row r="29" spans="1:26" s="5" customFormat="1" ht="13.5" customHeight="1">
      <c r="A29" s="8" t="s">
        <v>34</v>
      </c>
      <c r="B29" s="16">
        <v>2771</v>
      </c>
      <c r="C29" s="17">
        <v>6</v>
      </c>
      <c r="D29" s="16">
        <v>2818</v>
      </c>
      <c r="E29" s="17">
        <v>6</v>
      </c>
      <c r="F29" s="16">
        <v>2782</v>
      </c>
      <c r="G29" s="18">
        <v>6</v>
      </c>
      <c r="H29" s="39">
        <v>0.0634</v>
      </c>
      <c r="I29" s="29">
        <v>2792</v>
      </c>
      <c r="J29" s="18">
        <f t="shared" si="0"/>
        <v>7</v>
      </c>
      <c r="K29" s="19">
        <f t="shared" si="1"/>
        <v>0.04136909171729145</v>
      </c>
      <c r="L29" s="21">
        <v>2604</v>
      </c>
      <c r="M29" s="18">
        <f t="shared" si="2"/>
        <v>6</v>
      </c>
      <c r="N29" s="19">
        <f t="shared" si="3"/>
        <v>0.06275454874081214</v>
      </c>
      <c r="O29" s="125">
        <v>2502</v>
      </c>
      <c r="P29" s="120">
        <v>7</v>
      </c>
      <c r="Q29" s="137">
        <v>0.06309259632842446</v>
      </c>
      <c r="R29" s="125">
        <v>2625</v>
      </c>
      <c r="S29" s="120">
        <f t="shared" si="4"/>
        <v>6</v>
      </c>
      <c r="T29" s="137">
        <f t="shared" si="5"/>
        <v>0.06602278729344299</v>
      </c>
      <c r="U29" s="125">
        <v>2949</v>
      </c>
      <c r="V29" s="120">
        <f t="shared" si="6"/>
        <v>6</v>
      </c>
      <c r="W29" s="130">
        <f t="shared" si="7"/>
        <v>0.0748686181421209</v>
      </c>
      <c r="X29" s="125">
        <v>3212</v>
      </c>
      <c r="Y29" s="120">
        <f t="shared" si="8"/>
        <v>6</v>
      </c>
      <c r="Z29" s="130">
        <f t="shared" si="9"/>
        <v>0.08125268776403329</v>
      </c>
    </row>
    <row r="30" spans="1:26" s="5" customFormat="1" ht="13.5" customHeight="1">
      <c r="A30" s="8" t="s">
        <v>35</v>
      </c>
      <c r="B30" s="16">
        <v>1732</v>
      </c>
      <c r="C30" s="17">
        <v>12</v>
      </c>
      <c r="D30" s="16">
        <v>1688</v>
      </c>
      <c r="E30" s="17">
        <v>11</v>
      </c>
      <c r="F30" s="16">
        <v>1662</v>
      </c>
      <c r="G30" s="18">
        <v>12</v>
      </c>
      <c r="H30" s="39">
        <v>0.0379</v>
      </c>
      <c r="I30" s="29">
        <v>2518</v>
      </c>
      <c r="J30" s="18">
        <f t="shared" si="0"/>
        <v>9</v>
      </c>
      <c r="K30" s="19">
        <f t="shared" si="1"/>
        <v>0.03730923099718477</v>
      </c>
      <c r="L30" s="21">
        <v>1495</v>
      </c>
      <c r="M30" s="18">
        <f t="shared" si="2"/>
        <v>11</v>
      </c>
      <c r="N30" s="19">
        <f t="shared" si="3"/>
        <v>0.036028437161103745</v>
      </c>
      <c r="O30" s="125">
        <v>1306</v>
      </c>
      <c r="P30" s="120">
        <v>12</v>
      </c>
      <c r="Q30" s="137">
        <v>0.03293322574137583</v>
      </c>
      <c r="R30" s="125">
        <v>1282</v>
      </c>
      <c r="S30" s="120">
        <f t="shared" si="4"/>
        <v>12</v>
      </c>
      <c r="T30" s="137">
        <f t="shared" si="5"/>
        <v>0.03224427173721673</v>
      </c>
      <c r="U30" s="125">
        <v>1240</v>
      </c>
      <c r="V30" s="120">
        <f t="shared" si="6"/>
        <v>12</v>
      </c>
      <c r="W30" s="130">
        <f t="shared" si="7"/>
        <v>0.03148087029373683</v>
      </c>
      <c r="X30" s="125">
        <v>1207</v>
      </c>
      <c r="Y30" s="120">
        <f t="shared" si="8"/>
        <v>12</v>
      </c>
      <c r="Z30" s="130">
        <f t="shared" si="9"/>
        <v>0.03053299941817814</v>
      </c>
    </row>
    <row r="31" spans="1:26" s="5" customFormat="1" ht="13.5" customHeight="1">
      <c r="A31" s="8" t="s">
        <v>36</v>
      </c>
      <c r="B31" s="16">
        <v>220</v>
      </c>
      <c r="C31" s="17">
        <v>22</v>
      </c>
      <c r="D31" s="16">
        <v>196</v>
      </c>
      <c r="E31" s="17">
        <v>23</v>
      </c>
      <c r="F31" s="16">
        <v>218</v>
      </c>
      <c r="G31" s="18">
        <v>23</v>
      </c>
      <c r="H31" s="39">
        <v>0.005</v>
      </c>
      <c r="I31" s="29">
        <v>245</v>
      </c>
      <c r="J31" s="18">
        <f t="shared" si="0"/>
        <v>24</v>
      </c>
      <c r="K31" s="19">
        <f t="shared" si="1"/>
        <v>0.00363016743221218</v>
      </c>
      <c r="L31" s="33">
        <v>288</v>
      </c>
      <c r="M31" s="18">
        <f t="shared" si="2"/>
        <v>22</v>
      </c>
      <c r="N31" s="19">
        <f t="shared" si="3"/>
        <v>0.006940595252440053</v>
      </c>
      <c r="O31" s="125">
        <v>258</v>
      </c>
      <c r="P31" s="120">
        <v>22</v>
      </c>
      <c r="Q31" s="137">
        <v>0.006505951180149284</v>
      </c>
      <c r="R31" s="125">
        <v>267</v>
      </c>
      <c r="S31" s="120">
        <f t="shared" si="4"/>
        <v>22</v>
      </c>
      <c r="T31" s="137">
        <f t="shared" si="5"/>
        <v>0.006715460650418773</v>
      </c>
      <c r="U31" s="125">
        <v>225</v>
      </c>
      <c r="V31" s="120">
        <f t="shared" si="6"/>
        <v>21</v>
      </c>
      <c r="W31" s="130">
        <f t="shared" si="7"/>
        <v>0.005712254690395796</v>
      </c>
      <c r="X31" s="125">
        <v>235</v>
      </c>
      <c r="Y31" s="120">
        <f t="shared" si="8"/>
        <v>21</v>
      </c>
      <c r="Z31" s="130">
        <f t="shared" si="9"/>
        <v>0.005944701626571552</v>
      </c>
    </row>
    <row r="32" spans="1:26" s="5" customFormat="1" ht="13.5" customHeight="1">
      <c r="A32" s="8" t="s">
        <v>37</v>
      </c>
      <c r="B32" s="16"/>
      <c r="C32" s="17" t="s">
        <v>57</v>
      </c>
      <c r="D32" s="16"/>
      <c r="E32" s="17" t="s">
        <v>57</v>
      </c>
      <c r="F32" s="16" t="s">
        <v>57</v>
      </c>
      <c r="G32" s="18" t="s">
        <v>57</v>
      </c>
      <c r="H32" s="39"/>
      <c r="I32" s="29">
        <v>22663</v>
      </c>
      <c r="J32" s="18">
        <f t="shared" si="0"/>
        <v>1</v>
      </c>
      <c r="K32" s="19">
        <f t="shared" si="1"/>
        <v>0.3357978959845903</v>
      </c>
      <c r="L32" s="21"/>
      <c r="M32" s="18"/>
      <c r="N32" s="19">
        <f t="shared" si="3"/>
        <v>0</v>
      </c>
      <c r="O32" s="24" t="s">
        <v>57</v>
      </c>
      <c r="P32" s="25" t="s">
        <v>57</v>
      </c>
      <c r="Q32" s="25" t="s">
        <v>57</v>
      </c>
      <c r="R32" s="24"/>
      <c r="S32" s="120"/>
      <c r="T32" s="137"/>
      <c r="U32" s="24" t="s">
        <v>57</v>
      </c>
      <c r="V32" s="120"/>
      <c r="W32" s="130"/>
      <c r="X32" s="24"/>
      <c r="Y32" s="120"/>
      <c r="Z32" s="130"/>
    </row>
    <row r="33" spans="1:26" s="5" customFormat="1" ht="13.5" customHeight="1">
      <c r="A33" s="8" t="s">
        <v>38</v>
      </c>
      <c r="B33" s="16">
        <v>1927</v>
      </c>
      <c r="C33" s="17">
        <v>10</v>
      </c>
      <c r="D33" s="16">
        <v>1883</v>
      </c>
      <c r="E33" s="17">
        <v>10</v>
      </c>
      <c r="F33" s="16">
        <v>2280</v>
      </c>
      <c r="G33" s="18">
        <v>8</v>
      </c>
      <c r="H33" s="39">
        <v>0.052</v>
      </c>
      <c r="I33" s="29">
        <v>1888</v>
      </c>
      <c r="J33" s="18">
        <f t="shared" si="0"/>
        <v>12</v>
      </c>
      <c r="K33" s="19">
        <f t="shared" si="1"/>
        <v>0.027974514742924877</v>
      </c>
      <c r="L33" s="21">
        <v>1876</v>
      </c>
      <c r="M33" s="18">
        <f t="shared" si="2"/>
        <v>10</v>
      </c>
      <c r="N33" s="19">
        <f t="shared" si="3"/>
        <v>0.04521026629714423</v>
      </c>
      <c r="O33" s="125">
        <v>1846</v>
      </c>
      <c r="P33" s="120">
        <v>9</v>
      </c>
      <c r="Q33" s="137">
        <v>0.04655033286261852</v>
      </c>
      <c r="R33" s="125">
        <v>1848</v>
      </c>
      <c r="S33" s="120">
        <f t="shared" si="4"/>
        <v>8</v>
      </c>
      <c r="T33" s="137">
        <f t="shared" si="5"/>
        <v>0.04648004225458387</v>
      </c>
      <c r="U33" s="125">
        <v>1791</v>
      </c>
      <c r="V33" s="120">
        <f t="shared" si="6"/>
        <v>8</v>
      </c>
      <c r="W33" s="130">
        <f t="shared" si="7"/>
        <v>0.04546954733555054</v>
      </c>
      <c r="X33" s="125">
        <v>1724</v>
      </c>
      <c r="Y33" s="120">
        <f>_xlfn.RANK.EQ(X33,$X$6:$X$37)</f>
        <v>8</v>
      </c>
      <c r="Z33" s="130">
        <f>X33/$X$38</f>
        <v>0.04361134299663555</v>
      </c>
    </row>
    <row r="34" spans="1:26" s="5" customFormat="1" ht="13.5" customHeight="1">
      <c r="A34" s="8" t="s">
        <v>39</v>
      </c>
      <c r="B34" s="16">
        <v>664</v>
      </c>
      <c r="C34" s="17">
        <v>16</v>
      </c>
      <c r="D34" s="16">
        <v>592</v>
      </c>
      <c r="E34" s="17">
        <v>17</v>
      </c>
      <c r="F34" s="16">
        <v>559</v>
      </c>
      <c r="G34" s="18">
        <v>17</v>
      </c>
      <c r="H34" s="39">
        <v>0.0127</v>
      </c>
      <c r="I34" s="29">
        <v>546</v>
      </c>
      <c r="J34" s="18">
        <f t="shared" si="0"/>
        <v>18</v>
      </c>
      <c r="K34" s="19">
        <f t="shared" si="1"/>
        <v>0.008090087420358572</v>
      </c>
      <c r="L34" s="33">
        <v>453</v>
      </c>
      <c r="M34" s="18">
        <f t="shared" si="2"/>
        <v>20</v>
      </c>
      <c r="N34" s="19">
        <f t="shared" si="3"/>
        <v>0.0109169779491505</v>
      </c>
      <c r="O34" s="125">
        <v>380</v>
      </c>
      <c r="P34" s="120">
        <v>20</v>
      </c>
      <c r="Q34" s="137">
        <v>0.009582408714948558</v>
      </c>
      <c r="R34" s="125">
        <v>389</v>
      </c>
      <c r="S34" s="120">
        <f t="shared" si="4"/>
        <v>20</v>
      </c>
      <c r="T34" s="137">
        <f t="shared" si="5"/>
        <v>0.009783948288437838</v>
      </c>
      <c r="U34" s="125">
        <v>441</v>
      </c>
      <c r="V34" s="120">
        <f t="shared" si="6"/>
        <v>20</v>
      </c>
      <c r="W34" s="130">
        <f t="shared" si="7"/>
        <v>0.01119601919317576</v>
      </c>
      <c r="X34" s="125">
        <v>520</v>
      </c>
      <c r="Y34" s="120">
        <f>_xlfn.RANK.EQ(X34,$X$6:$X$37)</f>
        <v>17</v>
      </c>
      <c r="Z34" s="130">
        <f>X34/$X$38</f>
        <v>0.013154233386456198</v>
      </c>
    </row>
    <row r="35" spans="1:26" s="5" customFormat="1" ht="13.5" customHeight="1">
      <c r="A35" s="8" t="s">
        <v>40</v>
      </c>
      <c r="B35" s="16">
        <v>658</v>
      </c>
      <c r="C35" s="17">
        <v>17</v>
      </c>
      <c r="D35" s="16">
        <v>673</v>
      </c>
      <c r="E35" s="17">
        <v>16</v>
      </c>
      <c r="F35" s="16">
        <v>653</v>
      </c>
      <c r="G35" s="18">
        <v>16</v>
      </c>
      <c r="H35" s="39">
        <v>0.0149</v>
      </c>
      <c r="I35" s="29">
        <v>619</v>
      </c>
      <c r="J35" s="18">
        <f t="shared" si="0"/>
        <v>17</v>
      </c>
      <c r="K35" s="19">
        <f t="shared" si="1"/>
        <v>0.009171729145058528</v>
      </c>
      <c r="L35" s="33">
        <v>520</v>
      </c>
      <c r="M35" s="18">
        <f t="shared" si="2"/>
        <v>16</v>
      </c>
      <c r="N35" s="19">
        <f t="shared" si="3"/>
        <v>0.012531630316905651</v>
      </c>
      <c r="O35" s="125">
        <v>606</v>
      </c>
      <c r="P35" s="120">
        <v>16</v>
      </c>
      <c r="Q35" s="137">
        <v>0.015281420213839016</v>
      </c>
      <c r="R35" s="125">
        <v>620</v>
      </c>
      <c r="S35" s="120">
        <f t="shared" si="4"/>
        <v>16</v>
      </c>
      <c r="T35" s="137">
        <f t="shared" si="5"/>
        <v>0.015593953570260822</v>
      </c>
      <c r="U35" s="125">
        <v>578</v>
      </c>
      <c r="V35" s="120">
        <f t="shared" si="6"/>
        <v>16</v>
      </c>
      <c r="W35" s="130">
        <f t="shared" si="7"/>
        <v>0.0146741476046612</v>
      </c>
      <c r="X35" s="125">
        <v>591</v>
      </c>
      <c r="Y35" s="120">
        <f>_xlfn.RANK.EQ(X35,$X$6:$X$37)</f>
        <v>16</v>
      </c>
      <c r="Z35" s="130">
        <f>X35/$X$38</f>
        <v>0.014950292175760795</v>
      </c>
    </row>
    <row r="36" spans="1:26" s="5" customFormat="1" ht="13.5" customHeight="1">
      <c r="A36" s="8" t="s">
        <v>41</v>
      </c>
      <c r="B36" s="16"/>
      <c r="C36" s="17" t="s">
        <v>57</v>
      </c>
      <c r="D36" s="16"/>
      <c r="E36" s="17" t="s">
        <v>57</v>
      </c>
      <c r="F36" s="16" t="s">
        <v>57</v>
      </c>
      <c r="G36" s="18" t="s">
        <v>57</v>
      </c>
      <c r="H36" s="17" t="s">
        <v>57</v>
      </c>
      <c r="I36" s="16" t="s">
        <v>57</v>
      </c>
      <c r="J36" s="18" t="s">
        <v>57</v>
      </c>
      <c r="K36" s="17" t="s">
        <v>57</v>
      </c>
      <c r="L36" s="16" t="s">
        <v>57</v>
      </c>
      <c r="M36" s="18" t="s">
        <v>57</v>
      </c>
      <c r="N36" s="17" t="s">
        <v>57</v>
      </c>
      <c r="O36" s="24" t="s">
        <v>57</v>
      </c>
      <c r="P36" s="25" t="s">
        <v>57</v>
      </c>
      <c r="Q36" s="25" t="s">
        <v>57</v>
      </c>
      <c r="R36" s="20" t="s">
        <v>57</v>
      </c>
      <c r="S36" s="62" t="s">
        <v>57</v>
      </c>
      <c r="T36" s="62" t="s">
        <v>57</v>
      </c>
      <c r="U36" s="20">
        <v>3</v>
      </c>
      <c r="V36" s="120">
        <f t="shared" si="6"/>
        <v>29</v>
      </c>
      <c r="W36" s="130">
        <f t="shared" si="7"/>
        <v>7.616339587194395E-05</v>
      </c>
      <c r="X36" s="20">
        <v>4</v>
      </c>
      <c r="Y36" s="120">
        <f>_xlfn.RANK.EQ(X36,$X$6:$X$37)</f>
        <v>29</v>
      </c>
      <c r="Z36" s="130">
        <f>X36/$X$38</f>
        <v>0.00010118641066504768</v>
      </c>
    </row>
    <row r="37" spans="1:26" s="5" customFormat="1" ht="13.5" customHeight="1">
      <c r="A37" s="8" t="s">
        <v>42</v>
      </c>
      <c r="B37" s="16">
        <v>3228</v>
      </c>
      <c r="C37" s="17">
        <v>5</v>
      </c>
      <c r="D37" s="16">
        <v>3316</v>
      </c>
      <c r="E37" s="17">
        <v>5</v>
      </c>
      <c r="F37" s="16">
        <v>3578</v>
      </c>
      <c r="G37" s="18">
        <v>4</v>
      </c>
      <c r="H37" s="39">
        <v>0.0816</v>
      </c>
      <c r="I37" s="29">
        <v>3997</v>
      </c>
      <c r="J37" s="18">
        <f t="shared" si="0"/>
        <v>4</v>
      </c>
      <c r="K37" s="19">
        <f t="shared" si="1"/>
        <v>0.059223588679804415</v>
      </c>
      <c r="L37" s="21">
        <v>4045</v>
      </c>
      <c r="M37" s="18">
        <f t="shared" si="2"/>
        <v>2</v>
      </c>
      <c r="N37" s="19">
        <f t="shared" si="3"/>
        <v>0.09748162429208339</v>
      </c>
      <c r="O37" s="126">
        <v>4248</v>
      </c>
      <c r="P37" s="121">
        <v>2</v>
      </c>
      <c r="Q37" s="145">
        <v>0.10712124268710914</v>
      </c>
      <c r="R37" s="126">
        <v>4433</v>
      </c>
      <c r="S37" s="121">
        <f t="shared" si="4"/>
        <v>2</v>
      </c>
      <c r="T37" s="145">
        <f t="shared" si="5"/>
        <v>0.11149676802736487</v>
      </c>
      <c r="U37" s="126">
        <v>4523</v>
      </c>
      <c r="V37" s="121">
        <f t="shared" si="6"/>
        <v>1</v>
      </c>
      <c r="W37" s="131">
        <f t="shared" si="7"/>
        <v>0.11482901317626748</v>
      </c>
      <c r="X37" s="126">
        <v>4656</v>
      </c>
      <c r="Y37" s="121">
        <f>_xlfn.RANK.EQ(X37,$X$6:$X$37)</f>
        <v>1</v>
      </c>
      <c r="Z37" s="131">
        <f>X37/$X$38</f>
        <v>0.1177809820141155</v>
      </c>
    </row>
    <row r="38" spans="1:26" s="5" customFormat="1" ht="13.5" customHeight="1">
      <c r="A38" s="86" t="s">
        <v>43</v>
      </c>
      <c r="B38" s="87">
        <v>40127</v>
      </c>
      <c r="C38" s="88"/>
      <c r="D38" s="87">
        <v>43242</v>
      </c>
      <c r="E38" s="88"/>
      <c r="F38" s="87">
        <v>43867</v>
      </c>
      <c r="G38" s="89"/>
      <c r="H38" s="90">
        <f>SUM(H6:H37)</f>
        <v>1.0001000000000002</v>
      </c>
      <c r="I38" s="87">
        <f>SUM(I6:I37)</f>
        <v>67490</v>
      </c>
      <c r="J38" s="89"/>
      <c r="K38" s="90">
        <f>SUM(K6:K37)</f>
        <v>0.9999999999999999</v>
      </c>
      <c r="L38" s="87">
        <f>SUM(L6:L37)</f>
        <v>41495</v>
      </c>
      <c r="M38" s="89"/>
      <c r="N38" s="90">
        <f>SUM(N6:N37)</f>
        <v>0.9999999999999999</v>
      </c>
      <c r="O38" s="128">
        <v>39656</v>
      </c>
      <c r="P38" s="123"/>
      <c r="Q38" s="133">
        <v>1.0000252168650392</v>
      </c>
      <c r="R38" s="147">
        <f>SUM(R6:R37)</f>
        <v>39759</v>
      </c>
      <c r="S38" s="143"/>
      <c r="T38" s="144">
        <f>SUM(T6:T37)</f>
        <v>1.0000000000000002</v>
      </c>
      <c r="U38" s="147">
        <f>SUM(U6:U37)</f>
        <v>39389</v>
      </c>
      <c r="V38" s="143"/>
      <c r="W38" s="144">
        <f>SUM(W6:W37)</f>
        <v>1</v>
      </c>
      <c r="X38" s="147">
        <f>SUM(X6:X37)</f>
        <v>39531</v>
      </c>
      <c r="Y38" s="143"/>
      <c r="Z38" s="144">
        <f>SUM(Z6:Z37)</f>
        <v>0.9999999999999999</v>
      </c>
    </row>
    <row r="39" s="5" customFormat="1" ht="15"/>
    <row r="40" spans="1:2" s="5" customFormat="1" ht="15">
      <c r="A40" s="3" t="s">
        <v>93</v>
      </c>
      <c r="B40" s="10"/>
    </row>
    <row r="41" s="5" customFormat="1" ht="15">
      <c r="A41" s="1"/>
    </row>
    <row r="42" s="5" customFormat="1" ht="15"/>
    <row r="43" s="5" customFormat="1" ht="15"/>
    <row r="44" s="5" customFormat="1" ht="15"/>
    <row r="45" s="5" customFormat="1" ht="15"/>
    <row r="46" spans="8:12" s="5" customFormat="1" ht="15">
      <c r="H46" s="11"/>
      <c r="I46" s="11"/>
      <c r="J46" s="11"/>
      <c r="K46" s="11"/>
      <c r="L46" s="11"/>
    </row>
  </sheetData>
  <sheetProtection/>
  <printOptions/>
  <pageMargins left="0.79" right="0.79" top="0.98" bottom="0.98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9.8515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15" width="9.8515625" style="6" customWidth="1"/>
    <col min="16" max="17" width="8.8515625" style="6" customWidth="1"/>
    <col min="18" max="18" width="9.8515625" style="6" customWidth="1"/>
    <col min="19" max="20" width="8.8515625" style="6" customWidth="1"/>
    <col min="21" max="21" width="9.8515625" style="6" customWidth="1"/>
    <col min="22" max="23" width="8.8515625" style="6" customWidth="1"/>
    <col min="24" max="24" width="9.8515625" style="6" bestFit="1" customWidth="1"/>
    <col min="25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7"/>
      <c r="G1" s="5"/>
      <c r="H1" s="5"/>
      <c r="I1" s="5"/>
      <c r="J1" s="5"/>
      <c r="K1" s="5"/>
      <c r="L1" s="5"/>
    </row>
    <row r="2" spans="1:8" s="5" customFormat="1" ht="15">
      <c r="A2" s="2" t="s">
        <v>113</v>
      </c>
      <c r="H2" s="7"/>
    </row>
    <row r="3" s="5" customFormat="1" ht="15">
      <c r="A3" s="2" t="s">
        <v>66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182">
        <v>2015</v>
      </c>
      <c r="V5" s="180" t="s">
        <v>100</v>
      </c>
      <c r="W5" s="181" t="s">
        <v>101</v>
      </c>
      <c r="X5" s="182">
        <v>2016</v>
      </c>
      <c r="Y5" s="180" t="s">
        <v>106</v>
      </c>
      <c r="Z5" s="181" t="s">
        <v>109</v>
      </c>
    </row>
    <row r="6" spans="1:26" s="5" customFormat="1" ht="13.5" customHeight="1">
      <c r="A6" s="8" t="s">
        <v>44</v>
      </c>
      <c r="B6" s="16">
        <v>212695</v>
      </c>
      <c r="C6" s="17">
        <v>4</v>
      </c>
      <c r="D6" s="16">
        <v>206758</v>
      </c>
      <c r="E6" s="17">
        <v>4</v>
      </c>
      <c r="F6" s="16">
        <v>191995</v>
      </c>
      <c r="G6" s="18">
        <v>5</v>
      </c>
      <c r="H6" s="39">
        <v>0.0716</v>
      </c>
      <c r="I6" s="20">
        <v>236674</v>
      </c>
      <c r="J6" s="18">
        <f>_xlfn.RANK.EQ(I6,$I$6:$I$37)</f>
        <v>4</v>
      </c>
      <c r="K6" s="19">
        <f>I6/$I$38</f>
        <v>0.08632359329425063</v>
      </c>
      <c r="L6" s="21">
        <v>250301</v>
      </c>
      <c r="M6" s="18">
        <f>_xlfn.RANK.EQ(L6,$L$6:$L$37)</f>
        <v>4</v>
      </c>
      <c r="N6" s="19">
        <f>L6/$L$38</f>
        <v>0.09035324983422068</v>
      </c>
      <c r="O6" s="125">
        <v>238071</v>
      </c>
      <c r="P6" s="120">
        <v>4</v>
      </c>
      <c r="Q6" s="137">
        <v>0.08478215347973242</v>
      </c>
      <c r="R6" s="124">
        <v>280100</v>
      </c>
      <c r="S6" s="119">
        <f>_xlfn.RANK.EQ(R6,$R$6:$R$37)</f>
        <v>4</v>
      </c>
      <c r="T6" s="183">
        <f>R6/$R$38</f>
        <v>0.09726754930919551</v>
      </c>
      <c r="U6" s="124">
        <v>300981</v>
      </c>
      <c r="V6" s="119">
        <f>_xlfn.RANK.EQ(U6,$U$6:$U$37)</f>
        <v>3</v>
      </c>
      <c r="W6" s="129">
        <f>U6/$U$38</f>
        <v>0.1016024494149895</v>
      </c>
      <c r="X6" s="124">
        <v>322018</v>
      </c>
      <c r="Y6" s="119">
        <f aca="true" t="shared" si="0" ref="Y6:Y37">_xlfn.RANK.EQ(X6,$X$6:$X$37)</f>
        <v>3</v>
      </c>
      <c r="Z6" s="129">
        <f aca="true" t="shared" si="1" ref="Z6:Z37">X6/$X$38</f>
        <v>0.10462338013397542</v>
      </c>
    </row>
    <row r="7" spans="1:26" s="5" customFormat="1" ht="13.5" customHeight="1">
      <c r="A7" s="8" t="s">
        <v>12</v>
      </c>
      <c r="B7" s="16">
        <v>1206</v>
      </c>
      <c r="C7" s="17">
        <v>28</v>
      </c>
      <c r="D7" s="16">
        <v>1148</v>
      </c>
      <c r="E7" s="17">
        <v>28</v>
      </c>
      <c r="F7" s="16">
        <v>935</v>
      </c>
      <c r="G7" s="18">
        <v>28</v>
      </c>
      <c r="H7" s="39">
        <v>0.0003</v>
      </c>
      <c r="I7" s="16">
        <v>978</v>
      </c>
      <c r="J7" s="18">
        <f aca="true" t="shared" si="2" ref="J7:J37">_xlfn.RANK.EQ(I7,$I$6:$I$37)</f>
        <v>28</v>
      </c>
      <c r="K7" s="19">
        <f aca="true" t="shared" si="3" ref="K7:K37">I7/$I$38</f>
        <v>0.000356712077548768</v>
      </c>
      <c r="L7" s="21">
        <v>1090</v>
      </c>
      <c r="M7" s="18">
        <f aca="true" t="shared" si="4" ref="M7:M37">_xlfn.RANK.EQ(L7,$L$6:$L$37)</f>
        <v>28</v>
      </c>
      <c r="N7" s="19">
        <f aca="true" t="shared" si="5" ref="N7:N37">L7/$L$38</f>
        <v>0.00039346643568863304</v>
      </c>
      <c r="O7" s="125">
        <v>1036</v>
      </c>
      <c r="P7" s="120">
        <v>28</v>
      </c>
      <c r="Q7" s="137">
        <v>0.00036894166448245606</v>
      </c>
      <c r="R7" s="125">
        <v>1087</v>
      </c>
      <c r="S7" s="120">
        <f aca="true" t="shared" si="6" ref="S7:S37">_xlfn.RANK.EQ(R7,$R$6:$R$37)</f>
        <v>28</v>
      </c>
      <c r="T7" s="137">
        <f aca="true" t="shared" si="7" ref="T7:T37">R7/$R$38</f>
        <v>0.0003774717104573207</v>
      </c>
      <c r="U7" s="125">
        <v>969</v>
      </c>
      <c r="V7" s="120">
        <f aca="true" t="shared" si="8" ref="V7:V37">_xlfn.RANK.EQ(U7,$U$6:$U$37)</f>
        <v>28</v>
      </c>
      <c r="W7" s="130">
        <f aca="true" t="shared" si="9" ref="W7:W37">U7/$U$38</f>
        <v>0.0003271062740941283</v>
      </c>
      <c r="X7" s="125">
        <v>926</v>
      </c>
      <c r="Y7" s="120">
        <f t="shared" si="0"/>
        <v>28</v>
      </c>
      <c r="Z7" s="130">
        <f t="shared" si="1"/>
        <v>0.0003008566291451448</v>
      </c>
    </row>
    <row r="8" spans="1:26" s="5" customFormat="1" ht="13.5" customHeight="1">
      <c r="A8" s="8" t="s">
        <v>13</v>
      </c>
      <c r="B8" s="16">
        <v>349</v>
      </c>
      <c r="C8" s="17">
        <v>31</v>
      </c>
      <c r="D8" s="16">
        <v>355</v>
      </c>
      <c r="E8" s="17">
        <v>31</v>
      </c>
      <c r="F8" s="16">
        <v>475</v>
      </c>
      <c r="G8" s="18">
        <v>31</v>
      </c>
      <c r="H8" s="39">
        <v>0.0002</v>
      </c>
      <c r="I8" s="32">
        <v>537</v>
      </c>
      <c r="J8" s="18">
        <f t="shared" si="2"/>
        <v>30</v>
      </c>
      <c r="K8" s="19">
        <f t="shared" si="3"/>
        <v>0.00019586338000377137</v>
      </c>
      <c r="L8" s="33">
        <v>597</v>
      </c>
      <c r="M8" s="18">
        <f t="shared" si="4"/>
        <v>30</v>
      </c>
      <c r="N8" s="19">
        <f t="shared" si="5"/>
        <v>0.0002155040936753339</v>
      </c>
      <c r="O8" s="125">
        <v>599</v>
      </c>
      <c r="P8" s="120">
        <v>30</v>
      </c>
      <c r="Q8" s="137">
        <v>0.00021331665736003009</v>
      </c>
      <c r="R8" s="125">
        <v>593</v>
      </c>
      <c r="S8" s="120">
        <f t="shared" si="6"/>
        <v>30</v>
      </c>
      <c r="T8" s="137">
        <f t="shared" si="7"/>
        <v>0.00020592522934792195</v>
      </c>
      <c r="U8" s="125">
        <v>633</v>
      </c>
      <c r="V8" s="120">
        <f t="shared" si="8"/>
        <v>30</v>
      </c>
      <c r="W8" s="130">
        <f t="shared" si="9"/>
        <v>0.00021368242673022004</v>
      </c>
      <c r="X8" s="125">
        <v>720</v>
      </c>
      <c r="Y8" s="120">
        <f t="shared" si="0"/>
        <v>30</v>
      </c>
      <c r="Z8" s="130">
        <f t="shared" si="1"/>
        <v>0.00023392740063121412</v>
      </c>
    </row>
    <row r="9" spans="1:26" s="5" customFormat="1" ht="13.5" customHeight="1">
      <c r="A9" s="8" t="s">
        <v>14</v>
      </c>
      <c r="B9" s="16">
        <v>10655</v>
      </c>
      <c r="C9" s="17">
        <v>23</v>
      </c>
      <c r="D9" s="16">
        <v>10588</v>
      </c>
      <c r="E9" s="17">
        <v>22</v>
      </c>
      <c r="F9" s="16">
        <v>18597</v>
      </c>
      <c r="G9" s="18">
        <v>20</v>
      </c>
      <c r="H9" s="39">
        <v>0.0069</v>
      </c>
      <c r="I9" s="20">
        <v>18159</v>
      </c>
      <c r="J9" s="18">
        <f t="shared" si="2"/>
        <v>19</v>
      </c>
      <c r="K9" s="19">
        <f t="shared" si="3"/>
        <v>0.006623246028842615</v>
      </c>
      <c r="L9" s="20">
        <v>19278</v>
      </c>
      <c r="M9" s="18">
        <f t="shared" si="4"/>
        <v>20</v>
      </c>
      <c r="N9" s="19">
        <f t="shared" si="5"/>
        <v>0.006958941235968319</v>
      </c>
      <c r="O9" s="125">
        <v>19876</v>
      </c>
      <c r="P9" s="120">
        <v>21</v>
      </c>
      <c r="Q9" s="137">
        <v>0.007078266914337159</v>
      </c>
      <c r="R9" s="125">
        <v>20119</v>
      </c>
      <c r="S9" s="120">
        <f t="shared" si="6"/>
        <v>21</v>
      </c>
      <c r="T9" s="137">
        <f t="shared" si="7"/>
        <v>0.0069865256142509985</v>
      </c>
      <c r="U9" s="125">
        <v>20519</v>
      </c>
      <c r="V9" s="120">
        <f t="shared" si="8"/>
        <v>21</v>
      </c>
      <c r="W9" s="130">
        <f t="shared" si="9"/>
        <v>0.006926618821607243</v>
      </c>
      <c r="X9" s="125">
        <v>21098</v>
      </c>
      <c r="Y9" s="120">
        <f t="shared" si="0"/>
        <v>21</v>
      </c>
      <c r="Z9" s="130">
        <f t="shared" si="1"/>
        <v>0.00685472263682966</v>
      </c>
    </row>
    <row r="10" spans="1:26" s="5" customFormat="1" ht="13.5" customHeight="1">
      <c r="A10" s="8" t="s">
        <v>15</v>
      </c>
      <c r="B10" s="16">
        <v>126171</v>
      </c>
      <c r="C10" s="17">
        <v>9</v>
      </c>
      <c r="D10" s="16">
        <v>128133</v>
      </c>
      <c r="E10" s="17">
        <v>10</v>
      </c>
      <c r="F10" s="16">
        <v>150194</v>
      </c>
      <c r="G10" s="18">
        <v>8</v>
      </c>
      <c r="H10" s="39">
        <v>0.056</v>
      </c>
      <c r="I10" s="20">
        <v>151585</v>
      </c>
      <c r="J10" s="18">
        <f t="shared" si="2"/>
        <v>8</v>
      </c>
      <c r="K10" s="19">
        <f t="shared" si="3"/>
        <v>0.05528854833868097</v>
      </c>
      <c r="L10" s="22">
        <v>154840</v>
      </c>
      <c r="M10" s="18">
        <f t="shared" si="4"/>
        <v>8</v>
      </c>
      <c r="N10" s="19">
        <f t="shared" si="5"/>
        <v>0.05589389257066783</v>
      </c>
      <c r="O10" s="125">
        <v>160742</v>
      </c>
      <c r="P10" s="120">
        <v>8</v>
      </c>
      <c r="Q10" s="137">
        <v>0.05724364964501829</v>
      </c>
      <c r="R10" s="125">
        <v>153600</v>
      </c>
      <c r="S10" s="120">
        <f t="shared" si="6"/>
        <v>8</v>
      </c>
      <c r="T10" s="137">
        <f t="shared" si="7"/>
        <v>0.05333914878219361</v>
      </c>
      <c r="U10" s="125">
        <v>159858</v>
      </c>
      <c r="V10" s="120">
        <f t="shared" si="8"/>
        <v>8</v>
      </c>
      <c r="W10" s="130">
        <f t="shared" si="9"/>
        <v>0.053963420809225136</v>
      </c>
      <c r="X10" s="125">
        <v>166655</v>
      </c>
      <c r="Y10" s="120">
        <f t="shared" si="0"/>
        <v>8</v>
      </c>
      <c r="Z10" s="130">
        <f t="shared" si="1"/>
        <v>0.05414607076693748</v>
      </c>
    </row>
    <row r="11" spans="1:26" s="5" customFormat="1" ht="13.5" customHeight="1">
      <c r="A11" s="8" t="s">
        <v>16</v>
      </c>
      <c r="B11" s="16">
        <v>5156</v>
      </c>
      <c r="C11" s="17">
        <v>26</v>
      </c>
      <c r="D11" s="16">
        <v>5445</v>
      </c>
      <c r="E11" s="17">
        <v>26</v>
      </c>
      <c r="F11" s="16">
        <v>5483</v>
      </c>
      <c r="G11" s="18">
        <v>26</v>
      </c>
      <c r="H11" s="39">
        <v>0.002</v>
      </c>
      <c r="I11" s="20">
        <v>3920</v>
      </c>
      <c r="J11" s="18">
        <f t="shared" si="2"/>
        <v>25</v>
      </c>
      <c r="K11" s="19">
        <f t="shared" si="3"/>
        <v>0.00142976620039997</v>
      </c>
      <c r="L11" s="20">
        <v>2910</v>
      </c>
      <c r="M11" s="18">
        <f t="shared" si="4"/>
        <v>26</v>
      </c>
      <c r="N11" s="19">
        <f t="shared" si="5"/>
        <v>0.0010504470897742405</v>
      </c>
      <c r="O11" s="125">
        <v>2567</v>
      </c>
      <c r="P11" s="120">
        <v>27</v>
      </c>
      <c r="Q11" s="137">
        <v>0.0009141633713575913</v>
      </c>
      <c r="R11" s="125">
        <v>2760</v>
      </c>
      <c r="S11" s="120">
        <f t="shared" si="6"/>
        <v>27</v>
      </c>
      <c r="T11" s="137">
        <f t="shared" si="7"/>
        <v>0.0009584378296800415</v>
      </c>
      <c r="U11" s="125">
        <v>3005</v>
      </c>
      <c r="V11" s="120">
        <f t="shared" si="8"/>
        <v>27</v>
      </c>
      <c r="W11" s="130">
        <f t="shared" si="9"/>
        <v>0.0010144007777635247</v>
      </c>
      <c r="X11" s="125">
        <v>3264</v>
      </c>
      <c r="Y11" s="120">
        <f t="shared" si="0"/>
        <v>27</v>
      </c>
      <c r="Z11" s="130">
        <f t="shared" si="1"/>
        <v>0.001060470882861504</v>
      </c>
    </row>
    <row r="12" spans="1:26" s="5" customFormat="1" ht="13.5" customHeight="1">
      <c r="A12" s="8" t="s">
        <v>17</v>
      </c>
      <c r="B12" s="16">
        <v>85656</v>
      </c>
      <c r="C12" s="17">
        <v>13</v>
      </c>
      <c r="D12" s="16">
        <v>86662</v>
      </c>
      <c r="E12" s="17">
        <v>13</v>
      </c>
      <c r="F12" s="16">
        <v>84020</v>
      </c>
      <c r="G12" s="18">
        <v>13</v>
      </c>
      <c r="H12" s="39">
        <v>0.0313</v>
      </c>
      <c r="I12" s="22">
        <v>86393</v>
      </c>
      <c r="J12" s="18">
        <f t="shared" si="2"/>
        <v>13</v>
      </c>
      <c r="K12" s="19">
        <f t="shared" si="3"/>
        <v>0.031510661058968006</v>
      </c>
      <c r="L12" s="21">
        <v>87829</v>
      </c>
      <c r="M12" s="18">
        <f t="shared" si="4"/>
        <v>13</v>
      </c>
      <c r="N12" s="19">
        <f t="shared" si="5"/>
        <v>0.03170437025696968</v>
      </c>
      <c r="O12" s="125">
        <v>96542</v>
      </c>
      <c r="P12" s="120">
        <v>13</v>
      </c>
      <c r="Q12" s="137">
        <v>0.03438066232863443</v>
      </c>
      <c r="R12" s="125">
        <v>99709</v>
      </c>
      <c r="S12" s="120">
        <f t="shared" si="6"/>
        <v>12</v>
      </c>
      <c r="T12" s="137">
        <f t="shared" si="7"/>
        <v>0.034624955637524366</v>
      </c>
      <c r="U12" s="125">
        <v>105081</v>
      </c>
      <c r="V12" s="120">
        <f t="shared" si="8"/>
        <v>11</v>
      </c>
      <c r="W12" s="130">
        <f t="shared" si="9"/>
        <v>0.035472295550139414</v>
      </c>
      <c r="X12" s="125">
        <v>84763</v>
      </c>
      <c r="Y12" s="120">
        <f t="shared" si="0"/>
        <v>12</v>
      </c>
      <c r="Z12" s="130">
        <f t="shared" si="1"/>
        <v>0.027539428138477224</v>
      </c>
    </row>
    <row r="13" spans="1:26" s="5" customFormat="1" ht="13.5" customHeight="1">
      <c r="A13" s="8" t="s">
        <v>18</v>
      </c>
      <c r="B13" s="16">
        <v>11121</v>
      </c>
      <c r="C13" s="17">
        <v>22</v>
      </c>
      <c r="D13" s="16">
        <v>10492</v>
      </c>
      <c r="E13" s="17">
        <v>23</v>
      </c>
      <c r="F13" s="16">
        <v>11000</v>
      </c>
      <c r="G13" s="18">
        <v>23</v>
      </c>
      <c r="H13" s="39">
        <v>0.0041</v>
      </c>
      <c r="I13" s="20">
        <v>10882</v>
      </c>
      <c r="J13" s="18">
        <f t="shared" si="2"/>
        <v>22</v>
      </c>
      <c r="K13" s="19">
        <f t="shared" si="3"/>
        <v>0.0039690601512123655</v>
      </c>
      <c r="L13" s="21">
        <v>10822</v>
      </c>
      <c r="M13" s="18">
        <f t="shared" si="4"/>
        <v>23</v>
      </c>
      <c r="N13" s="19">
        <f t="shared" si="5"/>
        <v>0.003906508043139805</v>
      </c>
      <c r="O13" s="125">
        <v>10868</v>
      </c>
      <c r="P13" s="120">
        <v>24</v>
      </c>
      <c r="Q13" s="137">
        <v>0.0038703262640881583</v>
      </c>
      <c r="R13" s="125">
        <v>10862</v>
      </c>
      <c r="S13" s="120">
        <f t="shared" si="6"/>
        <v>24</v>
      </c>
      <c r="T13" s="137">
        <f t="shared" si="7"/>
        <v>0.0037719390239074678</v>
      </c>
      <c r="U13" s="125">
        <v>10927</v>
      </c>
      <c r="V13" s="120">
        <f t="shared" si="8"/>
        <v>24</v>
      </c>
      <c r="W13" s="130">
        <f t="shared" si="9"/>
        <v>0.0036886380361471</v>
      </c>
      <c r="X13" s="125">
        <v>11326</v>
      </c>
      <c r="Y13" s="120">
        <f t="shared" si="0"/>
        <v>24</v>
      </c>
      <c r="Z13" s="130">
        <f t="shared" si="1"/>
        <v>0.0036798079715960152</v>
      </c>
    </row>
    <row r="14" spans="1:26" s="5" customFormat="1" ht="13.5" customHeight="1">
      <c r="A14" s="9" t="s">
        <v>19</v>
      </c>
      <c r="B14" s="24">
        <v>54</v>
      </c>
      <c r="C14" s="23">
        <v>32</v>
      </c>
      <c r="D14" s="24">
        <v>60</v>
      </c>
      <c r="E14" s="23">
        <v>32</v>
      </c>
      <c r="F14" s="24">
        <v>55</v>
      </c>
      <c r="G14" s="25">
        <v>32</v>
      </c>
      <c r="H14" s="40">
        <v>0</v>
      </c>
      <c r="I14" s="24">
        <v>54</v>
      </c>
      <c r="J14" s="25">
        <f t="shared" si="2"/>
        <v>32</v>
      </c>
      <c r="K14" s="26">
        <f t="shared" si="3"/>
        <v>1.969575888306081E-05</v>
      </c>
      <c r="L14" s="27">
        <v>50</v>
      </c>
      <c r="M14" s="25">
        <f t="shared" si="4"/>
        <v>32</v>
      </c>
      <c r="N14" s="26">
        <f t="shared" si="5"/>
        <v>1.804891906828592E-05</v>
      </c>
      <c r="O14" s="125">
        <v>51</v>
      </c>
      <c r="P14" s="120">
        <v>32</v>
      </c>
      <c r="Q14" s="137">
        <v>1.816218618591241E-05</v>
      </c>
      <c r="R14" s="125">
        <v>54</v>
      </c>
      <c r="S14" s="120">
        <f t="shared" si="6"/>
        <v>32</v>
      </c>
      <c r="T14" s="137">
        <f t="shared" si="7"/>
        <v>1.8752044493739943E-05</v>
      </c>
      <c r="U14" s="125">
        <v>56</v>
      </c>
      <c r="V14" s="120">
        <f t="shared" si="8"/>
        <v>32</v>
      </c>
      <c r="W14" s="130">
        <f t="shared" si="9"/>
        <v>1.890397456065138E-05</v>
      </c>
      <c r="X14" s="125">
        <v>56</v>
      </c>
      <c r="Y14" s="120">
        <f t="shared" si="0"/>
        <v>32</v>
      </c>
      <c r="Z14" s="130">
        <f t="shared" si="1"/>
        <v>1.8194353382427764E-05</v>
      </c>
    </row>
    <row r="15" spans="1:26" s="5" customFormat="1" ht="13.5" customHeight="1">
      <c r="A15" s="8" t="s">
        <v>20</v>
      </c>
      <c r="B15" s="16">
        <v>236091</v>
      </c>
      <c r="C15" s="17">
        <v>3</v>
      </c>
      <c r="D15" s="16">
        <v>246496</v>
      </c>
      <c r="E15" s="17">
        <v>3</v>
      </c>
      <c r="F15" s="16">
        <v>252087</v>
      </c>
      <c r="G15" s="18">
        <v>3</v>
      </c>
      <c r="H15" s="39">
        <v>0.094</v>
      </c>
      <c r="I15" s="22">
        <v>267537</v>
      </c>
      <c r="J15" s="18">
        <f t="shared" si="2"/>
        <v>3</v>
      </c>
      <c r="K15" s="19">
        <f t="shared" si="3"/>
        <v>0.09758044896847111</v>
      </c>
      <c r="L15" s="21">
        <v>285542</v>
      </c>
      <c r="M15" s="18">
        <f t="shared" si="4"/>
        <v>3</v>
      </c>
      <c r="N15" s="19">
        <f t="shared" si="5"/>
        <v>0.10307448897192996</v>
      </c>
      <c r="O15" s="125">
        <v>287709</v>
      </c>
      <c r="P15" s="120">
        <v>3</v>
      </c>
      <c r="Q15" s="137">
        <v>0.10245930245809165</v>
      </c>
      <c r="R15" s="125">
        <v>295170</v>
      </c>
      <c r="S15" s="120">
        <f t="shared" si="6"/>
        <v>2</v>
      </c>
      <c r="T15" s="137">
        <f t="shared" si="7"/>
        <v>0.10250075876328182</v>
      </c>
      <c r="U15" s="125">
        <v>289472</v>
      </c>
      <c r="V15" s="120">
        <f t="shared" si="8"/>
        <v>4</v>
      </c>
      <c r="W15" s="130">
        <f t="shared" si="9"/>
        <v>0.09771734507180134</v>
      </c>
      <c r="X15" s="125">
        <v>281483</v>
      </c>
      <c r="Y15" s="120">
        <f t="shared" si="0"/>
        <v>5</v>
      </c>
      <c r="Z15" s="130">
        <f t="shared" si="1"/>
        <v>0.09145359237760561</v>
      </c>
    </row>
    <row r="16" spans="1:26" s="5" customFormat="1" ht="13.5" customHeight="1">
      <c r="A16" s="8" t="s">
        <v>21</v>
      </c>
      <c r="B16" s="16">
        <v>162946</v>
      </c>
      <c r="C16" s="17">
        <v>7</v>
      </c>
      <c r="D16" s="16">
        <v>167834</v>
      </c>
      <c r="E16" s="17">
        <v>6</v>
      </c>
      <c r="F16" s="16">
        <v>172083</v>
      </c>
      <c r="G16" s="18">
        <v>6</v>
      </c>
      <c r="H16" s="39">
        <v>0.0642</v>
      </c>
      <c r="I16" s="20">
        <v>177637</v>
      </c>
      <c r="J16" s="18">
        <f t="shared" si="2"/>
        <v>6</v>
      </c>
      <c r="K16" s="19">
        <f t="shared" si="3"/>
        <v>0.06479065779093097</v>
      </c>
      <c r="L16" s="21">
        <v>176681</v>
      </c>
      <c r="M16" s="18">
        <f t="shared" si="4"/>
        <v>6</v>
      </c>
      <c r="N16" s="19">
        <f t="shared" si="5"/>
        <v>0.06377802139807649</v>
      </c>
      <c r="O16" s="125">
        <v>176343</v>
      </c>
      <c r="P16" s="120">
        <v>6</v>
      </c>
      <c r="Q16" s="137">
        <v>0.06279949801141867</v>
      </c>
      <c r="R16" s="125">
        <v>166045</v>
      </c>
      <c r="S16" s="120">
        <f t="shared" si="6"/>
        <v>6</v>
      </c>
      <c r="T16" s="137">
        <f t="shared" si="7"/>
        <v>0.05766080051783424</v>
      </c>
      <c r="U16" s="125">
        <v>175081</v>
      </c>
      <c r="V16" s="120">
        <f t="shared" si="8"/>
        <v>6</v>
      </c>
      <c r="W16" s="130">
        <f t="shared" si="9"/>
        <v>0.059102263750953635</v>
      </c>
      <c r="X16" s="125">
        <v>205846</v>
      </c>
      <c r="Y16" s="120">
        <f t="shared" si="0"/>
        <v>6</v>
      </c>
      <c r="Z16" s="130">
        <f t="shared" si="1"/>
        <v>0.06687919404212903</v>
      </c>
    </row>
    <row r="17" spans="1:26" s="5" customFormat="1" ht="13.5" customHeight="1">
      <c r="A17" s="8" t="s">
        <v>22</v>
      </c>
      <c r="B17" s="16">
        <v>12856</v>
      </c>
      <c r="C17" s="17">
        <v>20</v>
      </c>
      <c r="D17" s="16">
        <v>13194</v>
      </c>
      <c r="E17" s="17">
        <v>21</v>
      </c>
      <c r="F17" s="16">
        <v>13421</v>
      </c>
      <c r="G17" s="18">
        <v>22</v>
      </c>
      <c r="H17" s="39">
        <v>0.005</v>
      </c>
      <c r="I17" s="20">
        <v>13519</v>
      </c>
      <c r="J17" s="18">
        <f t="shared" si="2"/>
        <v>21</v>
      </c>
      <c r="K17" s="19">
        <f t="shared" si="3"/>
        <v>0.004930869710001834</v>
      </c>
      <c r="L17" s="21">
        <v>11598</v>
      </c>
      <c r="M17" s="18">
        <f t="shared" si="4"/>
        <v>22</v>
      </c>
      <c r="N17" s="19">
        <f t="shared" si="5"/>
        <v>0.0041866272670796015</v>
      </c>
      <c r="O17" s="125">
        <v>10977</v>
      </c>
      <c r="P17" s="120">
        <v>23</v>
      </c>
      <c r="Q17" s="137">
        <v>0.003909143485544325</v>
      </c>
      <c r="R17" s="125">
        <v>11302</v>
      </c>
      <c r="S17" s="120">
        <f t="shared" si="6"/>
        <v>23</v>
      </c>
      <c r="T17" s="137">
        <f t="shared" si="7"/>
        <v>0.003924733460523126</v>
      </c>
      <c r="U17" s="125">
        <v>11633</v>
      </c>
      <c r="V17" s="120">
        <f t="shared" si="8"/>
        <v>23</v>
      </c>
      <c r="W17" s="130">
        <f t="shared" si="9"/>
        <v>0.003926963144001026</v>
      </c>
      <c r="X17" s="125">
        <v>11409</v>
      </c>
      <c r="Y17" s="120">
        <f t="shared" si="0"/>
        <v>23</v>
      </c>
      <c r="Z17" s="130">
        <f t="shared" si="1"/>
        <v>0.0037067746025021137</v>
      </c>
    </row>
    <row r="18" spans="1:26" s="5" customFormat="1" ht="13.5" customHeight="1">
      <c r="A18" s="8" t="s">
        <v>23</v>
      </c>
      <c r="B18" s="16">
        <v>68137</v>
      </c>
      <c r="C18" s="17">
        <v>15</v>
      </c>
      <c r="D18" s="16">
        <v>69971</v>
      </c>
      <c r="E18" s="17">
        <v>15</v>
      </c>
      <c r="F18" s="16">
        <v>60413</v>
      </c>
      <c r="G18" s="18">
        <v>15</v>
      </c>
      <c r="H18" s="39">
        <v>0.0225</v>
      </c>
      <c r="I18" s="20">
        <v>61236</v>
      </c>
      <c r="J18" s="18">
        <f t="shared" si="2"/>
        <v>15</v>
      </c>
      <c r="K18" s="19">
        <f t="shared" si="3"/>
        <v>0.022334990573390955</v>
      </c>
      <c r="L18" s="21">
        <v>57295</v>
      </c>
      <c r="M18" s="18">
        <f t="shared" si="4"/>
        <v>15</v>
      </c>
      <c r="N18" s="19">
        <f t="shared" si="5"/>
        <v>0.020682256360348834</v>
      </c>
      <c r="O18" s="125">
        <v>57367</v>
      </c>
      <c r="P18" s="120">
        <v>15</v>
      </c>
      <c r="Q18" s="137">
        <v>0.02042961048876936</v>
      </c>
      <c r="R18" s="125">
        <v>56507</v>
      </c>
      <c r="S18" s="120">
        <f t="shared" si="6"/>
        <v>15</v>
      </c>
      <c r="T18" s="137">
        <f t="shared" si="7"/>
        <v>0.01962262552236598</v>
      </c>
      <c r="U18" s="125">
        <v>61054</v>
      </c>
      <c r="V18" s="120">
        <f t="shared" si="8"/>
        <v>15</v>
      </c>
      <c r="W18" s="130">
        <f t="shared" si="9"/>
        <v>0.020610058264750163</v>
      </c>
      <c r="X18" s="125">
        <v>66519</v>
      </c>
      <c r="Y18" s="120">
        <f t="shared" si="0"/>
        <v>15</v>
      </c>
      <c r="Z18" s="130">
        <f t="shared" si="1"/>
        <v>0.021611967725816292</v>
      </c>
    </row>
    <row r="19" spans="1:26" s="5" customFormat="1" ht="13.5" customHeight="1">
      <c r="A19" s="68" t="s">
        <v>24</v>
      </c>
      <c r="B19" s="69">
        <v>269626</v>
      </c>
      <c r="C19" s="70">
        <v>2</v>
      </c>
      <c r="D19" s="69">
        <v>287685</v>
      </c>
      <c r="E19" s="70">
        <v>2</v>
      </c>
      <c r="F19" s="69">
        <v>304103</v>
      </c>
      <c r="G19" s="71">
        <v>1</v>
      </c>
      <c r="H19" s="76">
        <v>0.1134</v>
      </c>
      <c r="I19" s="69">
        <v>315653</v>
      </c>
      <c r="J19" s="71">
        <f t="shared" si="2"/>
        <v>1</v>
      </c>
      <c r="K19" s="72">
        <f t="shared" si="3"/>
        <v>0.11513009960582951</v>
      </c>
      <c r="L19" s="73">
        <v>313743</v>
      </c>
      <c r="M19" s="71">
        <f t="shared" si="4"/>
        <v>1</v>
      </c>
      <c r="N19" s="72">
        <f t="shared" si="5"/>
        <v>0.11325444030482458</v>
      </c>
      <c r="O19" s="134">
        <v>322239</v>
      </c>
      <c r="P19" s="135">
        <v>1</v>
      </c>
      <c r="Q19" s="138">
        <v>0.11475617086984764</v>
      </c>
      <c r="R19" s="134">
        <v>327635</v>
      </c>
      <c r="S19" s="135">
        <f>_xlfn.RANK.EQ(R19,$R$6:$R$37)</f>
        <v>1</v>
      </c>
      <c r="T19" s="138">
        <f>R19/$R$38</f>
        <v>0.11377455736493493</v>
      </c>
      <c r="U19" s="134">
        <v>348868</v>
      </c>
      <c r="V19" s="135">
        <f t="shared" si="8"/>
        <v>1</v>
      </c>
      <c r="W19" s="136">
        <f t="shared" si="9"/>
        <v>0.11776771066116651</v>
      </c>
      <c r="X19" s="134">
        <v>364539</v>
      </c>
      <c r="Y19" s="135">
        <f t="shared" si="0"/>
        <v>1</v>
      </c>
      <c r="Z19" s="136">
        <f t="shared" si="1"/>
        <v>0.11843841763708633</v>
      </c>
    </row>
    <row r="20" spans="1:26" s="5" customFormat="1" ht="13.5" customHeight="1">
      <c r="A20" s="9" t="s">
        <v>25</v>
      </c>
      <c r="B20" s="24">
        <v>104262</v>
      </c>
      <c r="C20" s="23">
        <v>12</v>
      </c>
      <c r="D20" s="24">
        <v>98193</v>
      </c>
      <c r="E20" s="23">
        <v>12</v>
      </c>
      <c r="F20" s="24">
        <v>99518</v>
      </c>
      <c r="G20" s="25">
        <v>12</v>
      </c>
      <c r="H20" s="40">
        <v>0.0371</v>
      </c>
      <c r="I20" s="24">
        <v>100828</v>
      </c>
      <c r="J20" s="25">
        <f t="shared" si="2"/>
        <v>12</v>
      </c>
      <c r="K20" s="26">
        <f t="shared" si="3"/>
        <v>0.03677562919743065</v>
      </c>
      <c r="L20" s="28">
        <v>102562</v>
      </c>
      <c r="M20" s="25">
        <f t="shared" si="4"/>
        <v>11</v>
      </c>
      <c r="N20" s="26">
        <f t="shared" si="5"/>
        <v>0.03702266474963081</v>
      </c>
      <c r="O20" s="125">
        <v>102674</v>
      </c>
      <c r="P20" s="120">
        <v>11</v>
      </c>
      <c r="Q20" s="137">
        <v>0.03656439812651708</v>
      </c>
      <c r="R20" s="125">
        <v>104194</v>
      </c>
      <c r="S20" s="120">
        <f t="shared" si="6"/>
        <v>11</v>
      </c>
      <c r="T20" s="137">
        <f t="shared" si="7"/>
        <v>0.036182417110754435</v>
      </c>
      <c r="U20" s="125">
        <v>103698</v>
      </c>
      <c r="V20" s="120">
        <f t="shared" si="8"/>
        <v>12</v>
      </c>
      <c r="W20" s="130">
        <f t="shared" si="9"/>
        <v>0.035005434892686184</v>
      </c>
      <c r="X20" s="125">
        <v>103396</v>
      </c>
      <c r="Y20" s="120">
        <f t="shared" si="0"/>
        <v>11</v>
      </c>
      <c r="Z20" s="130">
        <f t="shared" si="1"/>
        <v>0.03359327432731252</v>
      </c>
    </row>
    <row r="21" spans="1:26" s="5" customFormat="1" ht="13.5" customHeight="1">
      <c r="A21" s="8" t="s">
        <v>26</v>
      </c>
      <c r="B21" s="16">
        <v>49859</v>
      </c>
      <c r="C21" s="17">
        <v>16</v>
      </c>
      <c r="D21" s="16">
        <v>49740</v>
      </c>
      <c r="E21" s="17">
        <v>16</v>
      </c>
      <c r="F21" s="16">
        <v>49407</v>
      </c>
      <c r="G21" s="18">
        <v>17</v>
      </c>
      <c r="H21" s="39">
        <v>0.0184</v>
      </c>
      <c r="I21" s="22">
        <v>50235</v>
      </c>
      <c r="J21" s="18">
        <f t="shared" si="2"/>
        <v>16</v>
      </c>
      <c r="K21" s="19">
        <f t="shared" si="3"/>
        <v>0.018322526805380736</v>
      </c>
      <c r="L21" s="21">
        <v>51322</v>
      </c>
      <c r="M21" s="18">
        <f t="shared" si="4"/>
        <v>16</v>
      </c>
      <c r="N21" s="19">
        <f t="shared" si="5"/>
        <v>0.018526132488451398</v>
      </c>
      <c r="O21" s="125">
        <v>52173</v>
      </c>
      <c r="P21" s="120">
        <v>17</v>
      </c>
      <c r="Q21" s="137">
        <v>0.018579916468188396</v>
      </c>
      <c r="R21" s="125">
        <v>52557</v>
      </c>
      <c r="S21" s="120">
        <f t="shared" si="6"/>
        <v>17</v>
      </c>
      <c r="T21" s="137">
        <f t="shared" si="7"/>
        <v>0.018250948193657225</v>
      </c>
      <c r="U21" s="125">
        <v>52327</v>
      </c>
      <c r="V21" s="120">
        <f t="shared" si="8"/>
        <v>16</v>
      </c>
      <c r="W21" s="130">
        <f t="shared" si="9"/>
        <v>0.017664076372057226</v>
      </c>
      <c r="X21" s="125">
        <v>55106</v>
      </c>
      <c r="Y21" s="120">
        <f t="shared" si="0"/>
        <v>16</v>
      </c>
      <c r="Z21" s="130">
        <f t="shared" si="1"/>
        <v>0.017903893526644007</v>
      </c>
    </row>
    <row r="22" spans="1:26" s="5" customFormat="1" ht="13.5" customHeight="1">
      <c r="A22" s="8" t="s">
        <v>27</v>
      </c>
      <c r="B22" s="16">
        <v>47706</v>
      </c>
      <c r="C22" s="17">
        <v>17</v>
      </c>
      <c r="D22" s="16">
        <v>49327</v>
      </c>
      <c r="E22" s="17">
        <v>17</v>
      </c>
      <c r="F22" s="16">
        <v>50853</v>
      </c>
      <c r="G22" s="18">
        <v>16</v>
      </c>
      <c r="H22" s="39">
        <v>0.019</v>
      </c>
      <c r="I22" s="29">
        <v>49832</v>
      </c>
      <c r="J22" s="18">
        <f t="shared" si="2"/>
        <v>17</v>
      </c>
      <c r="K22" s="19">
        <f t="shared" si="3"/>
        <v>0.018175538086309003</v>
      </c>
      <c r="L22" s="21">
        <v>50597</v>
      </c>
      <c r="M22" s="18">
        <f t="shared" si="4"/>
        <v>17</v>
      </c>
      <c r="N22" s="19">
        <f t="shared" si="5"/>
        <v>0.018264423161961252</v>
      </c>
      <c r="O22" s="125">
        <v>54898</v>
      </c>
      <c r="P22" s="120">
        <v>16</v>
      </c>
      <c r="Q22" s="137">
        <v>0.01955034700459254</v>
      </c>
      <c r="R22" s="125">
        <v>53233</v>
      </c>
      <c r="S22" s="120">
        <f t="shared" si="6"/>
        <v>16</v>
      </c>
      <c r="T22" s="137">
        <f t="shared" si="7"/>
        <v>0.018485696009912192</v>
      </c>
      <c r="U22" s="125">
        <v>51595</v>
      </c>
      <c r="V22" s="120">
        <f t="shared" si="8"/>
        <v>17</v>
      </c>
      <c r="W22" s="130">
        <f t="shared" si="9"/>
        <v>0.017416974418871568</v>
      </c>
      <c r="X22" s="125">
        <v>54254</v>
      </c>
      <c r="Y22" s="120">
        <f t="shared" si="0"/>
        <v>17</v>
      </c>
      <c r="Z22" s="130">
        <f t="shared" si="1"/>
        <v>0.01762707943589707</v>
      </c>
    </row>
    <row r="23" spans="1:26" s="5" customFormat="1" ht="13.5" customHeight="1">
      <c r="A23" s="8" t="s">
        <v>28</v>
      </c>
      <c r="B23" s="16">
        <v>17127</v>
      </c>
      <c r="C23" s="17">
        <v>19</v>
      </c>
      <c r="D23" s="16">
        <v>15271</v>
      </c>
      <c r="E23" s="17">
        <v>20</v>
      </c>
      <c r="F23" s="16">
        <v>14132</v>
      </c>
      <c r="G23" s="18">
        <v>21</v>
      </c>
      <c r="H23" s="39">
        <v>0.0053</v>
      </c>
      <c r="I23" s="29">
        <v>13858</v>
      </c>
      <c r="J23" s="18">
        <f t="shared" si="2"/>
        <v>20</v>
      </c>
      <c r="K23" s="19">
        <f t="shared" si="3"/>
        <v>0.005054515307434383</v>
      </c>
      <c r="L23" s="21">
        <v>38268</v>
      </c>
      <c r="M23" s="18">
        <f t="shared" si="4"/>
        <v>18</v>
      </c>
      <c r="N23" s="19">
        <f t="shared" si="5"/>
        <v>0.013813920698103312</v>
      </c>
      <c r="O23" s="125">
        <v>35806</v>
      </c>
      <c r="P23" s="120">
        <v>18</v>
      </c>
      <c r="Q23" s="137">
        <v>0.012751279187701565</v>
      </c>
      <c r="R23" s="125">
        <v>32540</v>
      </c>
      <c r="S23" s="120">
        <f t="shared" si="6"/>
        <v>18</v>
      </c>
      <c r="T23" s="137">
        <f t="shared" si="7"/>
        <v>0.011299843107894402</v>
      </c>
      <c r="U23" s="125">
        <v>29004</v>
      </c>
      <c r="V23" s="120">
        <f t="shared" si="8"/>
        <v>19</v>
      </c>
      <c r="W23" s="130">
        <f t="shared" si="9"/>
        <v>0.009790908538520224</v>
      </c>
      <c r="X23" s="125">
        <v>29275</v>
      </c>
      <c r="Y23" s="120">
        <f t="shared" si="0"/>
        <v>19</v>
      </c>
      <c r="Z23" s="130">
        <f t="shared" si="1"/>
        <v>0.009511423129831657</v>
      </c>
    </row>
    <row r="24" spans="1:26" s="5" customFormat="1" ht="13.5" customHeight="1">
      <c r="A24" s="8" t="s">
        <v>29</v>
      </c>
      <c r="B24" s="16">
        <v>115348</v>
      </c>
      <c r="C24" s="17">
        <v>11</v>
      </c>
      <c r="D24" s="16">
        <v>129436</v>
      </c>
      <c r="E24" s="17">
        <v>9</v>
      </c>
      <c r="F24" s="16">
        <v>132325</v>
      </c>
      <c r="G24" s="18">
        <v>10</v>
      </c>
      <c r="H24" s="39">
        <v>0.0494</v>
      </c>
      <c r="I24" s="29">
        <v>134419</v>
      </c>
      <c r="J24" s="18">
        <f t="shared" si="2"/>
        <v>10</v>
      </c>
      <c r="K24" s="19">
        <f t="shared" si="3"/>
        <v>0.049027485431521314</v>
      </c>
      <c r="L24" s="21">
        <v>98516</v>
      </c>
      <c r="M24" s="18">
        <f t="shared" si="4"/>
        <v>12</v>
      </c>
      <c r="N24" s="19">
        <f t="shared" si="5"/>
        <v>0.035562146218625114</v>
      </c>
      <c r="O24" s="125">
        <v>98079</v>
      </c>
      <c r="P24" s="120">
        <v>12</v>
      </c>
      <c r="Q24" s="137">
        <v>0.034928020763296146</v>
      </c>
      <c r="R24" s="125">
        <v>91110</v>
      </c>
      <c r="S24" s="120">
        <f t="shared" si="6"/>
        <v>13</v>
      </c>
      <c r="T24" s="137">
        <f t="shared" si="7"/>
        <v>0.03163886618193789</v>
      </c>
      <c r="U24" s="125">
        <v>87349</v>
      </c>
      <c r="V24" s="120">
        <f t="shared" si="8"/>
        <v>13</v>
      </c>
      <c r="W24" s="130">
        <f t="shared" si="9"/>
        <v>0.02948648703389888</v>
      </c>
      <c r="X24" s="125">
        <v>82256</v>
      </c>
      <c r="Y24" s="120">
        <f t="shared" si="0"/>
        <v>14</v>
      </c>
      <c r="Z24" s="130">
        <f t="shared" si="1"/>
        <v>0.02672490592544604</v>
      </c>
    </row>
    <row r="25" spans="1:26" s="5" customFormat="1" ht="13.5" customHeight="1">
      <c r="A25" s="8" t="s">
        <v>30</v>
      </c>
      <c r="B25" s="16">
        <v>8483</v>
      </c>
      <c r="C25" s="17">
        <v>24</v>
      </c>
      <c r="D25" s="16">
        <v>9014</v>
      </c>
      <c r="E25" s="17">
        <v>24</v>
      </c>
      <c r="F25" s="16">
        <v>9374</v>
      </c>
      <c r="G25" s="18">
        <v>24</v>
      </c>
      <c r="H25" s="39">
        <v>0.0035</v>
      </c>
      <c r="I25" s="29">
        <v>9703</v>
      </c>
      <c r="J25" s="18">
        <f t="shared" si="2"/>
        <v>23</v>
      </c>
      <c r="K25" s="19">
        <f t="shared" si="3"/>
        <v>0.0035390360822655374</v>
      </c>
      <c r="L25" s="21">
        <v>12026</v>
      </c>
      <c r="M25" s="18">
        <f t="shared" si="4"/>
        <v>21</v>
      </c>
      <c r="N25" s="19">
        <f t="shared" si="5"/>
        <v>0.00434112601430413</v>
      </c>
      <c r="O25" s="125">
        <v>11980</v>
      </c>
      <c r="P25" s="120">
        <v>22</v>
      </c>
      <c r="Q25" s="137">
        <v>0.004266333147200601</v>
      </c>
      <c r="R25" s="125">
        <v>12148</v>
      </c>
      <c r="S25" s="120">
        <f t="shared" si="6"/>
        <v>22</v>
      </c>
      <c r="T25" s="137">
        <f t="shared" si="7"/>
        <v>0.004218515490925052</v>
      </c>
      <c r="U25" s="125">
        <v>12025</v>
      </c>
      <c r="V25" s="120">
        <f t="shared" si="8"/>
        <v>22</v>
      </c>
      <c r="W25" s="130">
        <f t="shared" si="9"/>
        <v>0.004059290965925586</v>
      </c>
      <c r="X25" s="125">
        <v>11992</v>
      </c>
      <c r="Y25" s="120">
        <f t="shared" si="0"/>
        <v>22</v>
      </c>
      <c r="Z25" s="130">
        <f t="shared" si="1"/>
        <v>0.0038961908171798883</v>
      </c>
    </row>
    <row r="26" spans="1:26" s="5" customFormat="1" ht="13.5" customHeight="1">
      <c r="A26" s="8" t="s">
        <v>31</v>
      </c>
      <c r="B26" s="16">
        <v>164190</v>
      </c>
      <c r="C26" s="17">
        <v>6</v>
      </c>
      <c r="D26" s="16">
        <v>157257</v>
      </c>
      <c r="E26" s="17">
        <v>7</v>
      </c>
      <c r="F26" s="16">
        <v>157433</v>
      </c>
      <c r="G26" s="18">
        <v>7</v>
      </c>
      <c r="H26" s="39">
        <v>0.0587</v>
      </c>
      <c r="I26" s="29">
        <v>152155</v>
      </c>
      <c r="J26" s="18">
        <f t="shared" si="2"/>
        <v>7</v>
      </c>
      <c r="K26" s="19">
        <f t="shared" si="3"/>
        <v>0.05549644801577995</v>
      </c>
      <c r="L26" s="21">
        <v>156965</v>
      </c>
      <c r="M26" s="18">
        <f t="shared" si="4"/>
        <v>7</v>
      </c>
      <c r="N26" s="19">
        <f t="shared" si="5"/>
        <v>0.056660971631069985</v>
      </c>
      <c r="O26" s="125">
        <v>163724</v>
      </c>
      <c r="P26" s="120">
        <v>7</v>
      </c>
      <c r="Q26" s="137">
        <v>0.05830560335494752</v>
      </c>
      <c r="R26" s="125">
        <v>165409</v>
      </c>
      <c r="S26" s="120">
        <f t="shared" si="6"/>
        <v>7</v>
      </c>
      <c r="T26" s="137">
        <f t="shared" si="7"/>
        <v>0.057439943104907965</v>
      </c>
      <c r="U26" s="125">
        <v>167120</v>
      </c>
      <c r="V26" s="120">
        <f t="shared" si="8"/>
        <v>7</v>
      </c>
      <c r="W26" s="130">
        <f t="shared" si="9"/>
        <v>0.05641486122457247</v>
      </c>
      <c r="X26" s="125">
        <v>173256</v>
      </c>
      <c r="Y26" s="120">
        <f t="shared" si="0"/>
        <v>7</v>
      </c>
      <c r="Z26" s="130">
        <f t="shared" si="1"/>
        <v>0.05629073017189115</v>
      </c>
    </row>
    <row r="27" spans="1:26" s="5" customFormat="1" ht="13.5" customHeight="1">
      <c r="A27" s="8" t="s">
        <v>32</v>
      </c>
      <c r="B27" s="16">
        <v>207619</v>
      </c>
      <c r="C27" s="17">
        <v>5</v>
      </c>
      <c r="D27" s="16">
        <v>206010</v>
      </c>
      <c r="E27" s="17">
        <v>5</v>
      </c>
      <c r="F27" s="16">
        <v>216062</v>
      </c>
      <c r="G27" s="18">
        <v>4</v>
      </c>
      <c r="H27" s="39">
        <v>0.0806</v>
      </c>
      <c r="I27" s="29">
        <v>217262</v>
      </c>
      <c r="J27" s="18">
        <f t="shared" si="2"/>
        <v>5</v>
      </c>
      <c r="K27" s="19">
        <f t="shared" si="3"/>
        <v>0.07924333271206588</v>
      </c>
      <c r="L27" s="21">
        <v>223752</v>
      </c>
      <c r="M27" s="18">
        <f t="shared" si="4"/>
        <v>5</v>
      </c>
      <c r="N27" s="19">
        <f t="shared" si="5"/>
        <v>0.08076963478734223</v>
      </c>
      <c r="O27" s="125">
        <v>233162</v>
      </c>
      <c r="P27" s="120">
        <v>5</v>
      </c>
      <c r="Q27" s="137">
        <v>0.08303395402901391</v>
      </c>
      <c r="R27" s="125">
        <v>262750</v>
      </c>
      <c r="S27" s="120">
        <f t="shared" si="6"/>
        <v>5</v>
      </c>
      <c r="T27" s="137">
        <f t="shared" si="7"/>
        <v>0.09124258686537351</v>
      </c>
      <c r="U27" s="125">
        <v>277954</v>
      </c>
      <c r="V27" s="120">
        <f t="shared" si="8"/>
        <v>5</v>
      </c>
      <c r="W27" s="130">
        <f t="shared" si="9"/>
        <v>0.09382920258984452</v>
      </c>
      <c r="X27" s="125">
        <v>285662</v>
      </c>
      <c r="Y27" s="120">
        <f t="shared" si="0"/>
        <v>4</v>
      </c>
      <c r="Z27" s="130">
        <f t="shared" si="1"/>
        <v>0.09281134599876928</v>
      </c>
    </row>
    <row r="28" spans="1:26" s="5" customFormat="1" ht="13.5" customHeight="1">
      <c r="A28" s="8" t="s">
        <v>33</v>
      </c>
      <c r="B28" s="16">
        <v>5358</v>
      </c>
      <c r="C28" s="17">
        <v>25</v>
      </c>
      <c r="D28" s="16">
        <v>5775</v>
      </c>
      <c r="E28" s="17">
        <v>25</v>
      </c>
      <c r="F28" s="16">
        <v>5785</v>
      </c>
      <c r="G28" s="18">
        <v>25</v>
      </c>
      <c r="H28" s="39">
        <v>0.0022</v>
      </c>
      <c r="I28" s="29">
        <v>5662</v>
      </c>
      <c r="J28" s="18">
        <f t="shared" si="2"/>
        <v>24</v>
      </c>
      <c r="K28" s="19">
        <f t="shared" si="3"/>
        <v>0.002065136792516487</v>
      </c>
      <c r="L28" s="21">
        <v>4973</v>
      </c>
      <c r="M28" s="18">
        <f t="shared" si="4"/>
        <v>24</v>
      </c>
      <c r="N28" s="19">
        <f t="shared" si="5"/>
        <v>0.0017951454905317176</v>
      </c>
      <c r="O28" s="125">
        <v>3880</v>
      </c>
      <c r="P28" s="120">
        <v>25</v>
      </c>
      <c r="Q28" s="137">
        <v>0.0013817506353203952</v>
      </c>
      <c r="R28" s="125">
        <v>3985</v>
      </c>
      <c r="S28" s="120">
        <f t="shared" si="6"/>
        <v>25</v>
      </c>
      <c r="T28" s="137">
        <f t="shared" si="7"/>
        <v>0.0013838314316213644</v>
      </c>
      <c r="U28" s="125">
        <v>4097</v>
      </c>
      <c r="V28" s="120">
        <f t="shared" si="8"/>
        <v>25</v>
      </c>
      <c r="W28" s="130">
        <f t="shared" si="9"/>
        <v>0.0013830282816962266</v>
      </c>
      <c r="X28" s="125">
        <v>4007</v>
      </c>
      <c r="Y28" s="120">
        <f t="shared" si="0"/>
        <v>25</v>
      </c>
      <c r="Z28" s="130">
        <f t="shared" si="1"/>
        <v>0.0013018709643462152</v>
      </c>
    </row>
    <row r="29" spans="1:26" s="5" customFormat="1" ht="13.5" customHeight="1">
      <c r="A29" s="8" t="s">
        <v>34</v>
      </c>
      <c r="B29" s="16">
        <v>78364</v>
      </c>
      <c r="C29" s="17">
        <v>14</v>
      </c>
      <c r="D29" s="16">
        <v>77684</v>
      </c>
      <c r="E29" s="17">
        <v>14</v>
      </c>
      <c r="F29" s="16">
        <v>77170</v>
      </c>
      <c r="G29" s="18">
        <v>14</v>
      </c>
      <c r="H29" s="39">
        <v>0.0288</v>
      </c>
      <c r="I29" s="29">
        <v>77433</v>
      </c>
      <c r="J29" s="18">
        <f t="shared" si="2"/>
        <v>14</v>
      </c>
      <c r="K29" s="19">
        <f t="shared" si="3"/>
        <v>0.028242624029482362</v>
      </c>
      <c r="L29" s="21">
        <v>77245</v>
      </c>
      <c r="M29" s="18">
        <f t="shared" si="4"/>
        <v>14</v>
      </c>
      <c r="N29" s="19">
        <f t="shared" si="5"/>
        <v>0.027883775068594917</v>
      </c>
      <c r="O29" s="125">
        <v>77491</v>
      </c>
      <c r="P29" s="120">
        <v>14</v>
      </c>
      <c r="Q29" s="137">
        <v>0.02759619548495174</v>
      </c>
      <c r="R29" s="125">
        <v>78606</v>
      </c>
      <c r="S29" s="120">
        <f t="shared" si="6"/>
        <v>14</v>
      </c>
      <c r="T29" s="137">
        <f t="shared" si="7"/>
        <v>0.027296726101387444</v>
      </c>
      <c r="U29" s="125">
        <v>80852</v>
      </c>
      <c r="V29" s="120">
        <f t="shared" si="8"/>
        <v>14</v>
      </c>
      <c r="W29" s="130">
        <f t="shared" si="9"/>
        <v>0.02729328841388902</v>
      </c>
      <c r="X29" s="125">
        <v>84423</v>
      </c>
      <c r="Y29" s="120">
        <f t="shared" si="0"/>
        <v>13</v>
      </c>
      <c r="Z29" s="130">
        <f t="shared" si="1"/>
        <v>0.027428962421512482</v>
      </c>
    </row>
    <row r="30" spans="1:26" s="5" customFormat="1" ht="13.5" customHeight="1">
      <c r="A30" s="8" t="s">
        <v>35</v>
      </c>
      <c r="B30" s="16">
        <v>137067</v>
      </c>
      <c r="C30" s="17">
        <v>8</v>
      </c>
      <c r="D30" s="16">
        <v>142548</v>
      </c>
      <c r="E30" s="17">
        <v>8</v>
      </c>
      <c r="F30" s="16">
        <v>148456</v>
      </c>
      <c r="G30" s="18">
        <v>9</v>
      </c>
      <c r="H30" s="39">
        <v>0.0554</v>
      </c>
      <c r="I30" s="29">
        <v>144197</v>
      </c>
      <c r="J30" s="18">
        <f t="shared" si="2"/>
        <v>9</v>
      </c>
      <c r="K30" s="19">
        <f t="shared" si="3"/>
        <v>0.05259387673445776</v>
      </c>
      <c r="L30" s="21">
        <v>132138</v>
      </c>
      <c r="M30" s="18">
        <f t="shared" si="4"/>
        <v>9</v>
      </c>
      <c r="N30" s="19">
        <f t="shared" si="5"/>
        <v>0.0476989613569033</v>
      </c>
      <c r="O30" s="125">
        <v>116058</v>
      </c>
      <c r="P30" s="120">
        <v>10</v>
      </c>
      <c r="Q30" s="137">
        <v>0.04133072557577691</v>
      </c>
      <c r="R30" s="125">
        <v>128083</v>
      </c>
      <c r="S30" s="120">
        <f t="shared" si="6"/>
        <v>9</v>
      </c>
      <c r="T30" s="137">
        <f t="shared" si="7"/>
        <v>0.04447811323873506</v>
      </c>
      <c r="U30" s="125">
        <v>126167</v>
      </c>
      <c r="V30" s="120">
        <f t="shared" si="8"/>
        <v>9</v>
      </c>
      <c r="W30" s="130">
        <f t="shared" si="9"/>
        <v>0.04259031711417326</v>
      </c>
      <c r="X30" s="125">
        <v>129621</v>
      </c>
      <c r="Y30" s="120">
        <f t="shared" si="0"/>
        <v>10</v>
      </c>
      <c r="Z30" s="130">
        <f t="shared" si="1"/>
        <v>0.04211375499613695</v>
      </c>
    </row>
    <row r="31" spans="1:26" s="5" customFormat="1" ht="13.5" customHeight="1">
      <c r="A31" s="8" t="s">
        <v>36</v>
      </c>
      <c r="B31" s="16">
        <v>11463</v>
      </c>
      <c r="C31" s="17">
        <v>21</v>
      </c>
      <c r="D31" s="16">
        <v>26514</v>
      </c>
      <c r="E31" s="17">
        <v>18</v>
      </c>
      <c r="F31" s="16">
        <v>22347</v>
      </c>
      <c r="G31" s="18">
        <v>19</v>
      </c>
      <c r="H31" s="39">
        <v>0.0083</v>
      </c>
      <c r="I31" s="29">
        <v>26976</v>
      </c>
      <c r="J31" s="18">
        <f t="shared" si="2"/>
        <v>18</v>
      </c>
      <c r="K31" s="19">
        <f t="shared" si="3"/>
        <v>0.00983912577091571</v>
      </c>
      <c r="L31" s="21">
        <v>29301</v>
      </c>
      <c r="M31" s="18">
        <f t="shared" si="4"/>
        <v>19</v>
      </c>
      <c r="N31" s="19">
        <f t="shared" si="5"/>
        <v>0.010577027552396914</v>
      </c>
      <c r="O31" s="125">
        <v>29353</v>
      </c>
      <c r="P31" s="120">
        <v>19</v>
      </c>
      <c r="Q31" s="137">
        <v>0.010453228453237</v>
      </c>
      <c r="R31" s="125">
        <v>27860</v>
      </c>
      <c r="S31" s="120">
        <f t="shared" si="6"/>
        <v>19</v>
      </c>
      <c r="T31" s="137">
        <f t="shared" si="7"/>
        <v>0.00967466591843694</v>
      </c>
      <c r="U31" s="125">
        <v>29402</v>
      </c>
      <c r="V31" s="120">
        <f t="shared" si="8"/>
        <v>18</v>
      </c>
      <c r="W31" s="130">
        <f t="shared" si="9"/>
        <v>0.009925261786290567</v>
      </c>
      <c r="X31" s="125">
        <v>33194</v>
      </c>
      <c r="Y31" s="120">
        <f t="shared" si="0"/>
        <v>18</v>
      </c>
      <c r="Z31" s="130">
        <f t="shared" si="1"/>
        <v>0.010784702967434057</v>
      </c>
    </row>
    <row r="32" spans="1:26" s="5" customFormat="1" ht="13.5" customHeight="1">
      <c r="A32" s="8" t="s">
        <v>37</v>
      </c>
      <c r="B32" s="16">
        <v>22009</v>
      </c>
      <c r="C32" s="17">
        <v>18</v>
      </c>
      <c r="D32" s="16">
        <v>23129</v>
      </c>
      <c r="E32" s="17">
        <v>19</v>
      </c>
      <c r="F32" s="16">
        <v>22821</v>
      </c>
      <c r="G32" s="18">
        <v>18</v>
      </c>
      <c r="H32" s="39">
        <v>0.0085</v>
      </c>
      <c r="I32" s="29">
        <v>1352</v>
      </c>
      <c r="J32" s="18">
        <f t="shared" si="2"/>
        <v>27</v>
      </c>
      <c r="K32" s="19">
        <f t="shared" si="3"/>
        <v>0.0004931234446277447</v>
      </c>
      <c r="L32" s="21">
        <v>1356</v>
      </c>
      <c r="M32" s="18">
        <f t="shared" si="4"/>
        <v>27</v>
      </c>
      <c r="N32" s="19">
        <f t="shared" si="5"/>
        <v>0.0004894866851319141</v>
      </c>
      <c r="O32" s="125">
        <v>22276</v>
      </c>
      <c r="P32" s="120">
        <v>20</v>
      </c>
      <c r="Q32" s="137">
        <v>0.007932958028968332</v>
      </c>
      <c r="R32" s="125">
        <v>21386</v>
      </c>
      <c r="S32" s="120">
        <f t="shared" si="6"/>
        <v>20</v>
      </c>
      <c r="T32" s="137">
        <f t="shared" si="7"/>
        <v>0.007426504139687452</v>
      </c>
      <c r="U32" s="125">
        <v>21368</v>
      </c>
      <c r="V32" s="120">
        <f t="shared" si="8"/>
        <v>20</v>
      </c>
      <c r="W32" s="130">
        <f t="shared" si="9"/>
        <v>0.00721321657878569</v>
      </c>
      <c r="X32" s="125">
        <v>22240</v>
      </c>
      <c r="Y32" s="120">
        <f t="shared" si="0"/>
        <v>20</v>
      </c>
      <c r="Z32" s="130">
        <f t="shared" si="1"/>
        <v>0.007225757486164169</v>
      </c>
    </row>
    <row r="33" spans="1:26" s="5" customFormat="1" ht="13.5" customHeight="1">
      <c r="A33" s="8" t="s">
        <v>38</v>
      </c>
      <c r="B33" s="16">
        <v>639</v>
      </c>
      <c r="C33" s="17">
        <v>30</v>
      </c>
      <c r="D33" s="16">
        <v>685</v>
      </c>
      <c r="E33" s="17">
        <v>30</v>
      </c>
      <c r="F33" s="16">
        <v>739</v>
      </c>
      <c r="G33" s="18">
        <v>30</v>
      </c>
      <c r="H33" s="39">
        <v>0.0003</v>
      </c>
      <c r="I33" s="29">
        <v>484</v>
      </c>
      <c r="J33" s="18">
        <f t="shared" si="2"/>
        <v>31</v>
      </c>
      <c r="K33" s="19">
        <f t="shared" si="3"/>
        <v>0.0001765323573963228</v>
      </c>
      <c r="L33" s="33">
        <v>486</v>
      </c>
      <c r="M33" s="18">
        <f t="shared" si="4"/>
        <v>31</v>
      </c>
      <c r="N33" s="19">
        <f t="shared" si="5"/>
        <v>0.00017543549334373914</v>
      </c>
      <c r="O33" s="125">
        <v>473</v>
      </c>
      <c r="P33" s="120">
        <v>31</v>
      </c>
      <c r="Q33" s="137">
        <v>0.00016844537384189354</v>
      </c>
      <c r="R33" s="125">
        <v>470</v>
      </c>
      <c r="S33" s="120">
        <f t="shared" si="6"/>
        <v>31</v>
      </c>
      <c r="T33" s="137">
        <f t="shared" si="7"/>
        <v>0.000163212239112181</v>
      </c>
      <c r="U33" s="125">
        <v>353</v>
      </c>
      <c r="V33" s="120">
        <f t="shared" si="8"/>
        <v>31</v>
      </c>
      <c r="W33" s="130">
        <f t="shared" si="9"/>
        <v>0.00011916255392696314</v>
      </c>
      <c r="X33" s="125">
        <v>314</v>
      </c>
      <c r="Y33" s="120">
        <f t="shared" si="0"/>
        <v>31</v>
      </c>
      <c r="Z33" s="130">
        <f t="shared" si="1"/>
        <v>0.00010201833860861281</v>
      </c>
    </row>
    <row r="34" spans="1:26" s="5" customFormat="1" ht="13.5" customHeight="1">
      <c r="A34" s="8" t="s">
        <v>39</v>
      </c>
      <c r="B34" s="16">
        <v>818</v>
      </c>
      <c r="C34" s="17">
        <v>29</v>
      </c>
      <c r="D34" s="16">
        <v>802</v>
      </c>
      <c r="E34" s="17">
        <v>29</v>
      </c>
      <c r="F34" s="16">
        <v>825</v>
      </c>
      <c r="G34" s="18">
        <v>29</v>
      </c>
      <c r="H34" s="39">
        <v>0.0003</v>
      </c>
      <c r="I34" s="29">
        <v>860</v>
      </c>
      <c r="J34" s="18">
        <f t="shared" si="2"/>
        <v>29</v>
      </c>
      <c r="K34" s="19">
        <f t="shared" si="3"/>
        <v>0.000313673197026524</v>
      </c>
      <c r="L34" s="33">
        <v>732</v>
      </c>
      <c r="M34" s="18">
        <f t="shared" si="4"/>
        <v>29</v>
      </c>
      <c r="N34" s="19">
        <f t="shared" si="5"/>
        <v>0.00026423617515970585</v>
      </c>
      <c r="O34" s="125">
        <v>761</v>
      </c>
      <c r="P34" s="120">
        <v>29</v>
      </c>
      <c r="Q34" s="137">
        <v>0.0002710083075976342</v>
      </c>
      <c r="R34" s="125">
        <v>751</v>
      </c>
      <c r="S34" s="120">
        <f t="shared" si="6"/>
        <v>29</v>
      </c>
      <c r="T34" s="137">
        <f t="shared" si="7"/>
        <v>0.0002607923224962722</v>
      </c>
      <c r="U34" s="125">
        <v>796</v>
      </c>
      <c r="V34" s="120">
        <f t="shared" si="8"/>
        <v>29</v>
      </c>
      <c r="W34" s="130">
        <f t="shared" si="9"/>
        <v>0.00026870649554068743</v>
      </c>
      <c r="X34" s="125">
        <v>766</v>
      </c>
      <c r="Y34" s="120">
        <f t="shared" si="0"/>
        <v>29</v>
      </c>
      <c r="Z34" s="130">
        <f t="shared" si="1"/>
        <v>0.0002488727623382083</v>
      </c>
    </row>
    <row r="35" spans="1:26" s="5" customFormat="1" ht="13.5" customHeight="1">
      <c r="A35" s="8" t="s">
        <v>40</v>
      </c>
      <c r="B35" s="16">
        <v>287494</v>
      </c>
      <c r="C35" s="17">
        <v>1</v>
      </c>
      <c r="D35" s="16">
        <v>289887</v>
      </c>
      <c r="E35" s="17">
        <v>1</v>
      </c>
      <c r="F35" s="16">
        <v>286518</v>
      </c>
      <c r="G35" s="18">
        <v>2</v>
      </c>
      <c r="H35" s="39">
        <v>0.1069</v>
      </c>
      <c r="I35" s="29">
        <v>288456</v>
      </c>
      <c r="J35" s="18">
        <f t="shared" si="2"/>
        <v>2</v>
      </c>
      <c r="K35" s="19">
        <f t="shared" si="3"/>
        <v>0.1052103671180035</v>
      </c>
      <c r="L35" s="21">
        <v>294323</v>
      </c>
      <c r="M35" s="18">
        <f t="shared" si="4"/>
        <v>2</v>
      </c>
      <c r="N35" s="19">
        <f t="shared" si="5"/>
        <v>0.10624424013870233</v>
      </c>
      <c r="O35" s="125">
        <v>296593</v>
      </c>
      <c r="P35" s="120">
        <v>2</v>
      </c>
      <c r="Q35" s="137">
        <v>0.10562308406741804</v>
      </c>
      <c r="R35" s="125">
        <v>293685</v>
      </c>
      <c r="S35" s="120">
        <f t="shared" si="6"/>
        <v>3</v>
      </c>
      <c r="T35" s="137">
        <f t="shared" si="7"/>
        <v>0.10198507753970398</v>
      </c>
      <c r="U35" s="125">
        <v>303329</v>
      </c>
      <c r="V35" s="120">
        <f t="shared" si="8"/>
        <v>2</v>
      </c>
      <c r="W35" s="130">
        <f t="shared" si="9"/>
        <v>0.10239506606263966</v>
      </c>
      <c r="X35" s="125">
        <v>332780</v>
      </c>
      <c r="Y35" s="120">
        <f t="shared" si="0"/>
        <v>2</v>
      </c>
      <c r="Z35" s="130">
        <f t="shared" si="1"/>
        <v>0.10811994497507699</v>
      </c>
    </row>
    <row r="36" spans="1:26" s="5" customFormat="1" ht="13.5" customHeight="1">
      <c r="A36" s="8" t="s">
        <v>41</v>
      </c>
      <c r="B36" s="16">
        <v>117309</v>
      </c>
      <c r="C36" s="17">
        <v>10</v>
      </c>
      <c r="D36" s="16">
        <v>117378</v>
      </c>
      <c r="E36" s="17">
        <v>11</v>
      </c>
      <c r="F36" s="16">
        <v>119213</v>
      </c>
      <c r="G36" s="18">
        <v>11</v>
      </c>
      <c r="H36" s="39">
        <v>0.0445</v>
      </c>
      <c r="I36" s="29">
        <v>119765</v>
      </c>
      <c r="J36" s="18">
        <f t="shared" si="2"/>
        <v>11</v>
      </c>
      <c r="K36" s="19">
        <f t="shared" si="3"/>
        <v>0.04368264004869959</v>
      </c>
      <c r="L36" s="21">
        <v>119542</v>
      </c>
      <c r="M36" s="18">
        <f t="shared" si="4"/>
        <v>10</v>
      </c>
      <c r="N36" s="19">
        <f t="shared" si="5"/>
        <v>0.04315207766522071</v>
      </c>
      <c r="O36" s="125">
        <v>119916</v>
      </c>
      <c r="P36" s="120">
        <v>9</v>
      </c>
      <c r="Q36" s="137">
        <v>0.04270464154254652</v>
      </c>
      <c r="R36" s="125">
        <v>121906</v>
      </c>
      <c r="S36" s="120">
        <f t="shared" si="6"/>
        <v>10</v>
      </c>
      <c r="T36" s="137">
        <f t="shared" si="7"/>
        <v>0.042333087704701136</v>
      </c>
      <c r="U36" s="125">
        <v>123264</v>
      </c>
      <c r="V36" s="120">
        <f t="shared" si="8"/>
        <v>10</v>
      </c>
      <c r="W36" s="130">
        <f t="shared" si="9"/>
        <v>0.04161034857578806</v>
      </c>
      <c r="X36" s="125">
        <v>131282</v>
      </c>
      <c r="Y36" s="120">
        <f t="shared" si="0"/>
        <v>9</v>
      </c>
      <c r="Z36" s="130">
        <f t="shared" si="1"/>
        <v>0.042653412513426456</v>
      </c>
    </row>
    <row r="37" spans="1:26" s="5" customFormat="1" ht="13.5" customHeight="1">
      <c r="A37" s="8" t="s">
        <v>42</v>
      </c>
      <c r="B37" s="16">
        <v>2944</v>
      </c>
      <c r="C37" s="17">
        <v>27</v>
      </c>
      <c r="D37" s="16">
        <v>3016</v>
      </c>
      <c r="E37" s="17">
        <v>27</v>
      </c>
      <c r="F37" s="16">
        <v>3280</v>
      </c>
      <c r="G37" s="18">
        <v>27</v>
      </c>
      <c r="H37" s="39">
        <v>0.0012</v>
      </c>
      <c r="I37" s="29">
        <v>3466</v>
      </c>
      <c r="J37" s="18">
        <f t="shared" si="2"/>
        <v>26</v>
      </c>
      <c r="K37" s="19">
        <f t="shared" si="3"/>
        <v>0.0012641759312720141</v>
      </c>
      <c r="L37" s="21">
        <v>3569</v>
      </c>
      <c r="M37" s="18">
        <f t="shared" si="4"/>
        <v>25</v>
      </c>
      <c r="N37" s="19">
        <f t="shared" si="5"/>
        <v>0.001288331843094249</v>
      </c>
      <c r="O37" s="126">
        <v>3748</v>
      </c>
      <c r="P37" s="121">
        <v>26</v>
      </c>
      <c r="Q37" s="145">
        <v>0.0013347426240156808</v>
      </c>
      <c r="R37" s="126">
        <v>3470</v>
      </c>
      <c r="S37" s="121">
        <f t="shared" si="6"/>
        <v>26</v>
      </c>
      <c r="T37" s="145">
        <f t="shared" si="7"/>
        <v>0.0012049924887644</v>
      </c>
      <c r="U37" s="126">
        <v>3503</v>
      </c>
      <c r="V37" s="121">
        <f t="shared" si="8"/>
        <v>26</v>
      </c>
      <c r="W37" s="131">
        <f t="shared" si="9"/>
        <v>0.001182511122963603</v>
      </c>
      <c r="X37" s="126">
        <v>3432</v>
      </c>
      <c r="Y37" s="121">
        <f t="shared" si="0"/>
        <v>26</v>
      </c>
      <c r="Z37" s="131">
        <f t="shared" si="1"/>
        <v>0.0011150539430087871</v>
      </c>
    </row>
    <row r="38" spans="1:26" s="5" customFormat="1" ht="13.5" customHeight="1">
      <c r="A38" s="86" t="s">
        <v>43</v>
      </c>
      <c r="B38" s="87">
        <v>2580778</v>
      </c>
      <c r="C38" s="88"/>
      <c r="D38" s="87">
        <v>2636487</v>
      </c>
      <c r="E38" s="88"/>
      <c r="F38" s="87">
        <v>2681117</v>
      </c>
      <c r="G38" s="89"/>
      <c r="H38" s="90">
        <f>SUM(H6:H37)</f>
        <v>0.9998999999999997</v>
      </c>
      <c r="I38" s="87">
        <f>SUM(I6:I37)</f>
        <v>2741707</v>
      </c>
      <c r="J38" s="89"/>
      <c r="K38" s="90">
        <f>SUM(K6:K37)</f>
        <v>1</v>
      </c>
      <c r="L38" s="87">
        <f>SUM(L6:L37)</f>
        <v>2770249</v>
      </c>
      <c r="M38" s="89"/>
      <c r="N38" s="90">
        <f>SUM(N6:N37)</f>
        <v>1</v>
      </c>
      <c r="O38" s="128">
        <v>2808032</v>
      </c>
      <c r="P38" s="123"/>
      <c r="Q38" s="133">
        <v>0.9999999999999999</v>
      </c>
      <c r="R38" s="147">
        <f>SUM(R6:R37)</f>
        <v>2879686</v>
      </c>
      <c r="S38" s="143"/>
      <c r="T38" s="144">
        <f>SUM(T6:T37)</f>
        <v>1.0000000000000002</v>
      </c>
      <c r="U38" s="147">
        <f>SUM(U6:U37)</f>
        <v>2962340</v>
      </c>
      <c r="V38" s="143"/>
      <c r="W38" s="144">
        <f>SUM(W6:W37)</f>
        <v>1.0000000000000002</v>
      </c>
      <c r="X38" s="147">
        <f>SUM(X6:X37)</f>
        <v>3077878</v>
      </c>
      <c r="Y38" s="143"/>
      <c r="Z38" s="144">
        <f>SUM(Z6:Z37)</f>
        <v>0.9999999999999998</v>
      </c>
    </row>
    <row r="39" s="5" customFormat="1" ht="15"/>
    <row r="40" spans="1:2" s="5" customFormat="1" ht="15">
      <c r="A40" s="3" t="s">
        <v>93</v>
      </c>
      <c r="B40" s="10"/>
    </row>
    <row r="41" s="5" customFormat="1" ht="15">
      <c r="A41" s="1"/>
    </row>
    <row r="42" s="5" customFormat="1" ht="15"/>
    <row r="43" s="5" customFormat="1" ht="15"/>
    <row r="44" s="5" customFormat="1" ht="15"/>
    <row r="45" s="5" customFormat="1" ht="15"/>
  </sheetData>
  <sheetProtection/>
  <printOptions/>
  <pageMargins left="0.79" right="0.79" top="0.98" bottom="0.98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7"/>
  <sheetViews>
    <sheetView showGridLines="0" zoomScale="90" zoomScaleNormal="90" zoomScalePageLayoutView="0" workbookViewId="0" topLeftCell="A1">
      <selection activeCell="AA3" sqref="AA3"/>
    </sheetView>
  </sheetViews>
  <sheetFormatPr defaultColWidth="8.8515625" defaultRowHeight="12.75"/>
  <cols>
    <col min="1" max="1" width="18.8515625" style="6" customWidth="1"/>
    <col min="2" max="2" width="7.140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22" width="8.8515625" style="6" customWidth="1"/>
    <col min="23" max="23" width="9.421875" style="6" customWidth="1"/>
    <col min="24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8" s="5" customFormat="1" ht="15">
      <c r="A2" s="2" t="s">
        <v>114</v>
      </c>
      <c r="H2" s="7"/>
    </row>
    <row r="3" s="5" customFormat="1" ht="15">
      <c r="A3" s="2" t="s">
        <v>66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66">
        <v>2015</v>
      </c>
      <c r="V5" s="67" t="s">
        <v>100</v>
      </c>
      <c r="W5" s="65" t="s">
        <v>101</v>
      </c>
      <c r="X5" s="66">
        <v>2016</v>
      </c>
      <c r="Y5" s="67" t="s">
        <v>106</v>
      </c>
      <c r="Z5" s="65" t="s">
        <v>109</v>
      </c>
    </row>
    <row r="6" spans="1:26" s="5" customFormat="1" ht="13.5" customHeight="1">
      <c r="A6" s="8" t="s">
        <v>44</v>
      </c>
      <c r="B6" s="16" t="s">
        <v>57</v>
      </c>
      <c r="C6" s="17" t="s">
        <v>57</v>
      </c>
      <c r="D6" s="16" t="s">
        <v>57</v>
      </c>
      <c r="E6" s="17" t="s">
        <v>57</v>
      </c>
      <c r="F6" s="16" t="s">
        <v>57</v>
      </c>
      <c r="G6" s="18" t="s">
        <v>57</v>
      </c>
      <c r="H6" s="17" t="s">
        <v>57</v>
      </c>
      <c r="I6" s="16" t="s">
        <v>57</v>
      </c>
      <c r="J6" s="18" t="s">
        <v>57</v>
      </c>
      <c r="K6" s="17" t="s">
        <v>57</v>
      </c>
      <c r="L6" s="16" t="s">
        <v>57</v>
      </c>
      <c r="M6" s="18" t="s">
        <v>57</v>
      </c>
      <c r="N6" s="17" t="s">
        <v>57</v>
      </c>
      <c r="O6" s="24" t="s">
        <v>57</v>
      </c>
      <c r="P6" s="25" t="s">
        <v>57</v>
      </c>
      <c r="Q6" s="25" t="s">
        <v>57</v>
      </c>
      <c r="R6" s="148" t="s">
        <v>57</v>
      </c>
      <c r="S6" s="149" t="s">
        <v>57</v>
      </c>
      <c r="T6" s="150" t="s">
        <v>57</v>
      </c>
      <c r="U6" s="148" t="s">
        <v>57</v>
      </c>
      <c r="V6" s="149" t="s">
        <v>57</v>
      </c>
      <c r="W6" s="150" t="s">
        <v>57</v>
      </c>
      <c r="X6" s="148" t="s">
        <v>57</v>
      </c>
      <c r="Y6" s="149" t="s">
        <v>57</v>
      </c>
      <c r="Z6" s="150" t="s">
        <v>57</v>
      </c>
    </row>
    <row r="7" spans="1:26" s="5" customFormat="1" ht="13.5" customHeight="1">
      <c r="A7" s="8" t="s">
        <v>12</v>
      </c>
      <c r="B7" s="16" t="s">
        <v>57</v>
      </c>
      <c r="C7" s="17" t="s">
        <v>57</v>
      </c>
      <c r="D7" s="16" t="s">
        <v>57</v>
      </c>
      <c r="E7" s="17" t="s">
        <v>57</v>
      </c>
      <c r="F7" s="16" t="s">
        <v>57</v>
      </c>
      <c r="G7" s="18" t="s">
        <v>57</v>
      </c>
      <c r="H7" s="17" t="s">
        <v>57</v>
      </c>
      <c r="I7" s="16" t="s">
        <v>57</v>
      </c>
      <c r="J7" s="18" t="s">
        <v>57</v>
      </c>
      <c r="K7" s="17" t="s">
        <v>57</v>
      </c>
      <c r="L7" s="16" t="s">
        <v>57</v>
      </c>
      <c r="M7" s="18" t="s">
        <v>57</v>
      </c>
      <c r="N7" s="17" t="s">
        <v>57</v>
      </c>
      <c r="O7" s="24" t="s">
        <v>57</v>
      </c>
      <c r="P7" s="25" t="s">
        <v>57</v>
      </c>
      <c r="Q7" s="25" t="s">
        <v>57</v>
      </c>
      <c r="R7" s="24" t="s">
        <v>57</v>
      </c>
      <c r="S7" s="25" t="s">
        <v>57</v>
      </c>
      <c r="T7" s="23" t="s">
        <v>57</v>
      </c>
      <c r="U7" s="24" t="s">
        <v>57</v>
      </c>
      <c r="V7" s="25" t="s">
        <v>57</v>
      </c>
      <c r="W7" s="23" t="s">
        <v>57</v>
      </c>
      <c r="X7" s="24" t="s">
        <v>57</v>
      </c>
      <c r="Y7" s="25" t="s">
        <v>57</v>
      </c>
      <c r="Z7" s="23" t="s">
        <v>57</v>
      </c>
    </row>
    <row r="8" spans="1:26" s="5" customFormat="1" ht="13.5" customHeight="1">
      <c r="A8" s="8" t="s">
        <v>13</v>
      </c>
      <c r="B8" s="16" t="s">
        <v>57</v>
      </c>
      <c r="C8" s="17" t="s">
        <v>57</v>
      </c>
      <c r="D8" s="16" t="s">
        <v>57</v>
      </c>
      <c r="E8" s="17" t="s">
        <v>57</v>
      </c>
      <c r="F8" s="16" t="s">
        <v>57</v>
      </c>
      <c r="G8" s="18" t="s">
        <v>57</v>
      </c>
      <c r="H8" s="17" t="s">
        <v>57</v>
      </c>
      <c r="I8" s="16" t="s">
        <v>57</v>
      </c>
      <c r="J8" s="18" t="s">
        <v>57</v>
      </c>
      <c r="K8" s="17" t="s">
        <v>57</v>
      </c>
      <c r="L8" s="16" t="s">
        <v>57</v>
      </c>
      <c r="M8" s="18" t="s">
        <v>57</v>
      </c>
      <c r="N8" s="17" t="s">
        <v>57</v>
      </c>
      <c r="O8" s="24" t="s">
        <v>57</v>
      </c>
      <c r="P8" s="25" t="s">
        <v>57</v>
      </c>
      <c r="Q8" s="25" t="s">
        <v>57</v>
      </c>
      <c r="R8" s="24" t="s">
        <v>57</v>
      </c>
      <c r="S8" s="25" t="s">
        <v>57</v>
      </c>
      <c r="T8" s="23" t="s">
        <v>57</v>
      </c>
      <c r="U8" s="24" t="s">
        <v>57</v>
      </c>
      <c r="V8" s="25" t="s">
        <v>57</v>
      </c>
      <c r="W8" s="23" t="s">
        <v>57</v>
      </c>
      <c r="X8" s="24" t="s">
        <v>57</v>
      </c>
      <c r="Y8" s="25" t="s">
        <v>57</v>
      </c>
      <c r="Z8" s="23" t="s">
        <v>57</v>
      </c>
    </row>
    <row r="9" spans="1:26" s="5" customFormat="1" ht="13.5" customHeight="1">
      <c r="A9" s="8" t="s">
        <v>14</v>
      </c>
      <c r="B9" s="16">
        <v>488</v>
      </c>
      <c r="C9" s="17">
        <v>20</v>
      </c>
      <c r="D9" s="16">
        <v>506</v>
      </c>
      <c r="E9" s="17">
        <v>10</v>
      </c>
      <c r="F9" s="16">
        <v>533</v>
      </c>
      <c r="G9" s="18">
        <v>10</v>
      </c>
      <c r="H9" s="39">
        <v>0.0256</v>
      </c>
      <c r="I9" s="16">
        <v>530</v>
      </c>
      <c r="J9" s="18">
        <f aca="true" t="shared" si="0" ref="J9:J37">_xlfn.RANK.EQ(I9,$I$6:$I$37)</f>
        <v>9</v>
      </c>
      <c r="K9" s="19">
        <f aca="true" t="shared" si="1" ref="K9:K37">I9/$I$38</f>
        <v>0.004381541310494205</v>
      </c>
      <c r="L9" s="16">
        <v>515</v>
      </c>
      <c r="M9" s="18">
        <f aca="true" t="shared" si="2" ref="M9:M37">_xlfn.RANK.EQ(L9,$L$6:$L$37)</f>
        <v>10</v>
      </c>
      <c r="N9" s="19">
        <f aca="true" t="shared" si="3" ref="N9:N37">L9/$L$38</f>
        <v>0.0249515503875969</v>
      </c>
      <c r="O9" s="125">
        <v>451</v>
      </c>
      <c r="P9" s="120">
        <v>10</v>
      </c>
      <c r="Q9" s="137">
        <v>0.026105579995369298</v>
      </c>
      <c r="R9" s="125">
        <v>477</v>
      </c>
      <c r="S9" s="25">
        <f aca="true" t="shared" si="4" ref="S9:S37">_xlfn.RANK.EQ(R9,$R$6:$R$37)</f>
        <v>10</v>
      </c>
      <c r="T9" s="23">
        <f aca="true" t="shared" si="5" ref="T9:T37">R9/$R$38</f>
        <v>0.024794677201372285</v>
      </c>
      <c r="U9" s="125">
        <v>493</v>
      </c>
      <c r="V9" s="25">
        <f>_xlfn.RANK.EQ(U9,$U$6:$U$37)</f>
        <v>10</v>
      </c>
      <c r="W9" s="26">
        <f>U9/$U$38</f>
        <v>0.02598429346966742</v>
      </c>
      <c r="X9" s="125">
        <v>485</v>
      </c>
      <c r="Y9" s="25">
        <f>_xlfn.RANK.EQ(X9,$X$6:$X$37)</f>
        <v>10</v>
      </c>
      <c r="Z9" s="26">
        <f>X9/$X$38</f>
        <v>0.028937947494033413</v>
      </c>
    </row>
    <row r="10" spans="1:26" s="5" customFormat="1" ht="13.5" customHeight="1">
      <c r="A10" s="8" t="s">
        <v>15</v>
      </c>
      <c r="B10" s="16">
        <v>699</v>
      </c>
      <c r="C10" s="17">
        <v>18</v>
      </c>
      <c r="D10" s="16">
        <v>705</v>
      </c>
      <c r="E10" s="17">
        <v>9</v>
      </c>
      <c r="F10" s="16">
        <v>725</v>
      </c>
      <c r="G10" s="18">
        <v>9</v>
      </c>
      <c r="H10" s="39">
        <v>0.0348</v>
      </c>
      <c r="I10" s="34">
        <v>795</v>
      </c>
      <c r="J10" s="18">
        <f t="shared" si="0"/>
        <v>8</v>
      </c>
      <c r="K10" s="19">
        <f t="shared" si="1"/>
        <v>0.006572311965741307</v>
      </c>
      <c r="L10" s="16">
        <v>824</v>
      </c>
      <c r="M10" s="18">
        <f t="shared" si="2"/>
        <v>9</v>
      </c>
      <c r="N10" s="19">
        <f t="shared" si="3"/>
        <v>0.03992248062015504</v>
      </c>
      <c r="O10" s="125">
        <v>874</v>
      </c>
      <c r="P10" s="120">
        <v>9</v>
      </c>
      <c r="Q10" s="137">
        <v>0.05059041444778884</v>
      </c>
      <c r="R10" s="125">
        <v>880</v>
      </c>
      <c r="S10" s="25">
        <f t="shared" si="4"/>
        <v>9</v>
      </c>
      <c r="T10" s="23">
        <f t="shared" si="5"/>
        <v>0.04574280070693419</v>
      </c>
      <c r="U10" s="125">
        <v>909</v>
      </c>
      <c r="V10" s="25">
        <f aca="true" t="shared" si="6" ref="V10:V37">_xlfn.RANK.EQ(U10,$U$6:$U$37)</f>
        <v>9</v>
      </c>
      <c r="W10" s="26">
        <f aca="true" t="shared" si="7" ref="W10:W37">U10/$U$38</f>
        <v>0.047910188162125125</v>
      </c>
      <c r="X10" s="125">
        <v>933</v>
      </c>
      <c r="Y10" s="25">
        <f>_xlfn.RANK.EQ(X10,$X$6:$X$37)</f>
        <v>8</v>
      </c>
      <c r="Z10" s="26">
        <f>X10/$X$38</f>
        <v>0.05566825775656325</v>
      </c>
    </row>
    <row r="11" spans="1:26" s="5" customFormat="1" ht="13.5" customHeight="1">
      <c r="A11" s="8" t="s">
        <v>16</v>
      </c>
      <c r="B11" s="16">
        <v>7186</v>
      </c>
      <c r="C11" s="17">
        <v>2</v>
      </c>
      <c r="D11" s="16">
        <v>3469</v>
      </c>
      <c r="E11" s="17">
        <v>2</v>
      </c>
      <c r="F11" s="16">
        <v>2919</v>
      </c>
      <c r="G11" s="18">
        <v>2</v>
      </c>
      <c r="H11" s="39">
        <v>0.14</v>
      </c>
      <c r="I11" s="20">
        <v>3826</v>
      </c>
      <c r="J11" s="18">
        <f t="shared" si="0"/>
        <v>3</v>
      </c>
      <c r="K11" s="19">
        <f t="shared" si="1"/>
        <v>0.031629768026322315</v>
      </c>
      <c r="L11" s="20">
        <v>4515</v>
      </c>
      <c r="M11" s="18">
        <f t="shared" si="2"/>
        <v>1</v>
      </c>
      <c r="N11" s="19">
        <f t="shared" si="3"/>
        <v>0.21875</v>
      </c>
      <c r="O11" s="125">
        <v>2227</v>
      </c>
      <c r="P11" s="120">
        <v>4</v>
      </c>
      <c r="Q11" s="137">
        <v>0.12890715443389675</v>
      </c>
      <c r="R11" s="125">
        <v>2958</v>
      </c>
      <c r="S11" s="25">
        <f t="shared" si="4"/>
        <v>2</v>
      </c>
      <c r="T11" s="23">
        <f t="shared" si="5"/>
        <v>0.15375818692171744</v>
      </c>
      <c r="U11" s="125">
        <v>3843</v>
      </c>
      <c r="V11" s="25">
        <f t="shared" si="6"/>
        <v>1</v>
      </c>
      <c r="W11" s="26">
        <f t="shared" si="7"/>
        <v>0.20255099351710326</v>
      </c>
      <c r="X11" s="125">
        <v>2392</v>
      </c>
      <c r="Y11" s="25">
        <f>_xlfn.RANK.EQ(X11,$X$6:$X$37)</f>
        <v>3</v>
      </c>
      <c r="Z11" s="26">
        <f>X11/$X$38</f>
        <v>0.14272076372315035</v>
      </c>
    </row>
    <row r="12" spans="1:26" s="5" customFormat="1" ht="13.5" customHeight="1">
      <c r="A12" s="8" t="s">
        <v>17</v>
      </c>
      <c r="B12" s="16" t="s">
        <v>57</v>
      </c>
      <c r="C12" s="17" t="s">
        <v>57</v>
      </c>
      <c r="D12" s="16" t="s">
        <v>57</v>
      </c>
      <c r="E12" s="17" t="s">
        <v>57</v>
      </c>
      <c r="F12" s="16" t="s">
        <v>57</v>
      </c>
      <c r="G12" s="18"/>
      <c r="H12" s="17" t="s">
        <v>57</v>
      </c>
      <c r="I12" s="16" t="s">
        <v>57</v>
      </c>
      <c r="J12" s="18" t="s">
        <v>57</v>
      </c>
      <c r="K12" s="17" t="s">
        <v>57</v>
      </c>
      <c r="L12" s="16" t="s">
        <v>57</v>
      </c>
      <c r="M12" s="18" t="s">
        <v>57</v>
      </c>
      <c r="N12" s="17" t="s">
        <v>57</v>
      </c>
      <c r="O12" s="24" t="s">
        <v>57</v>
      </c>
      <c r="P12" s="25" t="s">
        <v>57</v>
      </c>
      <c r="Q12" s="25" t="s">
        <v>57</v>
      </c>
      <c r="R12" s="24" t="s">
        <v>57</v>
      </c>
      <c r="S12" s="25" t="s">
        <v>57</v>
      </c>
      <c r="T12" s="23" t="s">
        <v>57</v>
      </c>
      <c r="U12" s="24" t="s">
        <v>57</v>
      </c>
      <c r="V12" s="25"/>
      <c r="W12" s="26"/>
      <c r="X12" s="24" t="s">
        <v>57</v>
      </c>
      <c r="Y12" s="25"/>
      <c r="Z12" s="26"/>
    </row>
    <row r="13" spans="1:26" s="5" customFormat="1" ht="13.5" customHeight="1">
      <c r="A13" s="8" t="s">
        <v>18</v>
      </c>
      <c r="B13" s="16">
        <v>6</v>
      </c>
      <c r="C13" s="17">
        <v>38</v>
      </c>
      <c r="D13" s="16">
        <v>6</v>
      </c>
      <c r="E13" s="17">
        <v>18</v>
      </c>
      <c r="F13" s="16">
        <v>6</v>
      </c>
      <c r="G13" s="18">
        <v>18</v>
      </c>
      <c r="H13" s="39">
        <v>0.0003</v>
      </c>
      <c r="I13" s="16">
        <v>6</v>
      </c>
      <c r="J13" s="18">
        <f t="shared" si="0"/>
        <v>17</v>
      </c>
      <c r="K13" s="19">
        <f t="shared" si="1"/>
        <v>4.960235445842496E-05</v>
      </c>
      <c r="L13" s="33">
        <v>4</v>
      </c>
      <c r="M13" s="18">
        <f t="shared" si="2"/>
        <v>18</v>
      </c>
      <c r="N13" s="19">
        <f t="shared" si="3"/>
        <v>0.0001937984496124031</v>
      </c>
      <c r="O13" s="125">
        <v>4</v>
      </c>
      <c r="P13" s="120">
        <v>18</v>
      </c>
      <c r="Q13" s="137">
        <v>0.00023153507756425097</v>
      </c>
      <c r="R13" s="125">
        <v>4</v>
      </c>
      <c r="S13" s="25">
        <f t="shared" si="4"/>
        <v>18</v>
      </c>
      <c r="T13" s="23">
        <f t="shared" si="5"/>
        <v>0.00020792182139515541</v>
      </c>
      <c r="U13" s="125">
        <v>5</v>
      </c>
      <c r="V13" s="25">
        <f t="shared" si="6"/>
        <v>18</v>
      </c>
      <c r="W13" s="26">
        <f t="shared" si="7"/>
        <v>0.00026353238813050123</v>
      </c>
      <c r="X13" s="125">
        <v>5</v>
      </c>
      <c r="Y13" s="25">
        <f>_xlfn.RANK.EQ(X13,$X$6:$X$37)</f>
        <v>18</v>
      </c>
      <c r="Z13" s="26">
        <f>X13/$X$38</f>
        <v>0.0002983293556085919</v>
      </c>
    </row>
    <row r="14" spans="1:26" s="5" customFormat="1" ht="13.5" customHeight="1">
      <c r="A14" s="9" t="s">
        <v>19</v>
      </c>
      <c r="B14" s="24" t="s">
        <v>57</v>
      </c>
      <c r="C14" s="23" t="s">
        <v>57</v>
      </c>
      <c r="D14" s="24" t="s">
        <v>57</v>
      </c>
      <c r="E14" s="23" t="s">
        <v>57</v>
      </c>
      <c r="F14" s="24" t="s">
        <v>57</v>
      </c>
      <c r="G14" s="25" t="s">
        <v>57</v>
      </c>
      <c r="H14" s="23" t="s">
        <v>57</v>
      </c>
      <c r="I14" s="24" t="s">
        <v>57</v>
      </c>
      <c r="J14" s="25" t="s">
        <v>57</v>
      </c>
      <c r="K14" s="23" t="s">
        <v>57</v>
      </c>
      <c r="L14" s="24" t="s">
        <v>57</v>
      </c>
      <c r="M14" s="25" t="s">
        <v>57</v>
      </c>
      <c r="N14" s="23" t="s">
        <v>57</v>
      </c>
      <c r="O14" s="24" t="s">
        <v>57</v>
      </c>
      <c r="P14" s="25" t="s">
        <v>57</v>
      </c>
      <c r="Q14" s="25" t="s">
        <v>57</v>
      </c>
      <c r="R14" s="24" t="s">
        <v>57</v>
      </c>
      <c r="S14" s="25" t="s">
        <v>57</v>
      </c>
      <c r="T14" s="23" t="s">
        <v>57</v>
      </c>
      <c r="U14" s="24" t="s">
        <v>57</v>
      </c>
      <c r="V14" s="25"/>
      <c r="W14" s="26"/>
      <c r="X14" s="24" t="s">
        <v>57</v>
      </c>
      <c r="Y14" s="25"/>
      <c r="Z14" s="26"/>
    </row>
    <row r="15" spans="1:26" s="5" customFormat="1" ht="13.5" customHeight="1">
      <c r="A15" s="8" t="s">
        <v>20</v>
      </c>
      <c r="B15" s="16" t="s">
        <v>57</v>
      </c>
      <c r="C15" s="17" t="s">
        <v>57</v>
      </c>
      <c r="D15" s="16" t="s">
        <v>57</v>
      </c>
      <c r="E15" s="17" t="s">
        <v>57</v>
      </c>
      <c r="F15" s="16" t="s">
        <v>57</v>
      </c>
      <c r="G15" s="18" t="s">
        <v>57</v>
      </c>
      <c r="H15" s="17" t="s">
        <v>57</v>
      </c>
      <c r="I15" s="16" t="s">
        <v>57</v>
      </c>
      <c r="J15" s="18" t="s">
        <v>57</v>
      </c>
      <c r="K15" s="17" t="s">
        <v>57</v>
      </c>
      <c r="L15" s="16" t="s">
        <v>57</v>
      </c>
      <c r="M15" s="18" t="s">
        <v>57</v>
      </c>
      <c r="N15" s="17" t="s">
        <v>57</v>
      </c>
      <c r="O15" s="24" t="s">
        <v>57</v>
      </c>
      <c r="P15" s="25" t="s">
        <v>57</v>
      </c>
      <c r="Q15" s="25" t="s">
        <v>57</v>
      </c>
      <c r="R15" s="24" t="s">
        <v>57</v>
      </c>
      <c r="S15" s="25" t="s">
        <v>57</v>
      </c>
      <c r="T15" s="23" t="s">
        <v>57</v>
      </c>
      <c r="U15" s="24" t="s">
        <v>57</v>
      </c>
      <c r="V15" s="25"/>
      <c r="W15" s="26"/>
      <c r="X15" s="24" t="s">
        <v>57</v>
      </c>
      <c r="Y15" s="25"/>
      <c r="Z15" s="26"/>
    </row>
    <row r="16" spans="1:26" s="5" customFormat="1" ht="13.5" customHeight="1">
      <c r="A16" s="8" t="s">
        <v>21</v>
      </c>
      <c r="B16" s="16" t="s">
        <v>57</v>
      </c>
      <c r="C16" s="17" t="s">
        <v>57</v>
      </c>
      <c r="D16" s="16" t="s">
        <v>57</v>
      </c>
      <c r="E16" s="17" t="s">
        <v>57</v>
      </c>
      <c r="F16" s="16" t="s">
        <v>57</v>
      </c>
      <c r="G16" s="18" t="s">
        <v>57</v>
      </c>
      <c r="H16" s="17" t="s">
        <v>57</v>
      </c>
      <c r="I16" s="16" t="s">
        <v>57</v>
      </c>
      <c r="J16" s="18" t="s">
        <v>57</v>
      </c>
      <c r="K16" s="17" t="s">
        <v>57</v>
      </c>
      <c r="L16" s="16" t="s">
        <v>57</v>
      </c>
      <c r="M16" s="18" t="s">
        <v>57</v>
      </c>
      <c r="N16" s="17" t="s">
        <v>57</v>
      </c>
      <c r="O16" s="24" t="s">
        <v>57</v>
      </c>
      <c r="P16" s="25" t="s">
        <v>57</v>
      </c>
      <c r="Q16" s="25" t="s">
        <v>57</v>
      </c>
      <c r="R16" s="24" t="s">
        <v>57</v>
      </c>
      <c r="S16" s="25" t="s">
        <v>57</v>
      </c>
      <c r="T16" s="23" t="s">
        <v>57</v>
      </c>
      <c r="U16" s="24" t="s">
        <v>57</v>
      </c>
      <c r="V16" s="25"/>
      <c r="W16" s="26"/>
      <c r="X16" s="24" t="s">
        <v>57</v>
      </c>
      <c r="Y16" s="25"/>
      <c r="Z16" s="26"/>
    </row>
    <row r="17" spans="1:26" s="5" customFormat="1" ht="13.5" customHeight="1">
      <c r="A17" s="8" t="s">
        <v>22</v>
      </c>
      <c r="B17" s="16">
        <v>1289</v>
      </c>
      <c r="C17" s="17">
        <v>12</v>
      </c>
      <c r="D17" s="16">
        <v>1265</v>
      </c>
      <c r="E17" s="17">
        <v>6</v>
      </c>
      <c r="F17" s="16">
        <v>1228</v>
      </c>
      <c r="G17" s="18">
        <v>6</v>
      </c>
      <c r="H17" s="39">
        <v>0.0589</v>
      </c>
      <c r="I17" s="20">
        <v>1134</v>
      </c>
      <c r="J17" s="18">
        <f t="shared" si="0"/>
        <v>6</v>
      </c>
      <c r="K17" s="19">
        <f t="shared" si="1"/>
        <v>0.009374844992642318</v>
      </c>
      <c r="L17" s="33">
        <v>916</v>
      </c>
      <c r="M17" s="18">
        <f t="shared" si="2"/>
        <v>8</v>
      </c>
      <c r="N17" s="19">
        <f t="shared" si="3"/>
        <v>0.04437984496124031</v>
      </c>
      <c r="O17" s="125">
        <v>901</v>
      </c>
      <c r="P17" s="120">
        <v>8</v>
      </c>
      <c r="Q17" s="137">
        <v>0.052153276221347536</v>
      </c>
      <c r="R17" s="125">
        <v>888</v>
      </c>
      <c r="S17" s="25">
        <f t="shared" si="4"/>
        <v>8</v>
      </c>
      <c r="T17" s="23">
        <f t="shared" si="5"/>
        <v>0.046158644349724505</v>
      </c>
      <c r="U17" s="125">
        <v>912</v>
      </c>
      <c r="V17" s="25">
        <f t="shared" si="6"/>
        <v>8</v>
      </c>
      <c r="W17" s="26">
        <f t="shared" si="7"/>
        <v>0.048068307595003426</v>
      </c>
      <c r="X17" s="125">
        <v>916</v>
      </c>
      <c r="Y17" s="25">
        <f>_xlfn.RANK.EQ(X17,$X$6:$X$37)</f>
        <v>9</v>
      </c>
      <c r="Z17" s="26">
        <f>X17/$X$38</f>
        <v>0.054653937947494034</v>
      </c>
    </row>
    <row r="18" spans="1:26" s="5" customFormat="1" ht="13.5" customHeight="1">
      <c r="A18" s="8" t="s">
        <v>23</v>
      </c>
      <c r="B18" s="16">
        <v>926</v>
      </c>
      <c r="C18" s="17">
        <v>16</v>
      </c>
      <c r="D18" s="16">
        <v>937</v>
      </c>
      <c r="E18" s="17">
        <v>8</v>
      </c>
      <c r="F18" s="16">
        <v>971</v>
      </c>
      <c r="G18" s="18">
        <v>8</v>
      </c>
      <c r="H18" s="39">
        <v>0.0466</v>
      </c>
      <c r="I18" s="34">
        <v>1</v>
      </c>
      <c r="J18" s="18">
        <f t="shared" si="0"/>
        <v>18</v>
      </c>
      <c r="K18" s="19">
        <f t="shared" si="1"/>
        <v>8.26705907640416E-06</v>
      </c>
      <c r="L18" s="21">
        <v>1024</v>
      </c>
      <c r="M18" s="18">
        <f t="shared" si="2"/>
        <v>6</v>
      </c>
      <c r="N18" s="19">
        <f t="shared" si="3"/>
        <v>0.04961240310077519</v>
      </c>
      <c r="O18" s="125">
        <v>1052</v>
      </c>
      <c r="P18" s="120">
        <v>6</v>
      </c>
      <c r="Q18" s="137">
        <v>0.06089372539939801</v>
      </c>
      <c r="R18" s="125">
        <v>1094</v>
      </c>
      <c r="S18" s="25">
        <f t="shared" si="4"/>
        <v>7</v>
      </c>
      <c r="T18" s="23">
        <f t="shared" si="5"/>
        <v>0.05686661815157501</v>
      </c>
      <c r="U18" s="125">
        <v>1117</v>
      </c>
      <c r="V18" s="25">
        <f t="shared" si="6"/>
        <v>7</v>
      </c>
      <c r="W18" s="26">
        <f t="shared" si="7"/>
        <v>0.05887313550835398</v>
      </c>
      <c r="X18" s="125">
        <v>1077</v>
      </c>
      <c r="Y18" s="25">
        <f>_xlfn.RANK.EQ(X18,$X$6:$X$37)</f>
        <v>7</v>
      </c>
      <c r="Z18" s="26">
        <f>X18/$X$38</f>
        <v>0.06426014319809069</v>
      </c>
    </row>
    <row r="19" spans="1:26" s="5" customFormat="1" ht="13.5" customHeight="1">
      <c r="A19" s="68" t="s">
        <v>24</v>
      </c>
      <c r="B19" s="69">
        <v>7</v>
      </c>
      <c r="C19" s="70">
        <v>36</v>
      </c>
      <c r="D19" s="69">
        <v>2</v>
      </c>
      <c r="E19" s="70">
        <v>19</v>
      </c>
      <c r="F19" s="69">
        <v>1</v>
      </c>
      <c r="G19" s="71">
        <v>19</v>
      </c>
      <c r="H19" s="76"/>
      <c r="I19" s="83" t="s">
        <v>57</v>
      </c>
      <c r="J19" s="84" t="s">
        <v>57</v>
      </c>
      <c r="K19" s="85" t="s">
        <v>57</v>
      </c>
      <c r="L19" s="81">
        <v>1</v>
      </c>
      <c r="M19" s="71">
        <f t="shared" si="2"/>
        <v>19</v>
      </c>
      <c r="N19" s="82">
        <f t="shared" si="3"/>
        <v>4.8449612403100775E-05</v>
      </c>
      <c r="O19" s="134">
        <v>1</v>
      </c>
      <c r="P19" s="135">
        <v>19</v>
      </c>
      <c r="Q19" s="138">
        <v>5.788376939106274E-05</v>
      </c>
      <c r="R19" s="134">
        <v>1</v>
      </c>
      <c r="S19" s="153">
        <f t="shared" si="4"/>
        <v>19</v>
      </c>
      <c r="T19" s="154">
        <f t="shared" si="5"/>
        <v>5.1980455348788854E-05</v>
      </c>
      <c r="U19" s="134" t="s">
        <v>57</v>
      </c>
      <c r="V19" s="153" t="s">
        <v>57</v>
      </c>
      <c r="W19" s="189" t="s">
        <v>57</v>
      </c>
      <c r="X19" s="134" t="s">
        <v>57</v>
      </c>
      <c r="Y19" s="153" t="s">
        <v>57</v>
      </c>
      <c r="Z19" s="189" t="s">
        <v>57</v>
      </c>
    </row>
    <row r="20" spans="1:26" s="5" customFormat="1" ht="13.5" customHeight="1">
      <c r="A20" s="9" t="s">
        <v>25</v>
      </c>
      <c r="B20" s="24">
        <v>2517</v>
      </c>
      <c r="C20" s="23">
        <v>6</v>
      </c>
      <c r="D20" s="24">
        <v>2425</v>
      </c>
      <c r="E20" s="23">
        <v>3</v>
      </c>
      <c r="F20" s="24">
        <v>2504</v>
      </c>
      <c r="G20" s="25">
        <v>3</v>
      </c>
      <c r="H20" s="40">
        <v>0.1201</v>
      </c>
      <c r="I20" s="24">
        <v>2519</v>
      </c>
      <c r="J20" s="25">
        <f t="shared" si="0"/>
        <v>4</v>
      </c>
      <c r="K20" s="26">
        <f t="shared" si="1"/>
        <v>0.02082472181346208</v>
      </c>
      <c r="L20" s="28">
        <v>2555</v>
      </c>
      <c r="M20" s="25">
        <f t="shared" si="2"/>
        <v>3</v>
      </c>
      <c r="N20" s="26">
        <f t="shared" si="3"/>
        <v>0.12378875968992248</v>
      </c>
      <c r="O20" s="125">
        <v>2561</v>
      </c>
      <c r="P20" s="120">
        <v>2</v>
      </c>
      <c r="Q20" s="137">
        <v>0.14824033341051168</v>
      </c>
      <c r="R20" s="125">
        <v>2483</v>
      </c>
      <c r="S20" s="25">
        <f t="shared" si="4"/>
        <v>3</v>
      </c>
      <c r="T20" s="23">
        <f t="shared" si="5"/>
        <v>0.12906747063104274</v>
      </c>
      <c r="U20" s="125">
        <v>2491</v>
      </c>
      <c r="V20" s="25">
        <f t="shared" si="6"/>
        <v>3</v>
      </c>
      <c r="W20" s="26">
        <f t="shared" si="7"/>
        <v>0.1312918357666157</v>
      </c>
      <c r="X20" s="125">
        <v>2464</v>
      </c>
      <c r="Y20" s="25">
        <f>_xlfn.RANK.EQ(X20,$X$6:$X$37)</f>
        <v>1</v>
      </c>
      <c r="Z20" s="26">
        <f>X20/$X$38</f>
        <v>0.14701670644391407</v>
      </c>
    </row>
    <row r="21" spans="1:26" s="5" customFormat="1" ht="13.5" customHeight="1">
      <c r="A21" s="8" t="s">
        <v>26</v>
      </c>
      <c r="B21" s="16">
        <v>119</v>
      </c>
      <c r="C21" s="17">
        <v>26</v>
      </c>
      <c r="D21" s="16">
        <v>124</v>
      </c>
      <c r="E21" s="17">
        <v>13</v>
      </c>
      <c r="F21" s="16">
        <v>123</v>
      </c>
      <c r="G21" s="18">
        <v>15</v>
      </c>
      <c r="H21" s="39">
        <v>0.0059</v>
      </c>
      <c r="I21" s="34">
        <v>124</v>
      </c>
      <c r="J21" s="18">
        <f t="shared" si="0"/>
        <v>14</v>
      </c>
      <c r="K21" s="19">
        <f t="shared" si="1"/>
        <v>0.0010251153254741158</v>
      </c>
      <c r="L21" s="33">
        <v>123</v>
      </c>
      <c r="M21" s="18">
        <f t="shared" si="2"/>
        <v>15</v>
      </c>
      <c r="N21" s="19">
        <f t="shared" si="3"/>
        <v>0.005959302325581396</v>
      </c>
      <c r="O21" s="125">
        <v>120</v>
      </c>
      <c r="P21" s="120">
        <v>14</v>
      </c>
      <c r="Q21" s="137">
        <v>0.00694605232692753</v>
      </c>
      <c r="R21" s="125">
        <v>126</v>
      </c>
      <c r="S21" s="25">
        <f t="shared" si="4"/>
        <v>14</v>
      </c>
      <c r="T21" s="23">
        <f t="shared" si="5"/>
        <v>0.006549537373947396</v>
      </c>
      <c r="U21" s="125">
        <v>124</v>
      </c>
      <c r="V21" s="25">
        <f t="shared" si="6"/>
        <v>14</v>
      </c>
      <c r="W21" s="26">
        <f t="shared" si="7"/>
        <v>0.006535603225636431</v>
      </c>
      <c r="X21" s="125">
        <v>117</v>
      </c>
      <c r="Y21" s="25">
        <f>_xlfn.RANK.EQ(X21,$X$6:$X$37)</f>
        <v>14</v>
      </c>
      <c r="Z21" s="26">
        <f>X21/$X$38</f>
        <v>0.00698090692124105</v>
      </c>
    </row>
    <row r="22" spans="1:26" s="5" customFormat="1" ht="13.5" customHeight="1">
      <c r="A22" s="8" t="s">
        <v>27</v>
      </c>
      <c r="B22" s="16" t="s">
        <v>57</v>
      </c>
      <c r="C22" s="17" t="s">
        <v>57</v>
      </c>
      <c r="D22" s="16" t="s">
        <v>57</v>
      </c>
      <c r="E22" s="17" t="s">
        <v>57</v>
      </c>
      <c r="F22" s="16" t="s">
        <v>57</v>
      </c>
      <c r="G22" s="18" t="s">
        <v>57</v>
      </c>
      <c r="H22" s="17" t="s">
        <v>57</v>
      </c>
      <c r="I22" s="16" t="s">
        <v>57</v>
      </c>
      <c r="J22" s="18" t="s">
        <v>57</v>
      </c>
      <c r="K22" s="17" t="s">
        <v>57</v>
      </c>
      <c r="L22" s="16" t="s">
        <v>57</v>
      </c>
      <c r="M22" s="18" t="s">
        <v>57</v>
      </c>
      <c r="N22" s="17" t="s">
        <v>57</v>
      </c>
      <c r="O22" s="24" t="s">
        <v>57</v>
      </c>
      <c r="P22" s="25" t="s">
        <v>57</v>
      </c>
      <c r="Q22" s="25" t="s">
        <v>57</v>
      </c>
      <c r="R22" s="24" t="s">
        <v>57</v>
      </c>
      <c r="S22" s="25" t="s">
        <v>57</v>
      </c>
      <c r="T22" s="23" t="s">
        <v>57</v>
      </c>
      <c r="U22" s="24" t="s">
        <v>57</v>
      </c>
      <c r="V22" s="25"/>
      <c r="W22" s="26"/>
      <c r="X22" s="24" t="s">
        <v>57</v>
      </c>
      <c r="Y22" s="25"/>
      <c r="Z22" s="26"/>
    </row>
    <row r="23" spans="1:26" s="5" customFormat="1" ht="13.5" customHeight="1">
      <c r="A23" s="8" t="s">
        <v>28</v>
      </c>
      <c r="B23" s="16" t="s">
        <v>57</v>
      </c>
      <c r="C23" s="17" t="s">
        <v>57</v>
      </c>
      <c r="D23" s="16" t="s">
        <v>57</v>
      </c>
      <c r="E23" s="17" t="s">
        <v>57</v>
      </c>
      <c r="F23" s="16" t="s">
        <v>57</v>
      </c>
      <c r="G23" s="18" t="s">
        <v>57</v>
      </c>
      <c r="H23" s="17" t="s">
        <v>57</v>
      </c>
      <c r="I23" s="16" t="s">
        <v>57</v>
      </c>
      <c r="J23" s="18" t="s">
        <v>57</v>
      </c>
      <c r="K23" s="17" t="s">
        <v>57</v>
      </c>
      <c r="L23" s="16" t="s">
        <v>57</v>
      </c>
      <c r="M23" s="18" t="s">
        <v>57</v>
      </c>
      <c r="N23" s="17" t="s">
        <v>57</v>
      </c>
      <c r="O23" s="24" t="s">
        <v>57</v>
      </c>
      <c r="P23" s="25" t="s">
        <v>57</v>
      </c>
      <c r="Q23" s="25" t="s">
        <v>57</v>
      </c>
      <c r="R23" s="24" t="s">
        <v>57</v>
      </c>
      <c r="S23" s="25" t="s">
        <v>57</v>
      </c>
      <c r="T23" s="23" t="s">
        <v>57</v>
      </c>
      <c r="U23" s="24" t="s">
        <v>57</v>
      </c>
      <c r="V23" s="25"/>
      <c r="W23" s="26"/>
      <c r="X23" s="24" t="s">
        <v>57</v>
      </c>
      <c r="Y23" s="25"/>
      <c r="Z23" s="26"/>
    </row>
    <row r="24" spans="1:26" s="5" customFormat="1" ht="13.5" customHeight="1">
      <c r="A24" s="8" t="s">
        <v>29</v>
      </c>
      <c r="B24" s="16" t="s">
        <v>57</v>
      </c>
      <c r="C24" s="17" t="s">
        <v>57</v>
      </c>
      <c r="D24" s="16" t="s">
        <v>57</v>
      </c>
      <c r="E24" s="17" t="s">
        <v>57</v>
      </c>
      <c r="F24" s="16" t="s">
        <v>57</v>
      </c>
      <c r="G24" s="18" t="s">
        <v>57</v>
      </c>
      <c r="H24" s="17" t="s">
        <v>57</v>
      </c>
      <c r="I24" s="16" t="s">
        <v>57</v>
      </c>
      <c r="J24" s="18" t="s">
        <v>57</v>
      </c>
      <c r="K24" s="17" t="s">
        <v>57</v>
      </c>
      <c r="L24" s="16" t="s">
        <v>57</v>
      </c>
      <c r="M24" s="18" t="s">
        <v>57</v>
      </c>
      <c r="N24" s="17" t="s">
        <v>57</v>
      </c>
      <c r="O24" s="24" t="s">
        <v>57</v>
      </c>
      <c r="P24" s="25" t="s">
        <v>57</v>
      </c>
      <c r="Q24" s="25" t="s">
        <v>57</v>
      </c>
      <c r="R24" s="24" t="s">
        <v>57</v>
      </c>
      <c r="S24" s="25" t="s">
        <v>57</v>
      </c>
      <c r="T24" s="23" t="s">
        <v>57</v>
      </c>
      <c r="U24" s="24" t="s">
        <v>57</v>
      </c>
      <c r="V24" s="25"/>
      <c r="W24" s="26"/>
      <c r="X24" s="24" t="s">
        <v>57</v>
      </c>
      <c r="Y24" s="25"/>
      <c r="Z24" s="26"/>
    </row>
    <row r="25" spans="1:26" s="5" customFormat="1" ht="13.5" customHeight="1">
      <c r="A25" s="8" t="s">
        <v>30</v>
      </c>
      <c r="B25" s="16">
        <v>430</v>
      </c>
      <c r="C25" s="17">
        <v>22</v>
      </c>
      <c r="D25" s="16">
        <v>422</v>
      </c>
      <c r="E25" s="17">
        <v>11</v>
      </c>
      <c r="F25" s="16">
        <v>431</v>
      </c>
      <c r="G25" s="18">
        <v>11</v>
      </c>
      <c r="H25" s="39">
        <v>0.0207</v>
      </c>
      <c r="I25" s="29">
        <v>225</v>
      </c>
      <c r="J25" s="18">
        <f t="shared" si="0"/>
        <v>11</v>
      </c>
      <c r="K25" s="19">
        <f t="shared" si="1"/>
        <v>0.001860088292190936</v>
      </c>
      <c r="L25" s="33">
        <v>448</v>
      </c>
      <c r="M25" s="18">
        <f t="shared" si="2"/>
        <v>11</v>
      </c>
      <c r="N25" s="19">
        <f t="shared" si="3"/>
        <v>0.021705426356589147</v>
      </c>
      <c r="O25" s="125">
        <v>446</v>
      </c>
      <c r="P25" s="120">
        <v>11</v>
      </c>
      <c r="Q25" s="137">
        <v>0.025816161148413983</v>
      </c>
      <c r="R25" s="125">
        <v>470</v>
      </c>
      <c r="S25" s="25">
        <f t="shared" si="4"/>
        <v>11</v>
      </c>
      <c r="T25" s="23">
        <f t="shared" si="5"/>
        <v>0.02443081401393076</v>
      </c>
      <c r="U25" s="125">
        <v>474</v>
      </c>
      <c r="V25" s="25">
        <f t="shared" si="6"/>
        <v>11</v>
      </c>
      <c r="W25" s="26">
        <f t="shared" si="7"/>
        <v>0.02498287039477152</v>
      </c>
      <c r="X25" s="125">
        <v>483</v>
      </c>
      <c r="Y25" s="25">
        <f>_xlfn.RANK.EQ(X25,$X$6:$X$37)</f>
        <v>11</v>
      </c>
      <c r="Z25" s="26">
        <f>X25/$X$38</f>
        <v>0.028818615751789976</v>
      </c>
    </row>
    <row r="26" spans="1:26" s="5" customFormat="1" ht="13.5" customHeight="1">
      <c r="A26" s="8" t="s">
        <v>31</v>
      </c>
      <c r="B26" s="16">
        <v>2301</v>
      </c>
      <c r="C26" s="17">
        <v>8</v>
      </c>
      <c r="D26" s="16">
        <v>2281</v>
      </c>
      <c r="E26" s="17">
        <v>4</v>
      </c>
      <c r="F26" s="16">
        <v>2296</v>
      </c>
      <c r="G26" s="18">
        <v>4</v>
      </c>
      <c r="H26" s="39">
        <v>0.1101</v>
      </c>
      <c r="I26" s="29">
        <v>2230</v>
      </c>
      <c r="J26" s="18">
        <f t="shared" si="0"/>
        <v>5</v>
      </c>
      <c r="K26" s="19">
        <f t="shared" si="1"/>
        <v>0.018435541740381277</v>
      </c>
      <c r="L26" s="21">
        <v>2261</v>
      </c>
      <c r="M26" s="18">
        <f t="shared" si="2"/>
        <v>4</v>
      </c>
      <c r="N26" s="19">
        <f t="shared" si="3"/>
        <v>0.10954457364341086</v>
      </c>
      <c r="O26" s="125">
        <v>2264</v>
      </c>
      <c r="P26" s="120">
        <v>3</v>
      </c>
      <c r="Q26" s="137">
        <v>0.13104885390136606</v>
      </c>
      <c r="R26" s="125">
        <v>2374</v>
      </c>
      <c r="S26" s="25">
        <f t="shared" si="4"/>
        <v>4</v>
      </c>
      <c r="T26" s="23">
        <f t="shared" si="5"/>
        <v>0.12340160099802475</v>
      </c>
      <c r="U26" s="125">
        <v>2419</v>
      </c>
      <c r="V26" s="25">
        <f t="shared" si="6"/>
        <v>4</v>
      </c>
      <c r="W26" s="26">
        <f t="shared" si="7"/>
        <v>0.1274969693775365</v>
      </c>
      <c r="X26" s="125">
        <v>2439</v>
      </c>
      <c r="Y26" s="25">
        <f>_xlfn.RANK.EQ(X26,$X$6:$X$37)</f>
        <v>2</v>
      </c>
      <c r="Z26" s="26">
        <f>X26/$X$38</f>
        <v>0.14552505966587112</v>
      </c>
    </row>
    <row r="27" spans="1:26" s="5" customFormat="1" ht="13.5" customHeight="1">
      <c r="A27" s="8" t="s">
        <v>32</v>
      </c>
      <c r="B27" s="16">
        <v>38</v>
      </c>
      <c r="C27" s="17">
        <v>32</v>
      </c>
      <c r="D27" s="16">
        <v>38</v>
      </c>
      <c r="E27" s="17">
        <v>17</v>
      </c>
      <c r="F27" s="16">
        <v>42</v>
      </c>
      <c r="G27" s="18">
        <v>17</v>
      </c>
      <c r="H27" s="39">
        <v>0.002</v>
      </c>
      <c r="I27" s="29">
        <v>43</v>
      </c>
      <c r="J27" s="18">
        <f t="shared" si="0"/>
        <v>16</v>
      </c>
      <c r="K27" s="19">
        <f t="shared" si="1"/>
        <v>0.00035548354028537885</v>
      </c>
      <c r="L27" s="33">
        <v>50</v>
      </c>
      <c r="M27" s="18">
        <f t="shared" si="2"/>
        <v>17</v>
      </c>
      <c r="N27" s="19">
        <f t="shared" si="3"/>
        <v>0.0024224806201550387</v>
      </c>
      <c r="O27" s="125">
        <v>50</v>
      </c>
      <c r="P27" s="120">
        <v>17</v>
      </c>
      <c r="Q27" s="137">
        <v>0.0028941884695531375</v>
      </c>
      <c r="R27" s="125">
        <v>75</v>
      </c>
      <c r="S27" s="25">
        <f t="shared" si="4"/>
        <v>17</v>
      </c>
      <c r="T27" s="23">
        <f t="shared" si="5"/>
        <v>0.003898534151159164</v>
      </c>
      <c r="U27" s="125">
        <v>79</v>
      </c>
      <c r="V27" s="25">
        <f t="shared" si="6"/>
        <v>16</v>
      </c>
      <c r="W27" s="26">
        <f t="shared" si="7"/>
        <v>0.004163811732461919</v>
      </c>
      <c r="X27" s="125">
        <v>72</v>
      </c>
      <c r="Y27" s="25">
        <f>_xlfn.RANK.EQ(X27,$X$6:$X$37)</f>
        <v>17</v>
      </c>
      <c r="Z27" s="26">
        <f>X27/$X$38</f>
        <v>0.0042959427207637235</v>
      </c>
    </row>
    <row r="28" spans="1:26" s="5" customFormat="1" ht="13.5" customHeight="1">
      <c r="A28" s="8" t="s">
        <v>33</v>
      </c>
      <c r="B28" s="16">
        <v>103</v>
      </c>
      <c r="C28" s="17">
        <v>30</v>
      </c>
      <c r="D28" s="16">
        <v>123</v>
      </c>
      <c r="E28" s="17">
        <v>14</v>
      </c>
      <c r="F28" s="16">
        <v>144</v>
      </c>
      <c r="G28" s="18">
        <v>13</v>
      </c>
      <c r="H28" s="39">
        <v>0.0069</v>
      </c>
      <c r="I28" s="29">
        <v>141</v>
      </c>
      <c r="J28" s="18">
        <f t="shared" si="0"/>
        <v>12</v>
      </c>
      <c r="K28" s="19">
        <f t="shared" si="1"/>
        <v>0.0011656553297729865</v>
      </c>
      <c r="L28" s="33">
        <v>139</v>
      </c>
      <c r="M28" s="18">
        <f t="shared" si="2"/>
        <v>13</v>
      </c>
      <c r="N28" s="19">
        <f t="shared" si="3"/>
        <v>0.006734496124031008</v>
      </c>
      <c r="O28" s="125">
        <v>150</v>
      </c>
      <c r="P28" s="120">
        <v>13</v>
      </c>
      <c r="Q28" s="137">
        <v>0.008682565408659412</v>
      </c>
      <c r="R28" s="125">
        <v>148</v>
      </c>
      <c r="S28" s="25">
        <f t="shared" si="4"/>
        <v>13</v>
      </c>
      <c r="T28" s="23">
        <f t="shared" si="5"/>
        <v>0.007693107391620751</v>
      </c>
      <c r="U28" s="125">
        <v>147</v>
      </c>
      <c r="V28" s="25">
        <f t="shared" si="6"/>
        <v>13</v>
      </c>
      <c r="W28" s="26">
        <f t="shared" si="7"/>
        <v>0.007747852211036736</v>
      </c>
      <c r="X28" s="125">
        <v>151</v>
      </c>
      <c r="Y28" s="25">
        <f>_xlfn.RANK.EQ(X28,$X$6:$X$37)</f>
        <v>13</v>
      </c>
      <c r="Z28" s="26">
        <f>X28/$X$38</f>
        <v>0.009009546539379475</v>
      </c>
    </row>
    <row r="29" spans="1:26" s="5" customFormat="1" ht="13.5" customHeight="1">
      <c r="A29" s="8" t="s">
        <v>34</v>
      </c>
      <c r="B29" s="16">
        <v>11</v>
      </c>
      <c r="C29" s="17">
        <v>34</v>
      </c>
      <c r="D29" s="16">
        <v>56</v>
      </c>
      <c r="E29" s="17">
        <v>16</v>
      </c>
      <c r="F29" s="16">
        <v>64</v>
      </c>
      <c r="G29" s="18">
        <v>16</v>
      </c>
      <c r="H29" s="39">
        <v>0.0031</v>
      </c>
      <c r="I29" s="29">
        <v>67</v>
      </c>
      <c r="J29" s="18">
        <f t="shared" si="0"/>
        <v>15</v>
      </c>
      <c r="K29" s="19">
        <f t="shared" si="1"/>
        <v>0.0005538929581190787</v>
      </c>
      <c r="L29" s="33">
        <v>69</v>
      </c>
      <c r="M29" s="18">
        <f t="shared" si="2"/>
        <v>16</v>
      </c>
      <c r="N29" s="19">
        <f t="shared" si="3"/>
        <v>0.0033430232558139534</v>
      </c>
      <c r="O29" s="125">
        <v>65</v>
      </c>
      <c r="P29" s="120">
        <v>16</v>
      </c>
      <c r="Q29" s="137">
        <v>0.0037624450104190785</v>
      </c>
      <c r="R29" s="125">
        <v>76</v>
      </c>
      <c r="S29" s="25">
        <f t="shared" si="4"/>
        <v>16</v>
      </c>
      <c r="T29" s="23">
        <f t="shared" si="5"/>
        <v>0.003950514606507953</v>
      </c>
      <c r="U29" s="125">
        <v>78</v>
      </c>
      <c r="V29" s="25">
        <f t="shared" si="6"/>
        <v>17</v>
      </c>
      <c r="W29" s="26">
        <f t="shared" si="7"/>
        <v>0.004111105254835819</v>
      </c>
      <c r="X29" s="125">
        <v>103</v>
      </c>
      <c r="Y29" s="25">
        <f>_xlfn.RANK.EQ(X29,$X$6:$X$37)</f>
        <v>15</v>
      </c>
      <c r="Z29" s="26">
        <f>X29/$X$38</f>
        <v>0.006145584725536992</v>
      </c>
    </row>
    <row r="30" spans="1:26" s="5" customFormat="1" ht="13.5" customHeight="1">
      <c r="A30" s="8" t="s">
        <v>35</v>
      </c>
      <c r="B30" s="16" t="s">
        <v>57</v>
      </c>
      <c r="C30" s="17" t="s">
        <v>57</v>
      </c>
      <c r="D30" s="16" t="s">
        <v>57</v>
      </c>
      <c r="E30" s="17" t="s">
        <v>57</v>
      </c>
      <c r="F30" s="16" t="s">
        <v>57</v>
      </c>
      <c r="G30" s="18" t="s">
        <v>57</v>
      </c>
      <c r="H30" s="17" t="s">
        <v>57</v>
      </c>
      <c r="I30" s="16" t="s">
        <v>57</v>
      </c>
      <c r="J30" s="18" t="s">
        <v>57</v>
      </c>
      <c r="K30" s="17" t="s">
        <v>57</v>
      </c>
      <c r="L30" s="16" t="s">
        <v>57</v>
      </c>
      <c r="M30" s="18" t="s">
        <v>57</v>
      </c>
      <c r="N30" s="17" t="s">
        <v>57</v>
      </c>
      <c r="O30" s="24" t="s">
        <v>57</v>
      </c>
      <c r="P30" s="25" t="s">
        <v>57</v>
      </c>
      <c r="Q30" s="25" t="s">
        <v>57</v>
      </c>
      <c r="R30" s="24" t="s">
        <v>57</v>
      </c>
      <c r="S30" s="25" t="s">
        <v>57</v>
      </c>
      <c r="T30" s="23" t="s">
        <v>57</v>
      </c>
      <c r="U30" s="24" t="s">
        <v>57</v>
      </c>
      <c r="V30" s="25"/>
      <c r="W30" s="26"/>
      <c r="X30" s="24" t="s">
        <v>57</v>
      </c>
      <c r="Y30" s="25"/>
      <c r="Z30" s="26"/>
    </row>
    <row r="31" spans="1:26" s="5" customFormat="1" ht="13.5" customHeight="1">
      <c r="A31" s="8" t="s">
        <v>36</v>
      </c>
      <c r="B31" s="16" t="s">
        <v>57</v>
      </c>
      <c r="C31" s="17" t="s">
        <v>57</v>
      </c>
      <c r="D31" s="16" t="s">
        <v>57</v>
      </c>
      <c r="E31" s="17" t="s">
        <v>57</v>
      </c>
      <c r="F31" s="16" t="s">
        <v>57</v>
      </c>
      <c r="G31" s="18" t="s">
        <v>57</v>
      </c>
      <c r="H31" s="17" t="s">
        <v>57</v>
      </c>
      <c r="I31" s="16" t="s">
        <v>57</v>
      </c>
      <c r="J31" s="18" t="s">
        <v>57</v>
      </c>
      <c r="K31" s="17" t="s">
        <v>57</v>
      </c>
      <c r="L31" s="16" t="s">
        <v>57</v>
      </c>
      <c r="M31" s="18" t="s">
        <v>57</v>
      </c>
      <c r="N31" s="17" t="s">
        <v>57</v>
      </c>
      <c r="O31" s="24" t="s">
        <v>57</v>
      </c>
      <c r="P31" s="25" t="s">
        <v>57</v>
      </c>
      <c r="Q31" s="25" t="s">
        <v>57</v>
      </c>
      <c r="R31" s="24" t="s">
        <v>57</v>
      </c>
      <c r="S31" s="25" t="s">
        <v>57</v>
      </c>
      <c r="T31" s="23" t="s">
        <v>57</v>
      </c>
      <c r="U31" s="24" t="s">
        <v>57</v>
      </c>
      <c r="V31" s="25"/>
      <c r="W31" s="26"/>
      <c r="X31" s="24" t="s">
        <v>57</v>
      </c>
      <c r="Y31" s="25"/>
      <c r="Z31" s="26"/>
    </row>
    <row r="32" spans="1:26" s="5" customFormat="1" ht="13.5" customHeight="1">
      <c r="A32" s="8" t="s">
        <v>37</v>
      </c>
      <c r="B32" s="16">
        <v>1547</v>
      </c>
      <c r="C32" s="17">
        <v>10</v>
      </c>
      <c r="D32" s="16">
        <v>1557</v>
      </c>
      <c r="E32" s="17">
        <v>5</v>
      </c>
      <c r="F32" s="16">
        <v>1417</v>
      </c>
      <c r="G32" s="18">
        <v>5</v>
      </c>
      <c r="H32" s="39">
        <v>0.068</v>
      </c>
      <c r="I32" s="29">
        <v>101522</v>
      </c>
      <c r="J32" s="18">
        <f t="shared" si="0"/>
        <v>1</v>
      </c>
      <c r="K32" s="19">
        <f t="shared" si="1"/>
        <v>0.8392883715547031</v>
      </c>
      <c r="L32" s="16">
        <v>1356</v>
      </c>
      <c r="M32" s="18" t="s">
        <v>57</v>
      </c>
      <c r="N32" s="17" t="s">
        <v>57</v>
      </c>
      <c r="O32" s="125">
        <v>1229</v>
      </c>
      <c r="P32" s="120">
        <v>5</v>
      </c>
      <c r="Q32" s="137">
        <v>0.07113915258161611</v>
      </c>
      <c r="R32" s="125">
        <v>1144</v>
      </c>
      <c r="S32" s="25">
        <f t="shared" si="4"/>
        <v>6</v>
      </c>
      <c r="T32" s="23">
        <f t="shared" si="5"/>
        <v>0.05946564091901445</v>
      </c>
      <c r="U32" s="125">
        <v>1136</v>
      </c>
      <c r="V32" s="25">
        <f t="shared" si="6"/>
        <v>6</v>
      </c>
      <c r="W32" s="26">
        <f t="shared" si="7"/>
        <v>0.05987455858324988</v>
      </c>
      <c r="X32" s="125">
        <v>1113</v>
      </c>
      <c r="Y32" s="25">
        <f>_xlfn.RANK.EQ(X32,$X$6:$X$37)</f>
        <v>6</v>
      </c>
      <c r="Z32" s="26">
        <f>X32/$X$38</f>
        <v>0.06640811455847255</v>
      </c>
    </row>
    <row r="33" spans="1:26" s="5" customFormat="1" ht="13.5" customHeight="1">
      <c r="A33" s="8" t="s">
        <v>38</v>
      </c>
      <c r="B33" s="16" t="s">
        <v>57</v>
      </c>
      <c r="C33" s="17" t="s">
        <v>57</v>
      </c>
      <c r="D33" s="16"/>
      <c r="E33" s="17" t="s">
        <v>57</v>
      </c>
      <c r="F33" s="16"/>
      <c r="G33" s="18" t="s">
        <v>57</v>
      </c>
      <c r="H33" s="17" t="s">
        <v>57</v>
      </c>
      <c r="I33" s="16" t="s">
        <v>57</v>
      </c>
      <c r="J33" s="18" t="s">
        <v>57</v>
      </c>
      <c r="K33" s="17" t="s">
        <v>57</v>
      </c>
      <c r="L33" s="16" t="s">
        <v>57</v>
      </c>
      <c r="M33" s="18" t="s">
        <v>57</v>
      </c>
      <c r="N33" s="17" t="s">
        <v>57</v>
      </c>
      <c r="O33" s="24" t="s">
        <v>57</v>
      </c>
      <c r="P33" s="25" t="s">
        <v>57</v>
      </c>
      <c r="Q33" s="25" t="s">
        <v>57</v>
      </c>
      <c r="R33" s="24"/>
      <c r="S33" s="25"/>
      <c r="T33" s="23"/>
      <c r="U33" s="24" t="s">
        <v>57</v>
      </c>
      <c r="V33" s="25"/>
      <c r="W33" s="26"/>
      <c r="X33" s="24" t="s">
        <v>57</v>
      </c>
      <c r="Y33" s="25"/>
      <c r="Z33" s="26"/>
    </row>
    <row r="34" spans="1:26" s="5" customFormat="1" ht="13.5" customHeight="1">
      <c r="A34" s="8" t="s">
        <v>39</v>
      </c>
      <c r="B34" s="16">
        <v>254</v>
      </c>
      <c r="C34" s="17">
        <v>24</v>
      </c>
      <c r="D34" s="16">
        <v>283</v>
      </c>
      <c r="E34" s="17">
        <v>12</v>
      </c>
      <c r="F34" s="16">
        <v>268</v>
      </c>
      <c r="G34" s="18">
        <v>12</v>
      </c>
      <c r="H34" s="39">
        <v>0.0129</v>
      </c>
      <c r="I34" s="29">
        <v>241</v>
      </c>
      <c r="J34" s="18">
        <f t="shared" si="0"/>
        <v>10</v>
      </c>
      <c r="K34" s="19">
        <f t="shared" si="1"/>
        <v>0.0019923612374134025</v>
      </c>
      <c r="L34" s="33">
        <v>188</v>
      </c>
      <c r="M34" s="18">
        <f t="shared" si="2"/>
        <v>12</v>
      </c>
      <c r="N34" s="19">
        <f t="shared" si="3"/>
        <v>0.009108527131782946</v>
      </c>
      <c r="O34" s="125">
        <v>200</v>
      </c>
      <c r="P34" s="120">
        <v>12</v>
      </c>
      <c r="Q34" s="137">
        <v>0.01157675387821255</v>
      </c>
      <c r="R34" s="125">
        <v>213</v>
      </c>
      <c r="S34" s="25">
        <f t="shared" si="4"/>
        <v>12</v>
      </c>
      <c r="T34" s="23">
        <f t="shared" si="5"/>
        <v>0.011071836989292027</v>
      </c>
      <c r="U34" s="125">
        <v>211</v>
      </c>
      <c r="V34" s="25">
        <f t="shared" si="6"/>
        <v>12</v>
      </c>
      <c r="W34" s="26">
        <f t="shared" si="7"/>
        <v>0.011121066779107153</v>
      </c>
      <c r="X34" s="125">
        <v>288</v>
      </c>
      <c r="Y34" s="25">
        <f>_xlfn.RANK.EQ(X34,$X$6:$X$37)</f>
        <v>12</v>
      </c>
      <c r="Z34" s="26">
        <f>X34/$X$38</f>
        <v>0.017183770883054894</v>
      </c>
    </row>
    <row r="35" spans="1:26" s="5" customFormat="1" ht="13.5" customHeight="1">
      <c r="A35" s="8" t="s">
        <v>40</v>
      </c>
      <c r="B35" s="16">
        <v>1033</v>
      </c>
      <c r="C35" s="17">
        <v>14</v>
      </c>
      <c r="D35" s="16">
        <v>1043</v>
      </c>
      <c r="E35" s="17">
        <v>7</v>
      </c>
      <c r="F35" s="16">
        <v>1089</v>
      </c>
      <c r="G35" s="18">
        <v>7</v>
      </c>
      <c r="H35" s="39">
        <v>0.0522</v>
      </c>
      <c r="I35" s="29">
        <v>1026</v>
      </c>
      <c r="J35" s="18">
        <f t="shared" si="0"/>
        <v>7</v>
      </c>
      <c r="K35" s="19">
        <f t="shared" si="1"/>
        <v>0.008482002612390668</v>
      </c>
      <c r="L35" s="21">
        <v>1013</v>
      </c>
      <c r="M35" s="18">
        <f t="shared" si="2"/>
        <v>7</v>
      </c>
      <c r="N35" s="19">
        <f t="shared" si="3"/>
        <v>0.049079457364341085</v>
      </c>
      <c r="O35" s="125">
        <v>987</v>
      </c>
      <c r="P35" s="120">
        <v>7</v>
      </c>
      <c r="Q35" s="137">
        <v>0.05713128038897893</v>
      </c>
      <c r="R35" s="125">
        <v>1218</v>
      </c>
      <c r="S35" s="25">
        <f t="shared" si="4"/>
        <v>5</v>
      </c>
      <c r="T35" s="23">
        <f t="shared" si="5"/>
        <v>0.06331219461482483</v>
      </c>
      <c r="U35" s="125">
        <v>1272</v>
      </c>
      <c r="V35" s="25">
        <f t="shared" si="6"/>
        <v>5</v>
      </c>
      <c r="W35" s="26">
        <f t="shared" si="7"/>
        <v>0.06704263954039952</v>
      </c>
      <c r="X35" s="125">
        <v>1282</v>
      </c>
      <c r="Y35" s="25">
        <f>_xlfn.RANK.EQ(X35,$X$6:$X$37)</f>
        <v>5</v>
      </c>
      <c r="Z35" s="26">
        <f>X35/$X$38</f>
        <v>0.07649164677804296</v>
      </c>
    </row>
    <row r="36" spans="1:26" s="5" customFormat="1" ht="13.5" customHeight="1">
      <c r="A36" s="8" t="s">
        <v>41</v>
      </c>
      <c r="B36" s="16">
        <v>4744</v>
      </c>
      <c r="C36" s="17">
        <v>4</v>
      </c>
      <c r="D36" s="16">
        <v>5520</v>
      </c>
      <c r="E36" s="17">
        <v>1</v>
      </c>
      <c r="F36" s="16">
        <v>5968</v>
      </c>
      <c r="G36" s="18">
        <v>1</v>
      </c>
      <c r="H36" s="39">
        <v>0.2862</v>
      </c>
      <c r="I36" s="29">
        <v>6402</v>
      </c>
      <c r="J36" s="18">
        <f t="shared" si="0"/>
        <v>2</v>
      </c>
      <c r="K36" s="19">
        <f t="shared" si="1"/>
        <v>0.05292571220713943</v>
      </c>
      <c r="L36" s="21">
        <v>4508</v>
      </c>
      <c r="M36" s="18">
        <f t="shared" si="2"/>
        <v>2</v>
      </c>
      <c r="N36" s="19">
        <f t="shared" si="3"/>
        <v>0.21841085271317828</v>
      </c>
      <c r="O36" s="125">
        <v>3599</v>
      </c>
      <c r="P36" s="120">
        <v>1</v>
      </c>
      <c r="Q36" s="137">
        <v>0.20832368603843482</v>
      </c>
      <c r="R36" s="125">
        <v>4491</v>
      </c>
      <c r="S36" s="25">
        <f t="shared" si="4"/>
        <v>1</v>
      </c>
      <c r="T36" s="23">
        <f t="shared" si="5"/>
        <v>0.23344422497141076</v>
      </c>
      <c r="U36" s="125">
        <v>3163</v>
      </c>
      <c r="V36" s="25">
        <f t="shared" si="6"/>
        <v>2</v>
      </c>
      <c r="W36" s="26">
        <f t="shared" si="7"/>
        <v>0.16671058873135508</v>
      </c>
      <c r="X36" s="125">
        <v>2361</v>
      </c>
      <c r="Y36" s="25">
        <f>_xlfn.RANK.EQ(X36,$X$6:$X$37)</f>
        <v>4</v>
      </c>
      <c r="Z36" s="26">
        <f>X36/$X$38</f>
        <v>0.1408711217183771</v>
      </c>
    </row>
    <row r="37" spans="1:26" s="5" customFormat="1" ht="13.5" customHeight="1">
      <c r="A37" s="8" t="s">
        <v>42</v>
      </c>
      <c r="B37" s="16">
        <v>115</v>
      </c>
      <c r="C37" s="17">
        <v>28</v>
      </c>
      <c r="D37" s="16">
        <v>113</v>
      </c>
      <c r="E37" s="17">
        <v>15</v>
      </c>
      <c r="F37" s="16">
        <v>125</v>
      </c>
      <c r="G37" s="18">
        <v>14</v>
      </c>
      <c r="H37" s="39">
        <v>0.006</v>
      </c>
      <c r="I37" s="29">
        <v>130</v>
      </c>
      <c r="J37" s="18">
        <f t="shared" si="0"/>
        <v>13</v>
      </c>
      <c r="K37" s="19">
        <f t="shared" si="1"/>
        <v>0.0010747176799325408</v>
      </c>
      <c r="L37" s="33">
        <v>131</v>
      </c>
      <c r="M37" s="18">
        <f t="shared" si="2"/>
        <v>14</v>
      </c>
      <c r="N37" s="19">
        <f t="shared" si="3"/>
        <v>0.006346899224806202</v>
      </c>
      <c r="O37" s="126">
        <v>95</v>
      </c>
      <c r="P37" s="121">
        <v>15</v>
      </c>
      <c r="Q37" s="145">
        <v>0.0054989580921509604</v>
      </c>
      <c r="R37" s="126">
        <v>118</v>
      </c>
      <c r="S37" s="151">
        <f t="shared" si="4"/>
        <v>15</v>
      </c>
      <c r="T37" s="152">
        <f t="shared" si="5"/>
        <v>0.006133693731157085</v>
      </c>
      <c r="U37" s="126">
        <v>100</v>
      </c>
      <c r="V37" s="25">
        <f t="shared" si="6"/>
        <v>15</v>
      </c>
      <c r="W37" s="26">
        <f t="shared" si="7"/>
        <v>0.0052706477626100244</v>
      </c>
      <c r="X37" s="126">
        <v>79</v>
      </c>
      <c r="Y37" s="25">
        <f>_xlfn.RANK.EQ(X37,$X$6:$X$37)</f>
        <v>16</v>
      </c>
      <c r="Z37" s="26">
        <f>X37/$X$38</f>
        <v>0.004713603818615752</v>
      </c>
    </row>
    <row r="38" spans="1:26" s="5" customFormat="1" ht="13.5" customHeight="1">
      <c r="A38" s="86" t="s">
        <v>43</v>
      </c>
      <c r="B38" s="87">
        <v>23813</v>
      </c>
      <c r="C38" s="88"/>
      <c r="D38" s="87">
        <v>20875</v>
      </c>
      <c r="E38" s="88"/>
      <c r="F38" s="87">
        <v>20852</v>
      </c>
      <c r="G38" s="89"/>
      <c r="H38" s="90">
        <f>SUM(H6:H37)</f>
        <v>1.0003</v>
      </c>
      <c r="I38" s="87">
        <f>SUM(I6:I37)</f>
        <v>120962</v>
      </c>
      <c r="J38" s="89"/>
      <c r="K38" s="90">
        <f>SUM(K6:K37)</f>
        <v>0.9999999999999999</v>
      </c>
      <c r="L38" s="87">
        <f>SUM(L6:L37)</f>
        <v>20640</v>
      </c>
      <c r="M38" s="89"/>
      <c r="N38" s="90">
        <f>SUM(N6:N37)</f>
        <v>0.9343023255813953</v>
      </c>
      <c r="O38" s="128">
        <v>17276</v>
      </c>
      <c r="P38" s="123"/>
      <c r="Q38" s="133">
        <v>1</v>
      </c>
      <c r="R38" s="147">
        <f>SUM(R6:R37)</f>
        <v>19238</v>
      </c>
      <c r="S38" s="143"/>
      <c r="T38" s="144">
        <f>SUM(T6:T37)</f>
        <v>1</v>
      </c>
      <c r="U38" s="147">
        <f>SUM(U6:U37)</f>
        <v>18973</v>
      </c>
      <c r="V38" s="143"/>
      <c r="W38" s="144">
        <f>SUM(W6:W37)</f>
        <v>1.0000000000000002</v>
      </c>
      <c r="X38" s="147">
        <f>SUM(X6:X37)</f>
        <v>16760</v>
      </c>
      <c r="Y38" s="143"/>
      <c r="Z38" s="144">
        <f>SUM(Z6:Z37)</f>
        <v>1</v>
      </c>
    </row>
    <row r="39" s="5" customFormat="1" ht="15"/>
    <row r="40" spans="1:2" s="5" customFormat="1" ht="15">
      <c r="A40" s="3" t="s">
        <v>93</v>
      </c>
      <c r="B40" s="10"/>
    </row>
    <row r="41" s="5" customFormat="1" ht="15">
      <c r="A41" s="1"/>
    </row>
    <row r="42" s="5" customFormat="1" ht="15"/>
    <row r="43" s="5" customFormat="1" ht="15"/>
    <row r="44" s="5" customFormat="1" ht="15"/>
    <row r="45" s="5" customFormat="1" ht="15"/>
    <row r="46" spans="8:12" s="5" customFormat="1" ht="15">
      <c r="H46" s="11"/>
      <c r="I46" s="11"/>
      <c r="J46" s="11"/>
      <c r="K46" s="11"/>
      <c r="L46" s="11"/>
    </row>
    <row r="47" spans="8:12" s="5" customFormat="1" ht="14.25" customHeight="1">
      <c r="H47" s="11"/>
      <c r="I47" s="11"/>
      <c r="J47" s="11"/>
      <c r="K47" s="11"/>
      <c r="L47" s="11"/>
    </row>
    <row r="48" spans="8:12" s="5" customFormat="1" ht="14.25" customHeight="1">
      <c r="H48" s="11"/>
      <c r="I48" s="11"/>
      <c r="J48" s="11"/>
      <c r="K48" s="11"/>
      <c r="L48" s="11"/>
    </row>
    <row r="49" spans="8:12" s="5" customFormat="1" ht="14.25" customHeight="1">
      <c r="H49" s="11"/>
      <c r="I49" s="11"/>
      <c r="J49" s="11"/>
      <c r="K49" s="11"/>
      <c r="L49" s="11"/>
    </row>
    <row r="50" spans="8:12" s="5" customFormat="1" ht="14.25" customHeight="1">
      <c r="H50" s="11"/>
      <c r="I50" s="11"/>
      <c r="J50" s="11"/>
      <c r="K50" s="11"/>
      <c r="L50" s="11"/>
    </row>
    <row r="51" spans="8:12" s="5" customFormat="1" ht="14.25" customHeight="1">
      <c r="H51" s="11"/>
      <c r="I51" s="11"/>
      <c r="J51" s="11"/>
      <c r="K51" s="11"/>
      <c r="L51" s="11"/>
    </row>
    <row r="52" spans="8:12" s="5" customFormat="1" ht="14.25" customHeight="1">
      <c r="H52" s="11"/>
      <c r="I52" s="11"/>
      <c r="J52" s="11"/>
      <c r="K52" s="11"/>
      <c r="L52" s="11"/>
    </row>
    <row r="53" spans="8:12" s="5" customFormat="1" ht="14.25" customHeight="1">
      <c r="H53" s="11"/>
      <c r="I53" s="11"/>
      <c r="J53" s="11"/>
      <c r="K53" s="11"/>
      <c r="L53" s="11"/>
    </row>
    <row r="54" spans="8:12" s="5" customFormat="1" ht="14.25" customHeight="1">
      <c r="H54" s="11"/>
      <c r="I54" s="11"/>
      <c r="J54" s="11"/>
      <c r="K54" s="11"/>
      <c r="L54" s="11"/>
    </row>
    <row r="55" spans="8:12" s="5" customFormat="1" ht="14.25" customHeight="1">
      <c r="H55" s="11"/>
      <c r="I55" s="11"/>
      <c r="J55" s="11"/>
      <c r="K55" s="11"/>
      <c r="L55" s="11"/>
    </row>
    <row r="56" spans="8:12" s="5" customFormat="1" ht="14.25" customHeight="1">
      <c r="H56" s="11"/>
      <c r="I56" s="11"/>
      <c r="J56" s="11"/>
      <c r="K56" s="11"/>
      <c r="L56" s="11"/>
    </row>
    <row r="57" spans="8:12" s="5" customFormat="1" ht="14.25" customHeight="1">
      <c r="H57" s="11"/>
      <c r="I57" s="11"/>
      <c r="J57" s="11"/>
      <c r="K57" s="11"/>
      <c r="L57" s="11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printOptions/>
  <pageMargins left="0.79" right="0.79" top="0.98" bottom="0.9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76"/>
  <sheetViews>
    <sheetView showGridLines="0" zoomScale="90" zoomScaleNormal="90" zoomScalePageLayoutView="0" workbookViewId="0" topLeftCell="A1">
      <selection activeCell="X19" sqref="X19:Z19"/>
    </sheetView>
  </sheetViews>
  <sheetFormatPr defaultColWidth="8.8515625" defaultRowHeight="12.75"/>
  <cols>
    <col min="1" max="1" width="18.8515625" style="6" customWidth="1"/>
    <col min="2" max="2" width="9.8515625" style="6" customWidth="1"/>
    <col min="3" max="3" width="5.8515625" style="6" customWidth="1"/>
    <col min="4" max="4" width="9.8515625" style="6" customWidth="1"/>
    <col min="5" max="5" width="5.8515625" style="6" customWidth="1"/>
    <col min="6" max="6" width="9.7109375" style="6" customWidth="1"/>
    <col min="7" max="7" width="5.8515625" style="6" customWidth="1"/>
    <col min="8" max="8" width="7.8515625" style="6" customWidth="1"/>
    <col min="9" max="9" width="9.8515625" style="6" customWidth="1"/>
    <col min="10" max="10" width="5.7109375" style="6" customWidth="1"/>
    <col min="11" max="11" width="7.57421875" style="6" customWidth="1"/>
    <col min="12" max="12" width="9.7109375" style="6" customWidth="1"/>
    <col min="13" max="13" width="5.8515625" style="6" customWidth="1"/>
    <col min="14" max="14" width="7.8515625" style="6" customWidth="1"/>
    <col min="15" max="15" width="9.8515625" style="6" customWidth="1"/>
    <col min="16" max="17" width="8.8515625" style="6" customWidth="1"/>
    <col min="18" max="18" width="9.8515625" style="6" customWidth="1"/>
    <col min="19" max="20" width="8.8515625" style="6" customWidth="1"/>
    <col min="21" max="21" width="9.8515625" style="6" customWidth="1"/>
    <col min="22" max="23" width="8.8515625" style="6" customWidth="1"/>
    <col min="24" max="24" width="9.8515625" style="6" bestFit="1" customWidth="1"/>
    <col min="25" max="16384" width="8.8515625" style="6" customWidth="1"/>
  </cols>
  <sheetData>
    <row r="1" spans="1:12" ht="1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8" s="5" customFormat="1" ht="15">
      <c r="A2" s="2" t="s">
        <v>115</v>
      </c>
      <c r="H2" s="7"/>
    </row>
    <row r="3" s="5" customFormat="1" ht="15">
      <c r="A3" s="2" t="s">
        <v>66</v>
      </c>
    </row>
    <row r="4" s="5" customFormat="1" ht="15"/>
    <row r="5" spans="1:26" s="5" customFormat="1" ht="34.5" customHeight="1">
      <c r="A5" s="64" t="s">
        <v>7</v>
      </c>
      <c r="B5" s="66">
        <v>2008</v>
      </c>
      <c r="C5" s="65" t="s">
        <v>8</v>
      </c>
      <c r="D5" s="66">
        <v>2009</v>
      </c>
      <c r="E5" s="65" t="s">
        <v>9</v>
      </c>
      <c r="F5" s="66">
        <v>2010</v>
      </c>
      <c r="G5" s="67" t="s">
        <v>10</v>
      </c>
      <c r="H5" s="65" t="s">
        <v>11</v>
      </c>
      <c r="I5" s="66">
        <v>2011</v>
      </c>
      <c r="J5" s="67" t="s">
        <v>61</v>
      </c>
      <c r="K5" s="65" t="s">
        <v>62</v>
      </c>
      <c r="L5" s="66">
        <v>2012</v>
      </c>
      <c r="M5" s="67" t="s">
        <v>63</v>
      </c>
      <c r="N5" s="65" t="s">
        <v>64</v>
      </c>
      <c r="O5" s="66">
        <v>2013</v>
      </c>
      <c r="P5" s="67" t="s">
        <v>95</v>
      </c>
      <c r="Q5" s="65" t="s">
        <v>96</v>
      </c>
      <c r="R5" s="66">
        <v>2014</v>
      </c>
      <c r="S5" s="67" t="s">
        <v>98</v>
      </c>
      <c r="T5" s="65" t="s">
        <v>99</v>
      </c>
      <c r="U5" s="182">
        <v>2015</v>
      </c>
      <c r="V5" s="180" t="s">
        <v>100</v>
      </c>
      <c r="W5" s="181" t="s">
        <v>101</v>
      </c>
      <c r="X5" s="182">
        <v>2016</v>
      </c>
      <c r="Y5" s="180" t="s">
        <v>106</v>
      </c>
      <c r="Z5" s="181" t="s">
        <v>109</v>
      </c>
    </row>
    <row r="6" spans="1:26" s="5" customFormat="1" ht="13.5" customHeight="1">
      <c r="A6" s="8" t="s">
        <v>44</v>
      </c>
      <c r="B6" s="16">
        <v>28067</v>
      </c>
      <c r="C6" s="17">
        <v>26</v>
      </c>
      <c r="D6" s="16">
        <v>32177</v>
      </c>
      <c r="E6" s="17">
        <v>26</v>
      </c>
      <c r="F6" s="35">
        <v>35119</v>
      </c>
      <c r="G6" s="18">
        <v>26</v>
      </c>
      <c r="H6" s="39">
        <v>0.0105</v>
      </c>
      <c r="I6" s="16">
        <v>40146</v>
      </c>
      <c r="J6" s="18">
        <f>_xlfn.RANK.EQ(I6,$I$6:$I$37)</f>
        <v>24</v>
      </c>
      <c r="K6" s="19">
        <f>I6/$I$38</f>
        <v>0.01210655067345063</v>
      </c>
      <c r="L6" s="21">
        <v>42685</v>
      </c>
      <c r="M6" s="18">
        <f>_xlfn.RANK.EQ(L6,$L$6:$L$37)</f>
        <v>24</v>
      </c>
      <c r="N6" s="19">
        <f>L6/$L$38</f>
        <v>0.01231968552115863</v>
      </c>
      <c r="O6" s="125">
        <v>39750</v>
      </c>
      <c r="P6" s="120">
        <v>26</v>
      </c>
      <c r="Q6" s="137">
        <v>0.011671126162378103</v>
      </c>
      <c r="R6" s="124">
        <v>46510</v>
      </c>
      <c r="S6" s="119">
        <f>_xlfn.RANK.EQ(R6,$R$6:$R$37)</f>
        <v>24</v>
      </c>
      <c r="T6" s="183">
        <f>R6/$R$38</f>
        <v>0.013752412807751264</v>
      </c>
      <c r="U6" s="124">
        <v>55130</v>
      </c>
      <c r="V6" s="119">
        <f>_xlfn.RANK.EQ(U6,$U$6:$U$37)</f>
        <v>24</v>
      </c>
      <c r="W6" s="129">
        <f>U6/$U$38</f>
        <v>0.016130547124868225</v>
      </c>
      <c r="X6" s="124">
        <v>66647</v>
      </c>
      <c r="Y6" s="119">
        <f>_xlfn.RANK.EQ(X6,$X$6:$X$37)</f>
        <v>21</v>
      </c>
      <c r="Z6" s="129">
        <f>X6/$X$38</f>
        <v>0.019311069406209316</v>
      </c>
    </row>
    <row r="7" spans="1:26" s="5" customFormat="1" ht="13.5" customHeight="1">
      <c r="A7" s="8" t="s">
        <v>12</v>
      </c>
      <c r="B7" s="16">
        <v>130788</v>
      </c>
      <c r="C7" s="17">
        <v>8</v>
      </c>
      <c r="D7" s="16">
        <v>125379</v>
      </c>
      <c r="E7" s="17">
        <v>8</v>
      </c>
      <c r="F7" s="35">
        <v>152442</v>
      </c>
      <c r="G7" s="18">
        <v>6</v>
      </c>
      <c r="H7" s="39">
        <v>0.0457</v>
      </c>
      <c r="I7" s="16">
        <v>155548</v>
      </c>
      <c r="J7" s="18">
        <f aca="true" t="shared" si="0" ref="J7:J37">_xlfn.RANK.EQ(I7,$I$6:$I$37)</f>
        <v>8</v>
      </c>
      <c r="K7" s="19">
        <f aca="true" t="shared" si="1" ref="K7:K37">I7/$I$38</f>
        <v>0.0469075311152767</v>
      </c>
      <c r="L7" s="21">
        <v>150987</v>
      </c>
      <c r="M7" s="18">
        <f aca="true" t="shared" si="2" ref="M7:M37">_xlfn.RANK.EQ(L7,$L$6:$L$37)</f>
        <v>6</v>
      </c>
      <c r="N7" s="19">
        <f aca="true" t="shared" si="3" ref="N7:N37">L7/$L$38</f>
        <v>0.0435776586103591</v>
      </c>
      <c r="O7" s="125">
        <v>146400</v>
      </c>
      <c r="P7" s="120">
        <v>6</v>
      </c>
      <c r="Q7" s="137">
        <v>0.04298497786596615</v>
      </c>
      <c r="R7" s="125">
        <v>146480</v>
      </c>
      <c r="S7" s="120">
        <f aca="true" t="shared" si="4" ref="S7:S37">_xlfn.RANK.EQ(R7,$R$6:$R$37)</f>
        <v>5</v>
      </c>
      <c r="T7" s="137">
        <f aca="true" t="shared" si="5" ref="T7:T37">R7/$R$38</f>
        <v>0.04331226463296936</v>
      </c>
      <c r="U7" s="125">
        <v>147861</v>
      </c>
      <c r="V7" s="120">
        <f aca="true" t="shared" si="6" ref="V7:V37">_xlfn.RANK.EQ(U7,$U$6:$U$37)</f>
        <v>6</v>
      </c>
      <c r="W7" s="130">
        <f aca="true" t="shared" si="7" ref="W7:W37">U7/$U$38</f>
        <v>0.04326281205206132</v>
      </c>
      <c r="X7" s="125">
        <v>151176</v>
      </c>
      <c r="Y7" s="120">
        <f>_xlfn.RANK.EQ(X7,$X$6:$X$37)</f>
        <v>7</v>
      </c>
      <c r="Z7" s="130">
        <f>X7/$X$38</f>
        <v>0.04380347545355529</v>
      </c>
    </row>
    <row r="8" spans="1:26" s="5" customFormat="1" ht="13.5" customHeight="1">
      <c r="A8" s="8" t="s">
        <v>13</v>
      </c>
      <c r="B8" s="16">
        <v>11182</v>
      </c>
      <c r="C8" s="17">
        <v>29</v>
      </c>
      <c r="D8" s="16">
        <v>11647</v>
      </c>
      <c r="E8" s="17">
        <v>30</v>
      </c>
      <c r="F8" s="35">
        <v>11592</v>
      </c>
      <c r="G8" s="18">
        <v>30</v>
      </c>
      <c r="H8" s="39">
        <v>0.0035</v>
      </c>
      <c r="I8" s="22">
        <v>12843</v>
      </c>
      <c r="J8" s="18">
        <f t="shared" si="0"/>
        <v>28</v>
      </c>
      <c r="K8" s="19">
        <f t="shared" si="1"/>
        <v>0.0038729744009148217</v>
      </c>
      <c r="L8" s="21">
        <v>13259</v>
      </c>
      <c r="M8" s="18">
        <f t="shared" si="2"/>
        <v>29</v>
      </c>
      <c r="N8" s="19">
        <f t="shared" si="3"/>
        <v>0.003826794197611392</v>
      </c>
      <c r="O8" s="125">
        <v>11958</v>
      </c>
      <c r="P8" s="120">
        <v>30</v>
      </c>
      <c r="Q8" s="137">
        <v>0.0035110270855274804</v>
      </c>
      <c r="R8" s="125">
        <v>11855</v>
      </c>
      <c r="S8" s="120">
        <f t="shared" si="4"/>
        <v>29</v>
      </c>
      <c r="T8" s="137">
        <f t="shared" si="5"/>
        <v>0.003505372045493254</v>
      </c>
      <c r="U8" s="125">
        <v>10291</v>
      </c>
      <c r="V8" s="120">
        <f t="shared" si="6"/>
        <v>30</v>
      </c>
      <c r="W8" s="130">
        <f t="shared" si="7"/>
        <v>0.003011054969381805</v>
      </c>
      <c r="X8" s="125">
        <v>9775</v>
      </c>
      <c r="Y8" s="120">
        <f>_xlfn.RANK.EQ(X8,$X$6:$X$37)</f>
        <v>30</v>
      </c>
      <c r="Z8" s="130">
        <f>X8/$X$38</f>
        <v>0.002832321086405931</v>
      </c>
    </row>
    <row r="9" spans="1:26" s="5" customFormat="1" ht="13.5" customHeight="1">
      <c r="A9" s="8" t="s">
        <v>14</v>
      </c>
      <c r="B9" s="16">
        <v>43357</v>
      </c>
      <c r="C9" s="17">
        <v>25</v>
      </c>
      <c r="D9" s="16">
        <v>42833</v>
      </c>
      <c r="E9" s="17">
        <v>25</v>
      </c>
      <c r="F9" s="35">
        <v>39450</v>
      </c>
      <c r="G9" s="18">
        <v>25</v>
      </c>
      <c r="H9" s="39">
        <v>0.0118</v>
      </c>
      <c r="I9" s="20">
        <v>35217</v>
      </c>
      <c r="J9" s="18">
        <f t="shared" si="0"/>
        <v>25</v>
      </c>
      <c r="K9" s="19">
        <f t="shared" si="1"/>
        <v>0.010620146342522563</v>
      </c>
      <c r="L9" s="20">
        <v>34934</v>
      </c>
      <c r="M9" s="18">
        <f t="shared" si="2"/>
        <v>26</v>
      </c>
      <c r="N9" s="19">
        <f t="shared" si="3"/>
        <v>0.010082602647209924</v>
      </c>
      <c r="O9" s="125">
        <v>40633</v>
      </c>
      <c r="P9" s="120">
        <v>24</v>
      </c>
      <c r="Q9" s="137">
        <v>0.01193038665046313</v>
      </c>
      <c r="R9" s="125">
        <v>36895</v>
      </c>
      <c r="S9" s="120">
        <f t="shared" si="4"/>
        <v>26</v>
      </c>
      <c r="T9" s="137">
        <f t="shared" si="5"/>
        <v>0.010909380144957705</v>
      </c>
      <c r="U9" s="125">
        <v>39569</v>
      </c>
      <c r="V9" s="120">
        <f t="shared" si="6"/>
        <v>25</v>
      </c>
      <c r="W9" s="130">
        <f t="shared" si="7"/>
        <v>0.011577537079338123</v>
      </c>
      <c r="X9" s="125">
        <v>36722</v>
      </c>
      <c r="Y9" s="120">
        <f>_xlfn.RANK.EQ(X9,$X$6:$X$37)</f>
        <v>25</v>
      </c>
      <c r="Z9" s="130">
        <f>X9/$X$38</f>
        <v>0.010640255236316992</v>
      </c>
    </row>
    <row r="10" spans="1:26" s="5" customFormat="1" ht="13.5" customHeight="1">
      <c r="A10" s="8" t="s">
        <v>15</v>
      </c>
      <c r="B10" s="16">
        <v>196032</v>
      </c>
      <c r="C10" s="17">
        <v>3</v>
      </c>
      <c r="D10" s="16">
        <v>209179</v>
      </c>
      <c r="E10" s="17">
        <v>3</v>
      </c>
      <c r="F10" s="35">
        <v>210790</v>
      </c>
      <c r="G10" s="18">
        <v>3</v>
      </c>
      <c r="H10" s="39">
        <v>0.0632</v>
      </c>
      <c r="I10" s="22">
        <v>218254</v>
      </c>
      <c r="J10" s="18">
        <f t="shared" si="0"/>
        <v>3</v>
      </c>
      <c r="K10" s="19">
        <f t="shared" si="1"/>
        <v>0.06581734445980406</v>
      </c>
      <c r="L10" s="20">
        <v>225443</v>
      </c>
      <c r="M10" s="18">
        <f t="shared" si="2"/>
        <v>3</v>
      </c>
      <c r="N10" s="19">
        <f t="shared" si="3"/>
        <v>0.06506704610393733</v>
      </c>
      <c r="O10" s="125">
        <v>223486</v>
      </c>
      <c r="P10" s="120">
        <v>3</v>
      </c>
      <c r="Q10" s="137">
        <v>0.06561844783711278</v>
      </c>
      <c r="R10" s="125">
        <v>213276</v>
      </c>
      <c r="S10" s="120">
        <f t="shared" si="4"/>
        <v>3</v>
      </c>
      <c r="T10" s="137">
        <f t="shared" si="5"/>
        <v>0.06306298847529473</v>
      </c>
      <c r="U10" s="125">
        <v>218555</v>
      </c>
      <c r="V10" s="120">
        <f t="shared" si="6"/>
        <v>3</v>
      </c>
      <c r="W10" s="130">
        <f t="shared" si="7"/>
        <v>0.06394724699574778</v>
      </c>
      <c r="X10" s="125">
        <v>217395</v>
      </c>
      <c r="Y10" s="120">
        <f>_xlfn.RANK.EQ(X10,$X$6:$X$37)</f>
        <v>3</v>
      </c>
      <c r="Z10" s="130">
        <f>X10/$X$38</f>
        <v>0.06299053121015011</v>
      </c>
    </row>
    <row r="11" spans="1:26" s="5" customFormat="1" ht="13.5" customHeight="1">
      <c r="A11" s="8" t="s">
        <v>16</v>
      </c>
      <c r="B11" s="16">
        <v>164444</v>
      </c>
      <c r="C11" s="17">
        <v>4</v>
      </c>
      <c r="D11" s="16">
        <v>177348</v>
      </c>
      <c r="E11" s="17">
        <v>4</v>
      </c>
      <c r="F11" s="35">
        <v>177096</v>
      </c>
      <c r="G11" s="18">
        <v>4</v>
      </c>
      <c r="H11" s="39">
        <v>0.0531</v>
      </c>
      <c r="I11" s="20">
        <v>188381</v>
      </c>
      <c r="J11" s="18">
        <f t="shared" si="0"/>
        <v>4</v>
      </c>
      <c r="K11" s="19">
        <f t="shared" si="1"/>
        <v>0.05680875111879896</v>
      </c>
      <c r="L11" s="20">
        <v>179756</v>
      </c>
      <c r="M11" s="18">
        <f t="shared" si="2"/>
        <v>5</v>
      </c>
      <c r="N11" s="19">
        <f t="shared" si="3"/>
        <v>0.05188092750477664</v>
      </c>
      <c r="O11" s="125">
        <v>144803</v>
      </c>
      <c r="P11" s="120">
        <v>7</v>
      </c>
      <c r="Q11" s="137">
        <v>0.042516077526813495</v>
      </c>
      <c r="R11" s="125">
        <v>134713</v>
      </c>
      <c r="S11" s="120">
        <f t="shared" si="4"/>
        <v>8</v>
      </c>
      <c r="T11" s="137">
        <f t="shared" si="5"/>
        <v>0.03983291306322503</v>
      </c>
      <c r="U11" s="125">
        <v>137044</v>
      </c>
      <c r="V11" s="120">
        <f t="shared" si="6"/>
        <v>9</v>
      </c>
      <c r="W11" s="130">
        <f t="shared" si="7"/>
        <v>0.040097854166160726</v>
      </c>
      <c r="X11" s="125">
        <v>141122</v>
      </c>
      <c r="Y11" s="120">
        <f>_xlfn.RANK.EQ(X11,$X$6:$X$37)</f>
        <v>9</v>
      </c>
      <c r="Z11" s="130">
        <f>X11/$X$38</f>
        <v>0.040890313693685704</v>
      </c>
    </row>
    <row r="12" spans="1:26" s="5" customFormat="1" ht="13.5" customHeight="1">
      <c r="A12" s="8" t="s">
        <v>17</v>
      </c>
      <c r="B12" s="16">
        <v>105523</v>
      </c>
      <c r="C12" s="17">
        <v>12</v>
      </c>
      <c r="D12" s="16">
        <v>118289</v>
      </c>
      <c r="E12" s="17">
        <v>10</v>
      </c>
      <c r="F12" s="35">
        <v>118159</v>
      </c>
      <c r="G12" s="18">
        <v>11</v>
      </c>
      <c r="H12" s="39">
        <v>0.0354</v>
      </c>
      <c r="I12" s="20">
        <v>118363</v>
      </c>
      <c r="J12" s="18">
        <f t="shared" si="0"/>
        <v>11</v>
      </c>
      <c r="K12" s="19">
        <f t="shared" si="1"/>
        <v>0.03569390866740489</v>
      </c>
      <c r="L12" s="21">
        <v>115457</v>
      </c>
      <c r="M12" s="18">
        <f t="shared" si="2"/>
        <v>11</v>
      </c>
      <c r="N12" s="19">
        <f t="shared" si="3"/>
        <v>0.033323039269448566</v>
      </c>
      <c r="O12" s="125">
        <v>106755</v>
      </c>
      <c r="P12" s="120">
        <v>11</v>
      </c>
      <c r="Q12" s="137">
        <v>0.03134468109345093</v>
      </c>
      <c r="R12" s="125">
        <v>112314</v>
      </c>
      <c r="S12" s="120">
        <f t="shared" si="4"/>
        <v>11</v>
      </c>
      <c r="T12" s="137">
        <f t="shared" si="5"/>
        <v>0.03320981492345249</v>
      </c>
      <c r="U12" s="125">
        <v>81686</v>
      </c>
      <c r="V12" s="120">
        <f t="shared" si="6"/>
        <v>19</v>
      </c>
      <c r="W12" s="130">
        <f t="shared" si="7"/>
        <v>0.023900596271394625</v>
      </c>
      <c r="X12" s="125">
        <v>81491</v>
      </c>
      <c r="Y12" s="120">
        <f>_xlfn.RANK.EQ(X12,$X$6:$X$37)</f>
        <v>18</v>
      </c>
      <c r="Z12" s="130">
        <f>X12/$X$38</f>
        <v>0.02361214093629726</v>
      </c>
    </row>
    <row r="13" spans="1:26" s="5" customFormat="1" ht="13.5" customHeight="1">
      <c r="A13" s="8" t="s">
        <v>18</v>
      </c>
      <c r="B13" s="16">
        <v>19849</v>
      </c>
      <c r="C13" s="17">
        <v>28</v>
      </c>
      <c r="D13" s="16">
        <v>18799</v>
      </c>
      <c r="E13" s="17">
        <v>28</v>
      </c>
      <c r="F13" s="35">
        <v>19829</v>
      </c>
      <c r="G13" s="18">
        <v>28</v>
      </c>
      <c r="H13" s="39">
        <v>0.0059</v>
      </c>
      <c r="I13" s="20">
        <v>19615</v>
      </c>
      <c r="J13" s="18">
        <f t="shared" si="0"/>
        <v>27</v>
      </c>
      <c r="K13" s="19">
        <f t="shared" si="1"/>
        <v>0.005915159454484484</v>
      </c>
      <c r="L13" s="21">
        <v>19269</v>
      </c>
      <c r="M13" s="18">
        <f t="shared" si="2"/>
        <v>28</v>
      </c>
      <c r="N13" s="19">
        <f t="shared" si="3"/>
        <v>0.005561392065297075</v>
      </c>
      <c r="O13" s="125">
        <v>19190</v>
      </c>
      <c r="P13" s="120">
        <v>28</v>
      </c>
      <c r="Q13" s="137">
        <v>0.005634438013988322</v>
      </c>
      <c r="R13" s="125">
        <v>18321</v>
      </c>
      <c r="S13" s="120">
        <f t="shared" si="4"/>
        <v>28</v>
      </c>
      <c r="T13" s="137">
        <f t="shared" si="5"/>
        <v>0.005417285638589785</v>
      </c>
      <c r="U13" s="125">
        <v>18849</v>
      </c>
      <c r="V13" s="120">
        <f t="shared" si="6"/>
        <v>28</v>
      </c>
      <c r="W13" s="130">
        <f t="shared" si="7"/>
        <v>0.005515049569320536</v>
      </c>
      <c r="X13" s="125">
        <v>19922</v>
      </c>
      <c r="Y13" s="120">
        <f>_xlfn.RANK.EQ(X13,$X$6:$X$37)</f>
        <v>28</v>
      </c>
      <c r="Z13" s="130">
        <f>X13/$X$38</f>
        <v>0.005772429737430072</v>
      </c>
    </row>
    <row r="14" spans="1:26" s="5" customFormat="1" ht="13.5" customHeight="1">
      <c r="A14" s="9" t="s">
        <v>19</v>
      </c>
      <c r="B14" s="24">
        <v>1308</v>
      </c>
      <c r="C14" s="23">
        <v>32</v>
      </c>
      <c r="D14" s="24">
        <v>1271</v>
      </c>
      <c r="E14" s="23">
        <v>32</v>
      </c>
      <c r="F14" s="35">
        <v>1100</v>
      </c>
      <c r="G14" s="25">
        <v>32</v>
      </c>
      <c r="H14" s="40">
        <v>0.0003</v>
      </c>
      <c r="I14" s="24">
        <v>1097</v>
      </c>
      <c r="J14" s="25">
        <f t="shared" si="0"/>
        <v>32</v>
      </c>
      <c r="K14" s="26">
        <f t="shared" si="1"/>
        <v>0.00033081467864233896</v>
      </c>
      <c r="L14" s="28">
        <v>1122</v>
      </c>
      <c r="M14" s="25">
        <f t="shared" si="2"/>
        <v>32</v>
      </c>
      <c r="N14" s="26">
        <f t="shared" si="3"/>
        <v>0.00032383008444980635</v>
      </c>
      <c r="O14" s="125">
        <v>997</v>
      </c>
      <c r="P14" s="120">
        <v>32</v>
      </c>
      <c r="Q14" s="137">
        <v>0.0002927323970790181</v>
      </c>
      <c r="R14" s="125">
        <v>1031</v>
      </c>
      <c r="S14" s="120">
        <f t="shared" si="4"/>
        <v>32</v>
      </c>
      <c r="T14" s="137">
        <f t="shared" si="5"/>
        <v>0.00030485352837651155</v>
      </c>
      <c r="U14" s="125">
        <v>1136</v>
      </c>
      <c r="V14" s="120">
        <f t="shared" si="6"/>
        <v>32</v>
      </c>
      <c r="W14" s="130">
        <f t="shared" si="7"/>
        <v>0.0003323834851052114</v>
      </c>
      <c r="X14" s="125">
        <v>1060</v>
      </c>
      <c r="Y14" s="120">
        <f>_xlfn.RANK.EQ(X14,$X$6:$X$37)</f>
        <v>32</v>
      </c>
      <c r="Z14" s="130">
        <f>X14/$X$38</f>
        <v>0.00030713660885834136</v>
      </c>
    </row>
    <row r="15" spans="1:26" s="5" customFormat="1" ht="13.5" customHeight="1">
      <c r="A15" s="8" t="s">
        <v>20</v>
      </c>
      <c r="B15" s="16">
        <v>119908</v>
      </c>
      <c r="C15" s="17">
        <v>10</v>
      </c>
      <c r="D15" s="16">
        <v>113364</v>
      </c>
      <c r="E15" s="17">
        <v>11</v>
      </c>
      <c r="F15" s="35">
        <v>118500</v>
      </c>
      <c r="G15" s="18">
        <v>10</v>
      </c>
      <c r="H15" s="39">
        <v>0.0355</v>
      </c>
      <c r="I15" s="20">
        <v>122500</v>
      </c>
      <c r="J15" s="18">
        <f t="shared" si="0"/>
        <v>10</v>
      </c>
      <c r="K15" s="19">
        <f t="shared" si="1"/>
        <v>0.036941475053497284</v>
      </c>
      <c r="L15" s="21">
        <v>106681</v>
      </c>
      <c r="M15" s="18">
        <f t="shared" si="2"/>
        <v>12</v>
      </c>
      <c r="N15" s="19">
        <f t="shared" si="3"/>
        <v>0.03079012231656844</v>
      </c>
      <c r="O15" s="125">
        <v>106166</v>
      </c>
      <c r="P15" s="120">
        <v>12</v>
      </c>
      <c r="Q15" s="137">
        <v>0.03117174289698198</v>
      </c>
      <c r="R15" s="125">
        <v>109537</v>
      </c>
      <c r="S15" s="120">
        <f t="shared" si="4"/>
        <v>13</v>
      </c>
      <c r="T15" s="137">
        <f t="shared" si="5"/>
        <v>0.03238869150123952</v>
      </c>
      <c r="U15" s="125">
        <v>147116</v>
      </c>
      <c r="V15" s="120">
        <f t="shared" si="6"/>
        <v>7</v>
      </c>
      <c r="W15" s="130">
        <f t="shared" si="7"/>
        <v>0.043044831685509044</v>
      </c>
      <c r="X15" s="125">
        <v>151347</v>
      </c>
      <c r="Y15" s="120">
        <f>_xlfn.RANK.EQ(X15,$X$6:$X$37)</f>
        <v>6</v>
      </c>
      <c r="Z15" s="130">
        <f>X15/$X$38</f>
        <v>0.04385302296309754</v>
      </c>
    </row>
    <row r="16" spans="1:26" s="5" customFormat="1" ht="13.5" customHeight="1">
      <c r="A16" s="8" t="s">
        <v>21</v>
      </c>
      <c r="B16" s="16">
        <v>79462</v>
      </c>
      <c r="C16" s="17">
        <v>15</v>
      </c>
      <c r="D16" s="16">
        <v>75186</v>
      </c>
      <c r="E16" s="17">
        <v>17</v>
      </c>
      <c r="F16" s="35">
        <v>78335</v>
      </c>
      <c r="G16" s="18">
        <v>17</v>
      </c>
      <c r="H16" s="39">
        <v>0.0235</v>
      </c>
      <c r="I16" s="20">
        <v>86366</v>
      </c>
      <c r="J16" s="18">
        <f t="shared" si="0"/>
        <v>13</v>
      </c>
      <c r="K16" s="19">
        <f t="shared" si="1"/>
        <v>0.0260447953834314</v>
      </c>
      <c r="L16" s="21">
        <v>100704</v>
      </c>
      <c r="M16" s="18">
        <f t="shared" si="2"/>
        <v>14</v>
      </c>
      <c r="N16" s="19">
        <f t="shared" si="3"/>
        <v>0.02906504886313128</v>
      </c>
      <c r="O16" s="125">
        <v>100167</v>
      </c>
      <c r="P16" s="120">
        <v>13</v>
      </c>
      <c r="Q16" s="137">
        <v>0.02941035708948245</v>
      </c>
      <c r="R16" s="125">
        <v>111659</v>
      </c>
      <c r="S16" s="120">
        <f t="shared" si="4"/>
        <v>12</v>
      </c>
      <c r="T16" s="137">
        <f t="shared" si="5"/>
        <v>0.03301613979145771</v>
      </c>
      <c r="U16" s="125">
        <v>103359</v>
      </c>
      <c r="V16" s="120">
        <f t="shared" si="6"/>
        <v>12</v>
      </c>
      <c r="W16" s="130">
        <f t="shared" si="7"/>
        <v>0.030241923095941498</v>
      </c>
      <c r="X16" s="125">
        <v>103293</v>
      </c>
      <c r="Y16" s="120">
        <f>_xlfn.RANK.EQ(X16,$X$6:$X$37)</f>
        <v>13</v>
      </c>
      <c r="Z16" s="130">
        <f>X16/$X$38</f>
        <v>0.0299293035271742</v>
      </c>
    </row>
    <row r="17" spans="1:26" s="5" customFormat="1" ht="13.5" customHeight="1">
      <c r="A17" s="8" t="s">
        <v>22</v>
      </c>
      <c r="B17" s="16">
        <v>72332</v>
      </c>
      <c r="C17" s="17">
        <v>18</v>
      </c>
      <c r="D17" s="16">
        <v>72614</v>
      </c>
      <c r="E17" s="17">
        <v>19</v>
      </c>
      <c r="F17" s="35">
        <v>74806</v>
      </c>
      <c r="G17" s="18">
        <v>19</v>
      </c>
      <c r="H17" s="39">
        <v>0.0224</v>
      </c>
      <c r="I17" s="20">
        <v>74524</v>
      </c>
      <c r="J17" s="18">
        <f t="shared" si="0"/>
        <v>17</v>
      </c>
      <c r="K17" s="19">
        <f t="shared" si="1"/>
        <v>0.022473685607239443</v>
      </c>
      <c r="L17" s="21">
        <v>80099</v>
      </c>
      <c r="M17" s="18">
        <f t="shared" si="2"/>
        <v>18</v>
      </c>
      <c r="N17" s="19">
        <f t="shared" si="3"/>
        <v>0.02311806233007579</v>
      </c>
      <c r="O17" s="125">
        <v>83188</v>
      </c>
      <c r="P17" s="120">
        <v>18</v>
      </c>
      <c r="Q17" s="137">
        <v>0.024425097942035463</v>
      </c>
      <c r="R17" s="125">
        <v>87178</v>
      </c>
      <c r="S17" s="120">
        <f t="shared" si="4"/>
        <v>18</v>
      </c>
      <c r="T17" s="137">
        <f t="shared" si="5"/>
        <v>0.025777420850443766</v>
      </c>
      <c r="U17" s="125">
        <v>87451</v>
      </c>
      <c r="V17" s="120">
        <f t="shared" si="6"/>
        <v>17</v>
      </c>
      <c r="W17" s="130">
        <f t="shared" si="7"/>
        <v>0.025587383940084366</v>
      </c>
      <c r="X17" s="125">
        <v>84251</v>
      </c>
      <c r="Y17" s="120">
        <f>_xlfn.RANK.EQ(X17,$X$6:$X$37)</f>
        <v>17</v>
      </c>
      <c r="Z17" s="130">
        <f>X17/$X$38</f>
        <v>0.02441185512540011</v>
      </c>
    </row>
    <row r="18" spans="1:26" s="5" customFormat="1" ht="13.5" customHeight="1">
      <c r="A18" s="8" t="s">
        <v>23</v>
      </c>
      <c r="B18" s="16">
        <v>65168</v>
      </c>
      <c r="C18" s="17">
        <v>21</v>
      </c>
      <c r="D18" s="16">
        <v>65907</v>
      </c>
      <c r="E18" s="17">
        <v>21</v>
      </c>
      <c r="F18" s="35">
        <v>65238</v>
      </c>
      <c r="G18" s="18">
        <v>21</v>
      </c>
      <c r="H18" s="39">
        <v>0.0196</v>
      </c>
      <c r="I18" s="22">
        <v>65292</v>
      </c>
      <c r="J18" s="18">
        <f t="shared" si="0"/>
        <v>20</v>
      </c>
      <c r="K18" s="19">
        <f t="shared" si="1"/>
        <v>0.019689655421983223</v>
      </c>
      <c r="L18" s="21">
        <v>64998</v>
      </c>
      <c r="M18" s="18">
        <f t="shared" si="2"/>
        <v>21</v>
      </c>
      <c r="N18" s="19">
        <f t="shared" si="3"/>
        <v>0.01875963264622862</v>
      </c>
      <c r="O18" s="125">
        <v>60177</v>
      </c>
      <c r="P18" s="120">
        <v>22</v>
      </c>
      <c r="Q18" s="137">
        <v>0.017668763750274895</v>
      </c>
      <c r="R18" s="125">
        <v>59661</v>
      </c>
      <c r="S18" s="120">
        <f t="shared" si="4"/>
        <v>22</v>
      </c>
      <c r="T18" s="137">
        <f t="shared" si="5"/>
        <v>0.017640995496092198</v>
      </c>
      <c r="U18" s="125">
        <v>62611</v>
      </c>
      <c r="V18" s="120">
        <f t="shared" si="6"/>
        <v>22</v>
      </c>
      <c r="W18" s="130">
        <f t="shared" si="7"/>
        <v>0.0183194211143683</v>
      </c>
      <c r="X18" s="125">
        <v>58515</v>
      </c>
      <c r="Y18" s="120">
        <f>_xlfn.RANK.EQ(X18,$X$6:$X$37)</f>
        <v>24</v>
      </c>
      <c r="Z18" s="130">
        <f>X18/$X$38</f>
        <v>0.016954810063533814</v>
      </c>
    </row>
    <row r="19" spans="1:26" s="5" customFormat="1" ht="13.5" customHeight="1">
      <c r="A19" s="68" t="s">
        <v>24</v>
      </c>
      <c r="B19" s="69">
        <v>347594</v>
      </c>
      <c r="C19" s="70">
        <v>2</v>
      </c>
      <c r="D19" s="69">
        <v>351636</v>
      </c>
      <c r="E19" s="70">
        <v>2</v>
      </c>
      <c r="F19" s="74">
        <v>366893</v>
      </c>
      <c r="G19" s="71">
        <v>2</v>
      </c>
      <c r="H19" s="76">
        <v>0.1101</v>
      </c>
      <c r="I19" s="69">
        <v>366716</v>
      </c>
      <c r="J19" s="71">
        <f t="shared" si="0"/>
        <v>2</v>
      </c>
      <c r="K19" s="72">
        <f t="shared" si="1"/>
        <v>0.11058799972014947</v>
      </c>
      <c r="L19" s="73">
        <v>370696</v>
      </c>
      <c r="M19" s="71">
        <f t="shared" si="2"/>
        <v>2</v>
      </c>
      <c r="N19" s="72">
        <f t="shared" si="3"/>
        <v>0.10698976558396205</v>
      </c>
      <c r="O19" s="134">
        <v>389611</v>
      </c>
      <c r="P19" s="135">
        <v>2</v>
      </c>
      <c r="Q19" s="138">
        <v>0.11439494679874956</v>
      </c>
      <c r="R19" s="134">
        <v>378569</v>
      </c>
      <c r="S19" s="135">
        <f t="shared" si="4"/>
        <v>2</v>
      </c>
      <c r="T19" s="138">
        <f t="shared" si="5"/>
        <v>0.11193801686126828</v>
      </c>
      <c r="U19" s="134">
        <v>370303</v>
      </c>
      <c r="V19" s="135">
        <f t="shared" si="6"/>
        <v>2</v>
      </c>
      <c r="W19" s="136">
        <f t="shared" si="7"/>
        <v>0.10834736063812948</v>
      </c>
      <c r="X19" s="134">
        <v>393337</v>
      </c>
      <c r="Y19" s="135">
        <f>_xlfn.RANK.EQ(X19,$X$6:$X$37)</f>
        <v>2</v>
      </c>
      <c r="Z19" s="136">
        <f>X19/$X$38</f>
        <v>0.11396999275331454</v>
      </c>
    </row>
    <row r="20" spans="1:26" s="5" customFormat="1" ht="13.5" customHeight="1">
      <c r="A20" s="9" t="s">
        <v>25</v>
      </c>
      <c r="B20" s="24">
        <v>78795</v>
      </c>
      <c r="C20" s="23">
        <v>16</v>
      </c>
      <c r="D20" s="24">
        <v>79666</v>
      </c>
      <c r="E20" s="23">
        <v>14</v>
      </c>
      <c r="F20" s="35">
        <v>80664</v>
      </c>
      <c r="G20" s="25">
        <v>16</v>
      </c>
      <c r="H20" s="40">
        <v>0.0242</v>
      </c>
      <c r="I20" s="24">
        <v>81461</v>
      </c>
      <c r="J20" s="25">
        <f t="shared" si="0"/>
        <v>15</v>
      </c>
      <c r="K20" s="26">
        <f t="shared" si="1"/>
        <v>0.024565628565983204</v>
      </c>
      <c r="L20" s="28">
        <v>83025</v>
      </c>
      <c r="M20" s="25">
        <f t="shared" si="2"/>
        <v>17</v>
      </c>
      <c r="N20" s="26">
        <f t="shared" si="3"/>
        <v>0.023962560393444896</v>
      </c>
      <c r="O20" s="125">
        <v>83860</v>
      </c>
      <c r="P20" s="120">
        <v>17</v>
      </c>
      <c r="Q20" s="137">
        <v>0.02462240603715793</v>
      </c>
      <c r="R20" s="125">
        <v>85865</v>
      </c>
      <c r="S20" s="120">
        <f t="shared" si="4"/>
        <v>19</v>
      </c>
      <c r="T20" s="137">
        <f t="shared" si="5"/>
        <v>0.025389183524780954</v>
      </c>
      <c r="U20" s="125">
        <v>85625</v>
      </c>
      <c r="V20" s="120">
        <f t="shared" si="6"/>
        <v>18</v>
      </c>
      <c r="W20" s="130">
        <f t="shared" si="7"/>
        <v>0.025053112598709265</v>
      </c>
      <c r="X20" s="125">
        <v>84269</v>
      </c>
      <c r="Y20" s="120">
        <f>_xlfn.RANK.EQ(X20,$X$6:$X$37)</f>
        <v>16</v>
      </c>
      <c r="Z20" s="130">
        <f>X20/$X$38</f>
        <v>0.024417070652720346</v>
      </c>
    </row>
    <row r="21" spans="1:26" s="5" customFormat="1" ht="13.5" customHeight="1">
      <c r="A21" s="8" t="s">
        <v>26</v>
      </c>
      <c r="B21" s="16">
        <v>137217</v>
      </c>
      <c r="C21" s="17">
        <v>6</v>
      </c>
      <c r="D21" s="16">
        <v>145221</v>
      </c>
      <c r="E21" s="17">
        <v>6</v>
      </c>
      <c r="F21" s="35">
        <v>154164</v>
      </c>
      <c r="G21" s="18">
        <v>5</v>
      </c>
      <c r="H21" s="39">
        <v>0.0462</v>
      </c>
      <c r="I21" s="20">
        <v>156287</v>
      </c>
      <c r="J21" s="18">
        <f t="shared" si="0"/>
        <v>5</v>
      </c>
      <c r="K21" s="19">
        <f t="shared" si="1"/>
        <v>0.04713038621784433</v>
      </c>
      <c r="L21" s="21">
        <v>150353</v>
      </c>
      <c r="M21" s="18">
        <f t="shared" si="2"/>
        <v>7</v>
      </c>
      <c r="N21" s="19">
        <f t="shared" si="3"/>
        <v>0.043394674409342006</v>
      </c>
      <c r="O21" s="125">
        <v>151065</v>
      </c>
      <c r="P21" s="120">
        <v>5</v>
      </c>
      <c r="Q21" s="137">
        <v>0.044354683615588635</v>
      </c>
      <c r="R21" s="125">
        <v>138332</v>
      </c>
      <c r="S21" s="120">
        <f t="shared" si="4"/>
        <v>7</v>
      </c>
      <c r="T21" s="137">
        <f t="shared" si="5"/>
        <v>0.04090300512839922</v>
      </c>
      <c r="U21" s="125">
        <v>143712</v>
      </c>
      <c r="V21" s="120">
        <f t="shared" si="6"/>
        <v>8</v>
      </c>
      <c r="W21" s="130">
        <f t="shared" si="7"/>
        <v>0.04204885159457759</v>
      </c>
      <c r="X21" s="125">
        <v>144524</v>
      </c>
      <c r="Y21" s="120">
        <f>_xlfn.RANK.EQ(X21,$X$6:$X$37)</f>
        <v>8</v>
      </c>
      <c r="Z21" s="130">
        <f>X21/$X$38</f>
        <v>0.04187604835721031</v>
      </c>
    </row>
    <row r="22" spans="1:26" s="5" customFormat="1" ht="13.5" customHeight="1">
      <c r="A22" s="8" t="s">
        <v>27</v>
      </c>
      <c r="B22" s="16">
        <v>10173</v>
      </c>
      <c r="C22" s="17">
        <v>30</v>
      </c>
      <c r="D22" s="16">
        <v>11748</v>
      </c>
      <c r="E22" s="17">
        <v>29</v>
      </c>
      <c r="F22" s="35">
        <v>11924</v>
      </c>
      <c r="G22" s="18">
        <v>29</v>
      </c>
      <c r="H22" s="39">
        <v>0.0036</v>
      </c>
      <c r="I22" s="29">
        <v>11316</v>
      </c>
      <c r="J22" s="18">
        <f t="shared" si="0"/>
        <v>29</v>
      </c>
      <c r="K22" s="19">
        <f t="shared" si="1"/>
        <v>0.003412487605758166</v>
      </c>
      <c r="L22" s="21">
        <v>11541</v>
      </c>
      <c r="M22" s="18">
        <f t="shared" si="2"/>
        <v>30</v>
      </c>
      <c r="N22" s="19">
        <f t="shared" si="3"/>
        <v>0.003330947419460976</v>
      </c>
      <c r="O22" s="125">
        <v>13155</v>
      </c>
      <c r="P22" s="120">
        <v>29</v>
      </c>
      <c r="Q22" s="137">
        <v>0.003862482129964376</v>
      </c>
      <c r="R22" s="125">
        <v>11082</v>
      </c>
      <c r="S22" s="120">
        <f t="shared" si="4"/>
        <v>30</v>
      </c>
      <c r="T22" s="137">
        <f t="shared" si="5"/>
        <v>0.0032768058210169747</v>
      </c>
      <c r="U22" s="125">
        <v>11476</v>
      </c>
      <c r="V22" s="120">
        <f t="shared" si="6"/>
        <v>29</v>
      </c>
      <c r="W22" s="130">
        <f t="shared" si="7"/>
        <v>0.003357775418193139</v>
      </c>
      <c r="X22" s="125">
        <v>11943</v>
      </c>
      <c r="Y22" s="120">
        <f>_xlfn.RANK.EQ(X22,$X$6:$X$37)</f>
        <v>29</v>
      </c>
      <c r="Z22" s="130">
        <f>X22/$X$38</f>
        <v>0.003460502376976576</v>
      </c>
    </row>
    <row r="23" spans="1:26" s="5" customFormat="1" ht="13.5" customHeight="1">
      <c r="A23" s="8" t="s">
        <v>28</v>
      </c>
      <c r="B23" s="16">
        <v>47096</v>
      </c>
      <c r="C23" s="17">
        <v>24</v>
      </c>
      <c r="D23" s="16">
        <v>44115</v>
      </c>
      <c r="E23" s="17">
        <v>24</v>
      </c>
      <c r="F23" s="35">
        <v>45427</v>
      </c>
      <c r="G23" s="18">
        <v>24</v>
      </c>
      <c r="H23" s="39">
        <v>0.0136</v>
      </c>
      <c r="I23" s="29">
        <v>46021</v>
      </c>
      <c r="J23" s="18">
        <f t="shared" si="0"/>
        <v>23</v>
      </c>
      <c r="K23" s="19">
        <f t="shared" si="1"/>
        <v>0.013878233660710193</v>
      </c>
      <c r="L23" s="21">
        <v>42067</v>
      </c>
      <c r="M23" s="18">
        <f t="shared" si="2"/>
        <v>25</v>
      </c>
      <c r="N23" s="19">
        <f t="shared" si="3"/>
        <v>0.012141319217959004</v>
      </c>
      <c r="O23" s="125">
        <v>40450</v>
      </c>
      <c r="P23" s="120">
        <v>25</v>
      </c>
      <c r="Q23" s="137">
        <v>0.011876655428130673</v>
      </c>
      <c r="R23" s="125">
        <v>37781</v>
      </c>
      <c r="S23" s="120">
        <f t="shared" si="4"/>
        <v>25</v>
      </c>
      <c r="T23" s="137">
        <f t="shared" si="5"/>
        <v>0.011171359025793389</v>
      </c>
      <c r="U23" s="125">
        <v>36519</v>
      </c>
      <c r="V23" s="120">
        <f t="shared" si="6"/>
        <v>26</v>
      </c>
      <c r="W23" s="130">
        <f t="shared" si="7"/>
        <v>0.010685134236405998</v>
      </c>
      <c r="X23" s="125">
        <v>35968</v>
      </c>
      <c r="Y23" s="120">
        <f>_xlfn.RANK.EQ(X23,$X$6:$X$37)</f>
        <v>26</v>
      </c>
      <c r="Z23" s="130">
        <f>X23/$X$38</f>
        <v>0.010421782591902662</v>
      </c>
    </row>
    <row r="24" spans="1:26" s="5" customFormat="1" ht="13.5" customHeight="1">
      <c r="A24" s="8" t="s">
        <v>29</v>
      </c>
      <c r="B24" s="16">
        <v>71229</v>
      </c>
      <c r="C24" s="17">
        <v>19</v>
      </c>
      <c r="D24" s="16">
        <v>74280</v>
      </c>
      <c r="E24" s="17">
        <v>18</v>
      </c>
      <c r="F24" s="35">
        <v>72285</v>
      </c>
      <c r="G24" s="18">
        <v>20</v>
      </c>
      <c r="H24" s="39">
        <v>0.0217</v>
      </c>
      <c r="I24" s="29">
        <v>72358</v>
      </c>
      <c r="J24" s="18">
        <f t="shared" si="0"/>
        <v>19</v>
      </c>
      <c r="K24" s="19">
        <f t="shared" si="1"/>
        <v>0.02182050001568128</v>
      </c>
      <c r="L24" s="21">
        <v>79117</v>
      </c>
      <c r="M24" s="18">
        <f t="shared" si="2"/>
        <v>19</v>
      </c>
      <c r="N24" s="19">
        <f t="shared" si="3"/>
        <v>0.022834638851528814</v>
      </c>
      <c r="O24" s="125">
        <v>80544</v>
      </c>
      <c r="P24" s="120">
        <v>19</v>
      </c>
      <c r="Q24" s="137">
        <v>0.023648784543964324</v>
      </c>
      <c r="R24" s="125">
        <v>102813</v>
      </c>
      <c r="S24" s="120">
        <f t="shared" si="4"/>
        <v>14</v>
      </c>
      <c r="T24" s="137">
        <f t="shared" si="5"/>
        <v>0.030400490604242755</v>
      </c>
      <c r="U24" s="125">
        <v>94588</v>
      </c>
      <c r="V24" s="120">
        <f t="shared" si="6"/>
        <v>15</v>
      </c>
      <c r="W24" s="130">
        <f t="shared" si="7"/>
        <v>0.02767560659254554</v>
      </c>
      <c r="X24" s="125">
        <v>86552</v>
      </c>
      <c r="Y24" s="120">
        <f>_xlfn.RANK.EQ(X24,$X$6:$X$37)</f>
        <v>15</v>
      </c>
      <c r="Z24" s="130">
        <f>X24/$X$38</f>
        <v>0.025078573367836945</v>
      </c>
    </row>
    <row r="25" spans="1:26" s="5" customFormat="1" ht="13.5" customHeight="1">
      <c r="A25" s="8" t="s">
        <v>30</v>
      </c>
      <c r="B25" s="16">
        <v>78331</v>
      </c>
      <c r="C25" s="17">
        <v>17</v>
      </c>
      <c r="D25" s="16">
        <v>79008</v>
      </c>
      <c r="E25" s="17">
        <v>15</v>
      </c>
      <c r="F25" s="35">
        <v>84762</v>
      </c>
      <c r="G25" s="18">
        <v>14</v>
      </c>
      <c r="H25" s="39">
        <v>0.0254</v>
      </c>
      <c r="I25" s="29">
        <v>84620</v>
      </c>
      <c r="J25" s="18">
        <f t="shared" si="0"/>
        <v>14</v>
      </c>
      <c r="K25" s="19">
        <f t="shared" si="1"/>
        <v>0.025518266277770943</v>
      </c>
      <c r="L25" s="21">
        <v>94171</v>
      </c>
      <c r="M25" s="18">
        <f t="shared" si="2"/>
        <v>15</v>
      </c>
      <c r="N25" s="19">
        <f t="shared" si="3"/>
        <v>0.02717950346053718</v>
      </c>
      <c r="O25" s="125">
        <v>94901</v>
      </c>
      <c r="P25" s="120">
        <v>15</v>
      </c>
      <c r="Q25" s="137">
        <v>0.027864189784549544</v>
      </c>
      <c r="R25" s="125">
        <v>100553</v>
      </c>
      <c r="S25" s="120">
        <f t="shared" si="4"/>
        <v>16</v>
      </c>
      <c r="T25" s="137">
        <f t="shared" si="5"/>
        <v>0.02973223747705467</v>
      </c>
      <c r="U25" s="125">
        <v>103325</v>
      </c>
      <c r="V25" s="120">
        <f t="shared" si="6"/>
        <v>13</v>
      </c>
      <c r="W25" s="130">
        <f t="shared" si="7"/>
        <v>0.030231974998676026</v>
      </c>
      <c r="X25" s="125">
        <v>106469</v>
      </c>
      <c r="Y25" s="120">
        <f>_xlfn.RANK.EQ(X25,$X$6:$X$37)</f>
        <v>12</v>
      </c>
      <c r="Z25" s="130">
        <f>X25/$X$38</f>
        <v>0.03084955434767806</v>
      </c>
    </row>
    <row r="26" spans="1:26" s="5" customFormat="1" ht="13.5" customHeight="1">
      <c r="A26" s="8" t="s">
        <v>31</v>
      </c>
      <c r="B26" s="16">
        <v>69727</v>
      </c>
      <c r="C26" s="17">
        <v>20</v>
      </c>
      <c r="D26" s="16">
        <v>70692</v>
      </c>
      <c r="E26" s="17">
        <v>20</v>
      </c>
      <c r="F26" s="35">
        <v>74903</v>
      </c>
      <c r="G26" s="18">
        <v>18</v>
      </c>
      <c r="H26" s="39">
        <v>0.0225</v>
      </c>
      <c r="I26" s="29">
        <v>73041</v>
      </c>
      <c r="J26" s="18">
        <f t="shared" si="0"/>
        <v>18</v>
      </c>
      <c r="K26" s="19">
        <f t="shared" si="1"/>
        <v>0.02202646758679588</v>
      </c>
      <c r="L26" s="21">
        <v>77209</v>
      </c>
      <c r="M26" s="18">
        <f t="shared" si="2"/>
        <v>20</v>
      </c>
      <c r="N26" s="19">
        <f t="shared" si="3"/>
        <v>0.022283954536795988</v>
      </c>
      <c r="O26" s="125">
        <v>76445</v>
      </c>
      <c r="P26" s="120">
        <v>20</v>
      </c>
      <c r="Q26" s="137">
        <v>0.02244526388636463</v>
      </c>
      <c r="R26" s="125">
        <v>76751</v>
      </c>
      <c r="S26" s="120">
        <f t="shared" si="4"/>
        <v>20</v>
      </c>
      <c r="T26" s="137">
        <f t="shared" si="5"/>
        <v>0.02269429016142157</v>
      </c>
      <c r="U26" s="125">
        <v>76051</v>
      </c>
      <c r="V26" s="120">
        <f t="shared" si="6"/>
        <v>20</v>
      </c>
      <c r="W26" s="130">
        <f t="shared" si="7"/>
        <v>0.02225184544519052</v>
      </c>
      <c r="X26" s="125">
        <v>75825</v>
      </c>
      <c r="Y26" s="120">
        <f>_xlfn.RANK.EQ(X26,$X$6:$X$37)</f>
        <v>20</v>
      </c>
      <c r="Z26" s="130">
        <f>X26/$X$38</f>
        <v>0.021970408836494086</v>
      </c>
    </row>
    <row r="27" spans="1:26" s="5" customFormat="1" ht="13.5" customHeight="1">
      <c r="A27" s="8" t="s">
        <v>32</v>
      </c>
      <c r="B27" s="16">
        <v>48813</v>
      </c>
      <c r="C27" s="17">
        <v>23</v>
      </c>
      <c r="D27" s="16">
        <v>51764</v>
      </c>
      <c r="E27" s="17">
        <v>22</v>
      </c>
      <c r="F27" s="35">
        <v>52423</v>
      </c>
      <c r="G27" s="18">
        <v>23</v>
      </c>
      <c r="H27" s="39">
        <v>0.0157</v>
      </c>
      <c r="I27" s="29">
        <v>53263</v>
      </c>
      <c r="J27" s="18">
        <f t="shared" si="0"/>
        <v>22</v>
      </c>
      <c r="K27" s="19">
        <f t="shared" si="1"/>
        <v>0.01606215335326062</v>
      </c>
      <c r="L27" s="21">
        <v>53794</v>
      </c>
      <c r="M27" s="18">
        <f t="shared" si="2"/>
        <v>23</v>
      </c>
      <c r="N27" s="19">
        <f t="shared" si="3"/>
        <v>0.015525949699548023</v>
      </c>
      <c r="O27" s="125">
        <v>56776</v>
      </c>
      <c r="P27" s="120">
        <v>23</v>
      </c>
      <c r="Q27" s="137">
        <v>0.01667018513195419</v>
      </c>
      <c r="R27" s="125">
        <v>55312</v>
      </c>
      <c r="S27" s="120">
        <f t="shared" si="4"/>
        <v>23</v>
      </c>
      <c r="T27" s="137">
        <f t="shared" si="5"/>
        <v>0.016355051757091763</v>
      </c>
      <c r="U27" s="125">
        <v>60040</v>
      </c>
      <c r="V27" s="120">
        <f t="shared" si="6"/>
        <v>23</v>
      </c>
      <c r="W27" s="130">
        <f t="shared" si="7"/>
        <v>0.017567169406440923</v>
      </c>
      <c r="X27" s="125">
        <v>62246</v>
      </c>
      <c r="Y27" s="120">
        <f>_xlfn.RANK.EQ(X27,$X$6:$X$37)</f>
        <v>23</v>
      </c>
      <c r="Z27" s="130">
        <f>X27/$X$38</f>
        <v>0.01803587297641162</v>
      </c>
    </row>
    <row r="28" spans="1:26" s="5" customFormat="1" ht="13.5" customHeight="1">
      <c r="A28" s="8" t="s">
        <v>33</v>
      </c>
      <c r="B28" s="16">
        <v>9240</v>
      </c>
      <c r="C28" s="17">
        <v>31</v>
      </c>
      <c r="D28" s="16">
        <v>9413</v>
      </c>
      <c r="E28" s="17">
        <v>31</v>
      </c>
      <c r="F28" s="35">
        <v>9404</v>
      </c>
      <c r="G28" s="18">
        <v>31</v>
      </c>
      <c r="H28" s="39">
        <v>0.0028</v>
      </c>
      <c r="I28" s="29">
        <v>9645</v>
      </c>
      <c r="J28" s="18">
        <f t="shared" si="0"/>
        <v>31</v>
      </c>
      <c r="K28" s="19">
        <f t="shared" si="1"/>
        <v>0.0029085757297222965</v>
      </c>
      <c r="L28" s="21">
        <v>9614</v>
      </c>
      <c r="M28" s="18">
        <f t="shared" si="2"/>
        <v>31</v>
      </c>
      <c r="N28" s="19">
        <f t="shared" si="3"/>
        <v>0.002774779351069909</v>
      </c>
      <c r="O28" s="125">
        <v>6455</v>
      </c>
      <c r="P28" s="120">
        <v>31</v>
      </c>
      <c r="Q28" s="137">
        <v>0.0018952734434754882</v>
      </c>
      <c r="R28" s="125">
        <v>6926</v>
      </c>
      <c r="S28" s="120">
        <f t="shared" si="4"/>
        <v>31</v>
      </c>
      <c r="T28" s="137">
        <f t="shared" si="5"/>
        <v>0.0020479297163295044</v>
      </c>
      <c r="U28" s="125">
        <v>7255</v>
      </c>
      <c r="V28" s="120">
        <f t="shared" si="6"/>
        <v>31</v>
      </c>
      <c r="W28" s="130">
        <f t="shared" si="7"/>
        <v>0.0021227484017942856</v>
      </c>
      <c r="X28" s="125">
        <v>7238</v>
      </c>
      <c r="Y28" s="120">
        <f>_xlfn.RANK.EQ(X28,$X$6:$X$37)</f>
        <v>31</v>
      </c>
      <c r="Z28" s="130">
        <f>X28/$X$38</f>
        <v>0.002097221485770448</v>
      </c>
    </row>
    <row r="29" spans="1:26" s="5" customFormat="1" ht="13.5" customHeight="1">
      <c r="A29" s="8" t="s">
        <v>34</v>
      </c>
      <c r="B29" s="16">
        <v>90012</v>
      </c>
      <c r="C29" s="17">
        <v>14</v>
      </c>
      <c r="D29" s="16">
        <v>78165</v>
      </c>
      <c r="E29" s="17">
        <v>16</v>
      </c>
      <c r="F29" s="35">
        <v>82869</v>
      </c>
      <c r="G29" s="18">
        <v>15</v>
      </c>
      <c r="H29" s="39">
        <v>0.0249</v>
      </c>
      <c r="I29" s="29">
        <v>80961</v>
      </c>
      <c r="J29" s="18">
        <f t="shared" si="0"/>
        <v>16</v>
      </c>
      <c r="K29" s="19">
        <f t="shared" si="1"/>
        <v>0.024414847035152603</v>
      </c>
      <c r="L29" s="21">
        <v>116239</v>
      </c>
      <c r="M29" s="18">
        <f t="shared" si="2"/>
        <v>10</v>
      </c>
      <c r="N29" s="19">
        <f t="shared" si="3"/>
        <v>0.03354873902527722</v>
      </c>
      <c r="O29" s="125">
        <v>141823</v>
      </c>
      <c r="P29" s="120">
        <v>9</v>
      </c>
      <c r="Q29" s="137">
        <v>0.041641110081181126</v>
      </c>
      <c r="R29" s="125">
        <v>141168</v>
      </c>
      <c r="S29" s="120">
        <f t="shared" si="4"/>
        <v>6</v>
      </c>
      <c r="T29" s="137">
        <f t="shared" si="5"/>
        <v>0.04174157409685294</v>
      </c>
      <c r="U29" s="125">
        <v>153249</v>
      </c>
      <c r="V29" s="120">
        <f t="shared" si="6"/>
        <v>5</v>
      </c>
      <c r="W29" s="130">
        <f t="shared" si="7"/>
        <v>0.04483929287754273</v>
      </c>
      <c r="X29" s="125">
        <v>176407</v>
      </c>
      <c r="Y29" s="120">
        <f>_xlfn.RANK.EQ(X29,$X$6:$X$37)</f>
        <v>4</v>
      </c>
      <c r="Z29" s="130">
        <f>X29/$X$38</f>
        <v>0.05111419599893719</v>
      </c>
    </row>
    <row r="30" spans="1:26" s="5" customFormat="1" ht="13.5" customHeight="1">
      <c r="A30" s="8" t="s">
        <v>35</v>
      </c>
      <c r="B30" s="16">
        <v>144473</v>
      </c>
      <c r="C30" s="17">
        <v>5</v>
      </c>
      <c r="D30" s="16">
        <v>148306</v>
      </c>
      <c r="E30" s="17">
        <v>5</v>
      </c>
      <c r="F30" s="35">
        <v>148624</v>
      </c>
      <c r="G30" s="18">
        <v>7</v>
      </c>
      <c r="H30" s="39">
        <v>0.0446</v>
      </c>
      <c r="I30" s="29">
        <v>155887</v>
      </c>
      <c r="J30" s="18">
        <f t="shared" si="0"/>
        <v>7</v>
      </c>
      <c r="K30" s="19">
        <f t="shared" si="1"/>
        <v>0.04700976099317985</v>
      </c>
      <c r="L30" s="21">
        <v>204297</v>
      </c>
      <c r="M30" s="18">
        <f t="shared" si="2"/>
        <v>4</v>
      </c>
      <c r="N30" s="19">
        <f t="shared" si="3"/>
        <v>0.058963916900928774</v>
      </c>
      <c r="O30" s="125">
        <v>177525</v>
      </c>
      <c r="P30" s="120">
        <v>4</v>
      </c>
      <c r="Q30" s="137">
        <v>0.05212368986103579</v>
      </c>
      <c r="R30" s="125">
        <v>163676</v>
      </c>
      <c r="S30" s="120">
        <f t="shared" si="4"/>
        <v>4</v>
      </c>
      <c r="T30" s="137">
        <f t="shared" si="5"/>
        <v>0.0483969021440872</v>
      </c>
      <c r="U30" s="125">
        <v>161552</v>
      </c>
      <c r="V30" s="120">
        <f t="shared" si="6"/>
        <v>4</v>
      </c>
      <c r="W30" s="130">
        <f t="shared" si="7"/>
        <v>0.04726867674799041</v>
      </c>
      <c r="X30" s="125">
        <v>162094</v>
      </c>
      <c r="Y30" s="120">
        <f>_xlfn.RANK.EQ(X30,$X$6:$X$37)</f>
        <v>5</v>
      </c>
      <c r="Z30" s="130">
        <f>X30/$X$38</f>
        <v>0.04696698252479621</v>
      </c>
    </row>
    <row r="31" spans="1:26" s="5" customFormat="1" ht="13.5" customHeight="1">
      <c r="A31" s="8" t="s">
        <v>36</v>
      </c>
      <c r="B31" s="16">
        <v>136306</v>
      </c>
      <c r="C31" s="17">
        <v>7</v>
      </c>
      <c r="D31" s="16">
        <v>143510</v>
      </c>
      <c r="E31" s="17">
        <v>7</v>
      </c>
      <c r="F31" s="35">
        <v>148260</v>
      </c>
      <c r="G31" s="18">
        <v>8</v>
      </c>
      <c r="H31" s="39">
        <v>0.0445</v>
      </c>
      <c r="I31" s="29">
        <v>156095</v>
      </c>
      <c r="J31" s="18">
        <f t="shared" si="0"/>
        <v>6</v>
      </c>
      <c r="K31" s="19">
        <f t="shared" si="1"/>
        <v>0.047072486110005377</v>
      </c>
      <c r="L31" s="21">
        <v>144683</v>
      </c>
      <c r="M31" s="18">
        <f t="shared" si="2"/>
        <v>8</v>
      </c>
      <c r="N31" s="19">
        <f t="shared" si="3"/>
        <v>0.04175820687027748</v>
      </c>
      <c r="O31" s="125">
        <v>142443</v>
      </c>
      <c r="P31" s="120">
        <v>8</v>
      </c>
      <c r="Q31" s="137">
        <v>0.041823150287990545</v>
      </c>
      <c r="R31" s="125">
        <v>131872</v>
      </c>
      <c r="S31" s="120">
        <f t="shared" si="4"/>
        <v>9</v>
      </c>
      <c r="T31" s="137">
        <f t="shared" si="5"/>
        <v>0.038992865658649206</v>
      </c>
      <c r="U31" s="125">
        <v>132329</v>
      </c>
      <c r="V31" s="120">
        <f t="shared" si="6"/>
        <v>10</v>
      </c>
      <c r="W31" s="130">
        <f t="shared" si="7"/>
        <v>0.038718287148316474</v>
      </c>
      <c r="X31" s="125">
        <v>126981</v>
      </c>
      <c r="Y31" s="120">
        <f>_xlfn.RANK.EQ(X31,$X$6:$X$37)</f>
        <v>11</v>
      </c>
      <c r="Z31" s="130">
        <f>X31/$X$38</f>
        <v>0.036792937480604755</v>
      </c>
    </row>
    <row r="32" spans="1:26" s="5" customFormat="1" ht="13.5" customHeight="1">
      <c r="A32" s="8" t="s">
        <v>37</v>
      </c>
      <c r="B32" s="16">
        <v>120394</v>
      </c>
      <c r="C32" s="17">
        <v>9</v>
      </c>
      <c r="D32" s="16">
        <v>121904</v>
      </c>
      <c r="E32" s="17">
        <v>9</v>
      </c>
      <c r="F32" s="35">
        <v>121433</v>
      </c>
      <c r="G32" s="18">
        <v>9</v>
      </c>
      <c r="H32" s="39">
        <v>0.0364</v>
      </c>
      <c r="I32" s="29">
        <v>131494</v>
      </c>
      <c r="J32" s="18">
        <f t="shared" si="0"/>
        <v>9</v>
      </c>
      <c r="K32" s="19">
        <f t="shared" si="1"/>
        <v>0.03965373323007814</v>
      </c>
      <c r="L32" s="21">
        <v>135166</v>
      </c>
      <c r="M32" s="18">
        <f t="shared" si="2"/>
        <v>9</v>
      </c>
      <c r="N32" s="19">
        <f t="shared" si="3"/>
        <v>0.039011423524725954</v>
      </c>
      <c r="O32" s="125">
        <v>129685</v>
      </c>
      <c r="P32" s="120">
        <v>10</v>
      </c>
      <c r="Q32" s="137">
        <v>0.03807723261303155</v>
      </c>
      <c r="R32" s="125">
        <v>124196</v>
      </c>
      <c r="S32" s="120">
        <f t="shared" si="4"/>
        <v>10</v>
      </c>
      <c r="T32" s="137">
        <f t="shared" si="5"/>
        <v>0.036723170524005075</v>
      </c>
      <c r="U32" s="125">
        <v>125077</v>
      </c>
      <c r="V32" s="120">
        <f t="shared" si="6"/>
        <v>11</v>
      </c>
      <c r="W32" s="130">
        <f t="shared" si="7"/>
        <v>0.03659641651981032</v>
      </c>
      <c r="X32" s="125">
        <v>128005</v>
      </c>
      <c r="Y32" s="120">
        <f>_xlfn.RANK.EQ(X32,$X$6:$X$37)</f>
        <v>10</v>
      </c>
      <c r="Z32" s="130">
        <f>X32/$X$38</f>
        <v>0.03708964303482263</v>
      </c>
    </row>
    <row r="33" spans="1:26" s="5" customFormat="1" ht="13.5" customHeight="1">
      <c r="A33" s="8" t="s">
        <v>38</v>
      </c>
      <c r="B33" s="16">
        <v>108388</v>
      </c>
      <c r="C33" s="17">
        <v>11</v>
      </c>
      <c r="D33" s="16">
        <v>110932</v>
      </c>
      <c r="E33" s="17">
        <v>12</v>
      </c>
      <c r="F33" s="35">
        <v>106022</v>
      </c>
      <c r="G33" s="18">
        <v>12</v>
      </c>
      <c r="H33" s="39">
        <v>0.0318</v>
      </c>
      <c r="I33" s="29">
        <v>11250</v>
      </c>
      <c r="J33" s="18">
        <f t="shared" si="0"/>
        <v>30</v>
      </c>
      <c r="K33" s="19">
        <f t="shared" si="1"/>
        <v>0.003392584443688526</v>
      </c>
      <c r="L33" s="21">
        <v>103655</v>
      </c>
      <c r="M33" s="18">
        <f t="shared" si="2"/>
        <v>13</v>
      </c>
      <c r="N33" s="19">
        <f t="shared" si="3"/>
        <v>0.029916762391840174</v>
      </c>
      <c r="O33" s="125">
        <v>100056</v>
      </c>
      <c r="P33" s="120">
        <v>14</v>
      </c>
      <c r="Q33" s="137">
        <v>0.02937776602019883</v>
      </c>
      <c r="R33" s="125">
        <v>101895</v>
      </c>
      <c r="S33" s="120">
        <f t="shared" si="4"/>
        <v>15</v>
      </c>
      <c r="T33" s="137">
        <f t="shared" si="5"/>
        <v>0.03012904973222565</v>
      </c>
      <c r="U33" s="125">
        <v>96020</v>
      </c>
      <c r="V33" s="120">
        <f t="shared" si="6"/>
        <v>14</v>
      </c>
      <c r="W33" s="130">
        <f t="shared" si="7"/>
        <v>0.028094597042079575</v>
      </c>
      <c r="X33" s="125">
        <v>80135</v>
      </c>
      <c r="Y33" s="120">
        <f>_xlfn.RANK.EQ(X33,$X$6:$X$37)</f>
        <v>19</v>
      </c>
      <c r="Z33" s="130">
        <f>X33/$X$38</f>
        <v>0.023219237878172816</v>
      </c>
    </row>
    <row r="34" spans="1:26" s="5" customFormat="1" ht="13.5" customHeight="1">
      <c r="A34" s="8" t="s">
        <v>39</v>
      </c>
      <c r="B34" s="16">
        <v>24740</v>
      </c>
      <c r="C34" s="17">
        <v>27</v>
      </c>
      <c r="D34" s="16">
        <v>25055</v>
      </c>
      <c r="E34" s="17">
        <v>27</v>
      </c>
      <c r="F34" s="35">
        <v>24772</v>
      </c>
      <c r="G34" s="18">
        <v>27</v>
      </c>
      <c r="H34" s="39">
        <v>0.0074</v>
      </c>
      <c r="I34" s="29">
        <v>24283</v>
      </c>
      <c r="J34" s="18">
        <f t="shared" si="0"/>
        <v>26</v>
      </c>
      <c r="K34" s="19">
        <f t="shared" si="1"/>
        <v>0.007322855826318976</v>
      </c>
      <c r="L34" s="21">
        <v>24385</v>
      </c>
      <c r="M34" s="18">
        <f t="shared" si="2"/>
        <v>27</v>
      </c>
      <c r="N34" s="19">
        <f t="shared" si="3"/>
        <v>0.007037964892431843</v>
      </c>
      <c r="O34" s="125">
        <v>23682</v>
      </c>
      <c r="P34" s="120">
        <v>27</v>
      </c>
      <c r="Q34" s="137">
        <v>0.0069533486736462445</v>
      </c>
      <c r="R34" s="125">
        <v>23781</v>
      </c>
      <c r="S34" s="120">
        <f t="shared" si="4"/>
        <v>27</v>
      </c>
      <c r="T34" s="137">
        <f t="shared" si="5"/>
        <v>0.007031737883920293</v>
      </c>
      <c r="U34" s="125">
        <v>23285</v>
      </c>
      <c r="V34" s="120">
        <f t="shared" si="6"/>
        <v>27</v>
      </c>
      <c r="W34" s="130">
        <f t="shared" si="7"/>
        <v>0.006812983671368703</v>
      </c>
      <c r="X34" s="125">
        <v>20834</v>
      </c>
      <c r="Y34" s="120">
        <f>_xlfn.RANK.EQ(X34,$X$6:$X$37)</f>
        <v>27</v>
      </c>
      <c r="Z34" s="130">
        <f>X34/$X$38</f>
        <v>0.006036683121655362</v>
      </c>
    </row>
    <row r="35" spans="1:26" s="5" customFormat="1" ht="13.5" customHeight="1">
      <c r="A35" s="8" t="s">
        <v>40</v>
      </c>
      <c r="B35" s="16">
        <v>453339</v>
      </c>
      <c r="C35" s="17">
        <v>1</v>
      </c>
      <c r="D35" s="16">
        <v>465483</v>
      </c>
      <c r="E35" s="17">
        <v>1</v>
      </c>
      <c r="F35" s="35">
        <v>496438</v>
      </c>
      <c r="G35" s="18">
        <v>1</v>
      </c>
      <c r="H35" s="39">
        <v>0.1489</v>
      </c>
      <c r="I35" s="29">
        <v>502508</v>
      </c>
      <c r="J35" s="18">
        <f t="shared" si="0"/>
        <v>1</v>
      </c>
      <c r="K35" s="19">
        <f t="shared" si="1"/>
        <v>0.15153785098924746</v>
      </c>
      <c r="L35" s="21">
        <v>481098</v>
      </c>
      <c r="M35" s="18">
        <f t="shared" si="2"/>
        <v>1</v>
      </c>
      <c r="N35" s="19">
        <f t="shared" si="3"/>
        <v>0.13885383776170493</v>
      </c>
      <c r="O35" s="125">
        <v>464980</v>
      </c>
      <c r="P35" s="120">
        <v>1</v>
      </c>
      <c r="Q35" s="137">
        <v>0.13652428284232881</v>
      </c>
      <c r="R35" s="125">
        <v>457181</v>
      </c>
      <c r="S35" s="120">
        <f t="shared" si="4"/>
        <v>1</v>
      </c>
      <c r="T35" s="137">
        <f t="shared" si="5"/>
        <v>0.13518258094733457</v>
      </c>
      <c r="U35" s="125">
        <v>467980</v>
      </c>
      <c r="V35" s="120">
        <f t="shared" si="6"/>
        <v>1</v>
      </c>
      <c r="W35" s="130">
        <f t="shared" si="7"/>
        <v>0.13692678112635284</v>
      </c>
      <c r="X35" s="125">
        <v>469665</v>
      </c>
      <c r="Y35" s="120">
        <f>_xlfn.RANK.EQ(X35,$X$6:$X$37)</f>
        <v>1</v>
      </c>
      <c r="Z35" s="130">
        <f>X35/$X$38</f>
        <v>0.13608614660325744</v>
      </c>
    </row>
    <row r="36" spans="1:26" s="5" customFormat="1" ht="13.5" customHeight="1">
      <c r="A36" s="8" t="s">
        <v>41</v>
      </c>
      <c r="B36" s="16">
        <v>52721</v>
      </c>
      <c r="C36" s="17">
        <v>22</v>
      </c>
      <c r="D36" s="16">
        <v>51230</v>
      </c>
      <c r="E36" s="17">
        <v>23</v>
      </c>
      <c r="F36" s="35">
        <v>57682</v>
      </c>
      <c r="G36" s="18">
        <v>22</v>
      </c>
      <c r="H36" s="39">
        <v>0.0173</v>
      </c>
      <c r="I36" s="29">
        <v>55706</v>
      </c>
      <c r="J36" s="18">
        <f t="shared" si="0"/>
        <v>21</v>
      </c>
      <c r="K36" s="19">
        <f t="shared" si="1"/>
        <v>0.016798871912898937</v>
      </c>
      <c r="L36" s="21">
        <v>58579</v>
      </c>
      <c r="M36" s="18">
        <f t="shared" si="2"/>
        <v>22</v>
      </c>
      <c r="N36" s="19">
        <f t="shared" si="3"/>
        <v>0.01690698976558396</v>
      </c>
      <c r="O36" s="125">
        <v>60987</v>
      </c>
      <c r="P36" s="120">
        <v>21</v>
      </c>
      <c r="Q36" s="137">
        <v>0.0179065904720743</v>
      </c>
      <c r="R36" s="125">
        <v>61991</v>
      </c>
      <c r="S36" s="120">
        <f t="shared" si="4"/>
        <v>21</v>
      </c>
      <c r="T36" s="137">
        <f t="shared" si="5"/>
        <v>0.01832994672898965</v>
      </c>
      <c r="U36" s="125">
        <v>66595</v>
      </c>
      <c r="V36" s="120">
        <f t="shared" si="6"/>
        <v>21</v>
      </c>
      <c r="W36" s="130">
        <f t="shared" si="7"/>
        <v>0.019485104041004887</v>
      </c>
      <c r="X36" s="125">
        <v>62666</v>
      </c>
      <c r="Y36" s="120">
        <f>_xlfn.RANK.EQ(X36,$X$6:$X$37)</f>
        <v>22</v>
      </c>
      <c r="Z36" s="130">
        <f>X36/$X$38</f>
        <v>0.01815756861388379</v>
      </c>
    </row>
    <row r="37" spans="1:26" s="5" customFormat="1" ht="13.5" customHeight="1">
      <c r="A37" s="8" t="s">
        <v>42</v>
      </c>
      <c r="B37" s="16">
        <v>90507</v>
      </c>
      <c r="C37" s="17">
        <v>13</v>
      </c>
      <c r="D37" s="16">
        <v>86386</v>
      </c>
      <c r="E37" s="17">
        <v>13</v>
      </c>
      <c r="F37" s="35">
        <v>92068</v>
      </c>
      <c r="G37" s="18">
        <v>13</v>
      </c>
      <c r="H37" s="39">
        <v>0.0276</v>
      </c>
      <c r="I37" s="29">
        <v>104998</v>
      </c>
      <c r="J37" s="18">
        <f t="shared" si="0"/>
        <v>12</v>
      </c>
      <c r="K37" s="19">
        <f t="shared" si="1"/>
        <v>0.03166351834830292</v>
      </c>
      <c r="L37" s="21">
        <v>89697</v>
      </c>
      <c r="M37" s="18">
        <f t="shared" si="2"/>
        <v>16</v>
      </c>
      <c r="N37" s="19">
        <f t="shared" si="3"/>
        <v>0.025888223783328234</v>
      </c>
      <c r="O37" s="126">
        <v>87728</v>
      </c>
      <c r="P37" s="121">
        <v>16</v>
      </c>
      <c r="Q37" s="145">
        <v>0.025758102037059277</v>
      </c>
      <c r="R37" s="126">
        <v>92778</v>
      </c>
      <c r="S37" s="121">
        <f t="shared" si="4"/>
        <v>17</v>
      </c>
      <c r="T37" s="145">
        <f t="shared" si="5"/>
        <v>0.027433269307193007</v>
      </c>
      <c r="U37" s="126">
        <v>92100</v>
      </c>
      <c r="V37" s="121">
        <f t="shared" si="6"/>
        <v>16</v>
      </c>
      <c r="W37" s="131">
        <f t="shared" si="7"/>
        <v>0.026947639945589758</v>
      </c>
      <c r="X37" s="126">
        <v>93359</v>
      </c>
      <c r="Y37" s="121">
        <f>_xlfn.RANK.EQ(X37,$X$6:$X$37)</f>
        <v>14</v>
      </c>
      <c r="Z37" s="131">
        <f>X37/$X$38</f>
        <v>0.02705091194943952</v>
      </c>
    </row>
    <row r="38" spans="1:26" s="5" customFormat="1" ht="13.5" customHeight="1">
      <c r="A38" s="86" t="s">
        <v>43</v>
      </c>
      <c r="B38" s="87">
        <v>3156515</v>
      </c>
      <c r="C38" s="88"/>
      <c r="D38" s="87">
        <v>3212507</v>
      </c>
      <c r="E38" s="88"/>
      <c r="F38" s="87">
        <v>3333473</v>
      </c>
      <c r="G38" s="89"/>
      <c r="H38" s="90">
        <f>SUM(H6:H37)</f>
        <v>0.9996</v>
      </c>
      <c r="I38" s="87">
        <f>SUM(I6:I37)</f>
        <v>3316056</v>
      </c>
      <c r="J38" s="89"/>
      <c r="K38" s="90">
        <f>SUM(K6:K37)</f>
        <v>1</v>
      </c>
      <c r="L38" s="87">
        <f>SUM(L6:L37)</f>
        <v>3464780</v>
      </c>
      <c r="M38" s="89"/>
      <c r="N38" s="90">
        <f>SUM(N6:N37)</f>
        <v>0.9999999999999998</v>
      </c>
      <c r="O38" s="128">
        <v>3405841</v>
      </c>
      <c r="P38" s="123"/>
      <c r="Q38" s="133">
        <v>1</v>
      </c>
      <c r="R38" s="147">
        <f>SUM(R6:R37)</f>
        <v>3381952</v>
      </c>
      <c r="S38" s="143"/>
      <c r="T38" s="144">
        <f>SUM(T6:T37)</f>
        <v>1</v>
      </c>
      <c r="U38" s="147">
        <f>SUM(U6:U37)</f>
        <v>3417739</v>
      </c>
      <c r="V38" s="143"/>
      <c r="W38" s="144">
        <f>SUM(W6:W37)</f>
        <v>1</v>
      </c>
      <c r="X38" s="147">
        <f>SUM(X6:X37)</f>
        <v>3451233</v>
      </c>
      <c r="Y38" s="143"/>
      <c r="Z38" s="144">
        <f>SUM(Z6:Z37)</f>
        <v>1</v>
      </c>
    </row>
    <row r="39" s="5" customFormat="1" ht="15"/>
    <row r="40" s="5" customFormat="1" ht="15">
      <c r="A40" s="3" t="s">
        <v>93</v>
      </c>
    </row>
    <row r="41" s="5" customFormat="1" ht="15">
      <c r="A41" s="1"/>
    </row>
    <row r="42" s="5" customFormat="1" ht="15"/>
    <row r="43" s="5" customFormat="1" ht="15"/>
    <row r="44" s="5" customFormat="1" ht="15"/>
    <row r="45" s="5" customFormat="1" ht="15"/>
    <row r="46" spans="8:12" s="5" customFormat="1" ht="15">
      <c r="H46" s="11"/>
      <c r="I46" s="11"/>
      <c r="J46" s="11"/>
      <c r="K46" s="11"/>
      <c r="L46" s="11"/>
    </row>
    <row r="47" spans="2:12" s="5" customFormat="1" ht="15">
      <c r="B47" s="11"/>
      <c r="C47" s="11"/>
      <c r="D47" s="11"/>
      <c r="E47" s="11"/>
      <c r="H47" s="11"/>
      <c r="I47" s="11"/>
      <c r="J47" s="11"/>
      <c r="K47" s="11"/>
      <c r="L47" s="11"/>
    </row>
    <row r="48" spans="2:12" s="5" customFormat="1" ht="15">
      <c r="B48" s="11"/>
      <c r="C48" s="11"/>
      <c r="D48" s="11"/>
      <c r="E48" s="11"/>
      <c r="H48" s="11"/>
      <c r="I48" s="11"/>
      <c r="J48" s="11"/>
      <c r="K48" s="11"/>
      <c r="L48" s="11"/>
    </row>
    <row r="49" spans="2:12" s="5" customFormat="1" ht="15">
      <c r="B49" s="11"/>
      <c r="C49" s="11"/>
      <c r="D49" s="11"/>
      <c r="E49" s="11"/>
      <c r="H49" s="11"/>
      <c r="I49" s="11"/>
      <c r="J49" s="11"/>
      <c r="K49" s="11"/>
      <c r="L49" s="11"/>
    </row>
    <row r="50" spans="2:12" s="5" customFormat="1" ht="15">
      <c r="B50" s="11"/>
      <c r="C50" s="11"/>
      <c r="D50" s="11"/>
      <c r="E50" s="11"/>
      <c r="H50" s="11"/>
      <c r="I50" s="11"/>
      <c r="J50" s="11"/>
      <c r="K50" s="11"/>
      <c r="L50" s="11"/>
    </row>
    <row r="51" spans="2:12" s="5" customFormat="1" ht="15">
      <c r="B51" s="11"/>
      <c r="C51" s="11"/>
      <c r="D51" s="11"/>
      <c r="E51" s="11"/>
      <c r="H51" s="11"/>
      <c r="I51" s="11"/>
      <c r="J51" s="11"/>
      <c r="K51" s="11"/>
      <c r="L51" s="11"/>
    </row>
    <row r="52" spans="2:12" s="5" customFormat="1" ht="15">
      <c r="B52" s="11"/>
      <c r="C52" s="11"/>
      <c r="D52" s="11"/>
      <c r="E52" s="11"/>
      <c r="H52" s="11"/>
      <c r="I52" s="11"/>
      <c r="J52" s="11"/>
      <c r="K52" s="11"/>
      <c r="L52" s="11"/>
    </row>
    <row r="53" spans="2:12" s="5" customFormat="1" ht="15">
      <c r="B53" s="11"/>
      <c r="C53" s="11"/>
      <c r="D53" s="11"/>
      <c r="E53" s="11"/>
      <c r="H53" s="11"/>
      <c r="I53" s="11"/>
      <c r="J53" s="11"/>
      <c r="K53" s="11"/>
      <c r="L53" s="11"/>
    </row>
    <row r="54" spans="2:12" s="5" customFormat="1" ht="15">
      <c r="B54" s="11"/>
      <c r="C54" s="11"/>
      <c r="D54" s="11"/>
      <c r="E54" s="11"/>
      <c r="H54" s="11"/>
      <c r="I54" s="11"/>
      <c r="J54" s="11"/>
      <c r="K54" s="11"/>
      <c r="L54" s="11"/>
    </row>
    <row r="55" spans="2:12" s="5" customFormat="1" ht="15">
      <c r="B55" s="11"/>
      <c r="C55" s="11"/>
      <c r="D55" s="11"/>
      <c r="E55" s="11"/>
      <c r="H55" s="11"/>
      <c r="I55" s="11"/>
      <c r="J55" s="11"/>
      <c r="K55" s="11"/>
      <c r="L55" s="11"/>
    </row>
    <row r="56" spans="2:12" s="5" customFormat="1" ht="15">
      <c r="B56" s="11"/>
      <c r="C56" s="11"/>
      <c r="D56" s="11"/>
      <c r="E56" s="11"/>
      <c r="H56" s="11"/>
      <c r="I56" s="11"/>
      <c r="J56" s="11"/>
      <c r="K56" s="11"/>
      <c r="L56" s="11"/>
    </row>
    <row r="57" spans="2:12" s="5" customFormat="1" ht="15">
      <c r="B57" s="11"/>
      <c r="C57" s="11"/>
      <c r="D57" s="11"/>
      <c r="E57" s="11"/>
      <c r="H57" s="11"/>
      <c r="I57" s="11"/>
      <c r="J57" s="11"/>
      <c r="K57" s="11"/>
      <c r="L57" s="11"/>
    </row>
    <row r="58" spans="2:12" s="5" customFormat="1" ht="15">
      <c r="B58" s="11"/>
      <c r="C58" s="11"/>
      <c r="D58" s="11"/>
      <c r="E58" s="11"/>
      <c r="H58" s="11"/>
      <c r="I58" s="11"/>
      <c r="J58" s="11"/>
      <c r="K58" s="11"/>
      <c r="L58" s="11"/>
    </row>
    <row r="59" spans="2:12" s="5" customFormat="1" ht="15">
      <c r="B59" s="11"/>
      <c r="C59" s="11"/>
      <c r="D59" s="11"/>
      <c r="E59" s="11"/>
      <c r="H59" s="11"/>
      <c r="I59" s="11"/>
      <c r="J59" s="11"/>
      <c r="K59" s="11"/>
      <c r="L59" s="11"/>
    </row>
    <row r="60" spans="2:12" s="5" customFormat="1" ht="15">
      <c r="B60" s="11"/>
      <c r="C60" s="11"/>
      <c r="D60" s="11"/>
      <c r="E60" s="11"/>
      <c r="H60" s="11"/>
      <c r="I60" s="11"/>
      <c r="J60" s="11"/>
      <c r="K60" s="11"/>
      <c r="L60" s="11"/>
    </row>
    <row r="61" spans="2:12" s="5" customFormat="1" ht="15">
      <c r="B61" s="11"/>
      <c r="C61" s="11"/>
      <c r="D61" s="11"/>
      <c r="E61" s="11"/>
      <c r="H61" s="11"/>
      <c r="I61" s="11"/>
      <c r="J61" s="11"/>
      <c r="K61" s="11"/>
      <c r="L61" s="11"/>
    </row>
    <row r="62" spans="2:12" s="5" customFormat="1" ht="15">
      <c r="B62" s="11"/>
      <c r="C62" s="11"/>
      <c r="D62" s="11"/>
      <c r="E62" s="11"/>
      <c r="H62" s="11"/>
      <c r="I62" s="11"/>
      <c r="J62" s="11"/>
      <c r="K62" s="11"/>
      <c r="L62" s="11"/>
    </row>
    <row r="63" spans="2:12" s="5" customFormat="1" ht="15">
      <c r="B63" s="11"/>
      <c r="C63" s="11"/>
      <c r="D63" s="11"/>
      <c r="E63" s="11"/>
      <c r="H63" s="11"/>
      <c r="I63" s="11"/>
      <c r="J63" s="11"/>
      <c r="K63" s="11"/>
      <c r="L63" s="11"/>
    </row>
    <row r="64" spans="2:12" s="5" customFormat="1" ht="15">
      <c r="B64" s="11"/>
      <c r="C64" s="11"/>
      <c r="D64" s="11"/>
      <c r="E64" s="11"/>
      <c r="H64" s="11"/>
      <c r="I64" s="11"/>
      <c r="J64" s="11"/>
      <c r="K64" s="11"/>
      <c r="L64" s="11"/>
    </row>
    <row r="65" spans="2:12" s="5" customFormat="1" ht="15">
      <c r="B65" s="11"/>
      <c r="C65" s="11"/>
      <c r="D65" s="11"/>
      <c r="E65" s="11"/>
      <c r="H65" s="11"/>
      <c r="I65" s="11"/>
      <c r="J65" s="11"/>
      <c r="K65" s="11"/>
      <c r="L65" s="11"/>
    </row>
    <row r="66" spans="2:12" s="5" customFormat="1" ht="15">
      <c r="B66" s="11"/>
      <c r="C66" s="11"/>
      <c r="D66" s="11"/>
      <c r="E66" s="11"/>
      <c r="H66" s="11"/>
      <c r="I66" s="11"/>
      <c r="J66" s="11"/>
      <c r="K66" s="11"/>
      <c r="L66" s="11"/>
    </row>
    <row r="67" spans="2:12" s="5" customFormat="1" ht="15">
      <c r="B67" s="11"/>
      <c r="C67" s="11"/>
      <c r="D67" s="11"/>
      <c r="E67" s="11"/>
      <c r="H67" s="11"/>
      <c r="I67" s="11"/>
      <c r="J67" s="11"/>
      <c r="K67" s="11"/>
      <c r="L67" s="11"/>
    </row>
    <row r="68" spans="2:12" s="5" customFormat="1" ht="15">
      <c r="B68" s="11"/>
      <c r="C68" s="11"/>
      <c r="D68" s="11"/>
      <c r="E68" s="11"/>
      <c r="H68" s="11"/>
      <c r="I68" s="11"/>
      <c r="J68" s="11"/>
      <c r="K68" s="11"/>
      <c r="L68" s="11"/>
    </row>
    <row r="69" spans="2:12" s="5" customFormat="1" ht="15">
      <c r="B69" s="11"/>
      <c r="C69" s="11"/>
      <c r="D69" s="11"/>
      <c r="E69" s="11"/>
      <c r="H69" s="11"/>
      <c r="I69" s="11"/>
      <c r="J69" s="11"/>
      <c r="K69" s="11"/>
      <c r="L69" s="11"/>
    </row>
    <row r="70" spans="2:12" s="5" customFormat="1" ht="15">
      <c r="B70" s="11"/>
      <c r="C70" s="11"/>
      <c r="D70" s="11"/>
      <c r="E70" s="11"/>
      <c r="H70" s="11"/>
      <c r="I70" s="11"/>
      <c r="J70" s="11"/>
      <c r="K70" s="11"/>
      <c r="L70" s="11"/>
    </row>
    <row r="71" spans="2:12" s="5" customFormat="1" ht="15">
      <c r="B71" s="11"/>
      <c r="C71" s="11"/>
      <c r="D71" s="11"/>
      <c r="E71" s="11"/>
      <c r="H71" s="11"/>
      <c r="I71" s="11"/>
      <c r="J71" s="11"/>
      <c r="K71" s="11"/>
      <c r="L71" s="11"/>
    </row>
    <row r="72" spans="2:12" s="5" customFormat="1" ht="15">
      <c r="B72" s="11"/>
      <c r="C72" s="11"/>
      <c r="D72" s="11"/>
      <c r="E72" s="11"/>
      <c r="H72" s="11"/>
      <c r="I72" s="11"/>
      <c r="J72" s="11"/>
      <c r="K72" s="11"/>
      <c r="L72" s="11"/>
    </row>
    <row r="73" spans="2:12" s="5" customFormat="1" ht="15">
      <c r="B73" s="11"/>
      <c r="C73" s="11"/>
      <c r="D73" s="11"/>
      <c r="E73" s="11"/>
      <c r="H73" s="11"/>
      <c r="I73" s="11"/>
      <c r="J73" s="11"/>
      <c r="K73" s="11"/>
      <c r="L73" s="11"/>
    </row>
    <row r="74" spans="2:12" s="5" customFormat="1" ht="15">
      <c r="B74" s="11"/>
      <c r="C74" s="11"/>
      <c r="D74" s="11"/>
      <c r="E74" s="11"/>
      <c r="H74" s="11"/>
      <c r="I74" s="11"/>
      <c r="J74" s="11"/>
      <c r="K74" s="11"/>
      <c r="L74" s="11"/>
    </row>
    <row r="75" spans="2:12" s="5" customFormat="1" ht="15">
      <c r="B75" s="11"/>
      <c r="C75" s="11"/>
      <c r="D75" s="11"/>
      <c r="E75" s="11"/>
      <c r="H75" s="11"/>
      <c r="I75" s="11"/>
      <c r="J75" s="11"/>
      <c r="K75" s="11"/>
      <c r="L75" s="11"/>
    </row>
    <row r="76" spans="2:12" s="5" customFormat="1" ht="15">
      <c r="B76" s="11"/>
      <c r="C76" s="11"/>
      <c r="D76" s="11"/>
      <c r="E76" s="11"/>
      <c r="H76" s="11"/>
      <c r="I76" s="11"/>
      <c r="J76" s="11"/>
      <c r="K76" s="11"/>
      <c r="L76" s="11"/>
    </row>
    <row r="77" spans="2:12" s="5" customFormat="1" ht="15">
      <c r="B77" s="11"/>
      <c r="C77" s="11"/>
      <c r="D77" s="11"/>
      <c r="E77" s="11"/>
      <c r="H77" s="11"/>
      <c r="I77" s="11"/>
      <c r="J77" s="11"/>
      <c r="K77" s="11"/>
      <c r="L77" s="11"/>
    </row>
    <row r="78" spans="2:12" s="5" customFormat="1" ht="15">
      <c r="B78" s="11"/>
      <c r="C78" s="11"/>
      <c r="D78" s="11"/>
      <c r="E78" s="11"/>
      <c r="H78" s="11"/>
      <c r="I78" s="11"/>
      <c r="J78" s="11"/>
      <c r="K78" s="11"/>
      <c r="L78" s="11"/>
    </row>
    <row r="79" spans="2:12" s="5" customFormat="1" ht="15">
      <c r="B79" s="11"/>
      <c r="C79" s="11"/>
      <c r="D79" s="11"/>
      <c r="E79" s="11"/>
      <c r="H79" s="11"/>
      <c r="I79" s="11"/>
      <c r="J79" s="11"/>
      <c r="K79" s="11"/>
      <c r="L79" s="11"/>
    </row>
    <row r="80" spans="2:12" s="5" customFormat="1" ht="15">
      <c r="B80" s="11"/>
      <c r="C80" s="11"/>
      <c r="D80" s="11"/>
      <c r="E80" s="11"/>
      <c r="H80" s="11"/>
      <c r="I80" s="11"/>
      <c r="J80" s="11"/>
      <c r="K80" s="11"/>
      <c r="L80" s="11"/>
    </row>
    <row r="81" spans="2:12" s="5" customFormat="1" ht="15">
      <c r="B81" s="11"/>
      <c r="C81" s="11"/>
      <c r="D81" s="11"/>
      <c r="E81" s="11"/>
      <c r="H81" s="11"/>
      <c r="I81" s="11"/>
      <c r="J81" s="11"/>
      <c r="K81" s="11"/>
      <c r="L81" s="11"/>
    </row>
    <row r="82" spans="2:12" s="5" customFormat="1" ht="15">
      <c r="B82" s="11"/>
      <c r="C82" s="11"/>
      <c r="D82" s="11"/>
      <c r="E82" s="11"/>
      <c r="H82" s="11"/>
      <c r="I82" s="11"/>
      <c r="J82" s="11"/>
      <c r="K82" s="11"/>
      <c r="L82" s="11"/>
    </row>
    <row r="83" spans="2:12" s="5" customFormat="1" ht="15">
      <c r="B83" s="11"/>
      <c r="C83" s="11"/>
      <c r="D83" s="11"/>
      <c r="E83" s="11"/>
      <c r="H83" s="11"/>
      <c r="I83" s="11"/>
      <c r="J83" s="11"/>
      <c r="K83" s="11"/>
      <c r="L83" s="11"/>
    </row>
    <row r="84" spans="2:12" s="5" customFormat="1" ht="15">
      <c r="B84" s="11"/>
      <c r="C84" s="11"/>
      <c r="D84" s="11"/>
      <c r="E84" s="11"/>
      <c r="H84" s="11"/>
      <c r="I84" s="11"/>
      <c r="J84" s="11"/>
      <c r="K84" s="11"/>
      <c r="L84" s="11"/>
    </row>
    <row r="85" spans="2:12" s="5" customFormat="1" ht="15">
      <c r="B85" s="11"/>
      <c r="C85" s="11"/>
      <c r="D85" s="11"/>
      <c r="E85" s="11"/>
      <c r="H85" s="11"/>
      <c r="I85" s="11"/>
      <c r="J85" s="11"/>
      <c r="K85" s="11"/>
      <c r="L85" s="11"/>
    </row>
    <row r="86" spans="2:12" s="5" customFormat="1" ht="15">
      <c r="B86" s="11"/>
      <c r="C86" s="11"/>
      <c r="D86" s="11"/>
      <c r="E86" s="11"/>
      <c r="H86" s="11"/>
      <c r="I86" s="11"/>
      <c r="J86" s="11"/>
      <c r="K86" s="11"/>
      <c r="L86" s="11"/>
    </row>
    <row r="87" spans="2:12" s="5" customFormat="1" ht="15">
      <c r="B87" s="11"/>
      <c r="C87" s="11"/>
      <c r="D87" s="11"/>
      <c r="E87" s="11"/>
      <c r="H87" s="11"/>
      <c r="I87" s="11"/>
      <c r="J87" s="11"/>
      <c r="K87" s="11"/>
      <c r="L87" s="11"/>
    </row>
    <row r="88" spans="2:12" s="5" customFormat="1" ht="15">
      <c r="B88" s="11"/>
      <c r="C88" s="11"/>
      <c r="D88" s="11"/>
      <c r="E88" s="11"/>
      <c r="H88" s="11"/>
      <c r="I88" s="11"/>
      <c r="J88" s="11"/>
      <c r="K88" s="11"/>
      <c r="L88" s="11"/>
    </row>
    <row r="89" spans="2:12" s="5" customFormat="1" ht="15">
      <c r="B89" s="11"/>
      <c r="C89" s="11"/>
      <c r="D89" s="11"/>
      <c r="E89" s="11"/>
      <c r="H89" s="11"/>
      <c r="I89" s="11"/>
      <c r="J89" s="11"/>
      <c r="K89" s="11"/>
      <c r="L89" s="11"/>
    </row>
    <row r="90" spans="2:12" s="5" customFormat="1" ht="15">
      <c r="B90" s="11"/>
      <c r="C90" s="11"/>
      <c r="D90" s="11"/>
      <c r="E90" s="11"/>
      <c r="H90" s="11"/>
      <c r="I90" s="11"/>
      <c r="J90" s="11"/>
      <c r="K90" s="11"/>
      <c r="L90" s="11"/>
    </row>
    <row r="91" spans="2:12" s="5" customFormat="1" ht="15">
      <c r="B91" s="11"/>
      <c r="C91" s="11"/>
      <c r="D91" s="11"/>
      <c r="E91" s="11"/>
      <c r="H91" s="11"/>
      <c r="I91" s="11"/>
      <c r="J91" s="11"/>
      <c r="K91" s="11"/>
      <c r="L91" s="11"/>
    </row>
    <row r="92" spans="2:12" s="5" customFormat="1" ht="15">
      <c r="B92" s="11"/>
      <c r="C92" s="11"/>
      <c r="D92" s="11"/>
      <c r="E92" s="11"/>
      <c r="H92" s="11"/>
      <c r="I92" s="11"/>
      <c r="J92" s="11"/>
      <c r="K92" s="11"/>
      <c r="L92" s="11"/>
    </row>
    <row r="93" spans="2:12" s="5" customFormat="1" ht="15">
      <c r="B93" s="11"/>
      <c r="C93" s="11"/>
      <c r="D93" s="11"/>
      <c r="E93" s="11"/>
      <c r="H93" s="11"/>
      <c r="I93" s="11"/>
      <c r="J93" s="11"/>
      <c r="K93" s="11"/>
      <c r="L93" s="11"/>
    </row>
    <row r="94" spans="2:12" s="5" customFormat="1" ht="15">
      <c r="B94" s="11"/>
      <c r="C94" s="11"/>
      <c r="D94" s="11"/>
      <c r="E94" s="11"/>
      <c r="H94" s="11"/>
      <c r="I94" s="11"/>
      <c r="J94" s="11"/>
      <c r="K94" s="11"/>
      <c r="L94" s="11"/>
    </row>
    <row r="95" spans="2:12" s="5" customFormat="1" ht="15">
      <c r="B95" s="11"/>
      <c r="C95" s="11"/>
      <c r="D95" s="11"/>
      <c r="E95" s="11"/>
      <c r="H95" s="11"/>
      <c r="I95" s="11"/>
      <c r="J95" s="11"/>
      <c r="K95" s="11"/>
      <c r="L95" s="11"/>
    </row>
    <row r="96" spans="2:12" s="5" customFormat="1" ht="15">
      <c r="B96" s="11"/>
      <c r="C96" s="11"/>
      <c r="D96" s="11"/>
      <c r="E96" s="11"/>
      <c r="H96" s="11"/>
      <c r="I96" s="11"/>
      <c r="J96" s="11"/>
      <c r="K96" s="11"/>
      <c r="L96" s="11"/>
    </row>
    <row r="97" spans="2:12" s="5" customFormat="1" ht="15">
      <c r="B97" s="11"/>
      <c r="C97" s="11"/>
      <c r="D97" s="11"/>
      <c r="E97" s="11"/>
      <c r="H97" s="11"/>
      <c r="I97" s="11"/>
      <c r="J97" s="11"/>
      <c r="K97" s="11"/>
      <c r="L97" s="11"/>
    </row>
    <row r="98" spans="2:12" s="5" customFormat="1" ht="15">
      <c r="B98" s="11"/>
      <c r="C98" s="11"/>
      <c r="D98" s="11"/>
      <c r="E98" s="11"/>
      <c r="H98" s="11"/>
      <c r="I98" s="11"/>
      <c r="J98" s="11"/>
      <c r="K98" s="11"/>
      <c r="L98" s="11"/>
    </row>
    <row r="99" spans="2:12" s="5" customFormat="1" ht="15">
      <c r="B99" s="11"/>
      <c r="C99" s="11"/>
      <c r="D99" s="11"/>
      <c r="E99" s="11"/>
      <c r="H99" s="11"/>
      <c r="I99" s="11"/>
      <c r="J99" s="11"/>
      <c r="K99" s="11"/>
      <c r="L99" s="11"/>
    </row>
    <row r="100" spans="2:12" s="5" customFormat="1" ht="15">
      <c r="B100" s="11"/>
      <c r="C100" s="11"/>
      <c r="D100" s="11"/>
      <c r="E100" s="11"/>
      <c r="H100" s="11"/>
      <c r="I100" s="11"/>
      <c r="J100" s="11"/>
      <c r="K100" s="11"/>
      <c r="L100" s="11"/>
    </row>
    <row r="101" spans="2:12" s="5" customFormat="1" ht="15">
      <c r="B101" s="11"/>
      <c r="C101" s="11"/>
      <c r="D101" s="11"/>
      <c r="E101" s="11"/>
      <c r="H101" s="11"/>
      <c r="I101" s="11"/>
      <c r="J101" s="11"/>
      <c r="K101" s="11"/>
      <c r="L101" s="11"/>
    </row>
    <row r="102" spans="2:12" s="5" customFormat="1" ht="15">
      <c r="B102" s="11"/>
      <c r="C102" s="11"/>
      <c r="D102" s="11"/>
      <c r="E102" s="11"/>
      <c r="H102" s="11"/>
      <c r="I102" s="11"/>
      <c r="J102" s="11"/>
      <c r="K102" s="11"/>
      <c r="L102" s="11"/>
    </row>
    <row r="103" spans="2:12" s="5" customFormat="1" ht="15">
      <c r="B103" s="11"/>
      <c r="C103" s="11"/>
      <c r="D103" s="11"/>
      <c r="E103" s="11"/>
      <c r="H103" s="11"/>
      <c r="I103" s="11"/>
      <c r="J103" s="11"/>
      <c r="K103" s="11"/>
      <c r="L103" s="11"/>
    </row>
    <row r="104" spans="2:12" s="5" customFormat="1" ht="15">
      <c r="B104" s="11"/>
      <c r="C104" s="11"/>
      <c r="D104" s="11"/>
      <c r="E104" s="11"/>
      <c r="H104" s="11"/>
      <c r="I104" s="11"/>
      <c r="J104" s="11"/>
      <c r="K104" s="11"/>
      <c r="L104" s="11"/>
    </row>
    <row r="105" spans="2:12" s="5" customFormat="1" ht="15">
      <c r="B105" s="11"/>
      <c r="C105" s="11"/>
      <c r="D105" s="11"/>
      <c r="E105" s="11"/>
      <c r="H105" s="11"/>
      <c r="I105" s="11"/>
      <c r="J105" s="11"/>
      <c r="K105" s="11"/>
      <c r="L105" s="11"/>
    </row>
    <row r="106" spans="2:12" s="5" customFormat="1" ht="15">
      <c r="B106" s="11"/>
      <c r="C106" s="11"/>
      <c r="D106" s="11"/>
      <c r="E106" s="11"/>
      <c r="H106" s="11"/>
      <c r="I106" s="11"/>
      <c r="J106" s="11"/>
      <c r="K106" s="11"/>
      <c r="L106" s="11"/>
    </row>
    <row r="107" spans="2:12" s="5" customFormat="1" ht="15">
      <c r="B107" s="11"/>
      <c r="C107" s="11"/>
      <c r="D107" s="11"/>
      <c r="E107" s="11"/>
      <c r="H107" s="11"/>
      <c r="I107" s="11"/>
      <c r="J107" s="11"/>
      <c r="K107" s="11"/>
      <c r="L107" s="11"/>
    </row>
    <row r="108" spans="2:12" s="5" customFormat="1" ht="15">
      <c r="B108" s="11"/>
      <c r="C108" s="11"/>
      <c r="D108" s="11"/>
      <c r="E108" s="11"/>
      <c r="H108" s="11"/>
      <c r="I108" s="11"/>
      <c r="J108" s="11"/>
      <c r="K108" s="11"/>
      <c r="L108" s="11"/>
    </row>
    <row r="109" spans="2:12" s="5" customFormat="1" ht="15">
      <c r="B109" s="11"/>
      <c r="C109" s="11"/>
      <c r="D109" s="11"/>
      <c r="E109" s="11"/>
      <c r="H109" s="11"/>
      <c r="I109" s="11"/>
      <c r="J109" s="11"/>
      <c r="K109" s="11"/>
      <c r="L109" s="11"/>
    </row>
    <row r="110" spans="2:12" s="5" customFormat="1" ht="15">
      <c r="B110" s="11"/>
      <c r="C110" s="11"/>
      <c r="D110" s="11"/>
      <c r="E110" s="11"/>
      <c r="H110" s="11"/>
      <c r="I110" s="11"/>
      <c r="J110" s="11"/>
      <c r="K110" s="11"/>
      <c r="L110" s="11"/>
    </row>
    <row r="111" spans="2:12" s="5" customFormat="1" ht="15">
      <c r="B111" s="11"/>
      <c r="C111" s="11"/>
      <c r="D111" s="11"/>
      <c r="E111" s="11"/>
      <c r="H111" s="11"/>
      <c r="I111" s="11"/>
      <c r="J111" s="11"/>
      <c r="K111" s="11"/>
      <c r="L111" s="11"/>
    </row>
    <row r="112" spans="2:12" s="5" customFormat="1" ht="15">
      <c r="B112" s="11"/>
      <c r="C112" s="11"/>
      <c r="D112" s="11"/>
      <c r="E112" s="11"/>
      <c r="H112" s="11"/>
      <c r="I112" s="11"/>
      <c r="J112" s="11"/>
      <c r="K112" s="11"/>
      <c r="L112" s="11"/>
    </row>
    <row r="113" spans="2:12" s="5" customFormat="1" ht="15">
      <c r="B113" s="11"/>
      <c r="C113" s="11"/>
      <c r="D113" s="11"/>
      <c r="E113" s="11"/>
      <c r="H113" s="11"/>
      <c r="I113" s="11"/>
      <c r="J113" s="11"/>
      <c r="K113" s="11"/>
      <c r="L113" s="11"/>
    </row>
    <row r="114" spans="2:12" s="5" customFormat="1" ht="15">
      <c r="B114" s="11"/>
      <c r="C114" s="11"/>
      <c r="D114" s="11"/>
      <c r="E114" s="11"/>
      <c r="H114" s="11"/>
      <c r="I114" s="11"/>
      <c r="J114" s="11"/>
      <c r="K114" s="11"/>
      <c r="L114" s="11"/>
    </row>
    <row r="115" spans="2:12" s="5" customFormat="1" ht="15">
      <c r="B115" s="11"/>
      <c r="C115" s="11"/>
      <c r="D115" s="11"/>
      <c r="E115" s="11"/>
      <c r="H115" s="11"/>
      <c r="I115" s="11"/>
      <c r="J115" s="11"/>
      <c r="K115" s="11"/>
      <c r="L115" s="11"/>
    </row>
    <row r="116" spans="2:12" s="5" customFormat="1" ht="15">
      <c r="B116" s="11"/>
      <c r="C116" s="11"/>
      <c r="D116" s="11"/>
      <c r="E116" s="11"/>
      <c r="H116" s="11"/>
      <c r="I116" s="11"/>
      <c r="J116" s="11"/>
      <c r="K116" s="11"/>
      <c r="L116" s="11"/>
    </row>
    <row r="117" spans="2:12" s="5" customFormat="1" ht="15">
      <c r="B117" s="11"/>
      <c r="C117" s="11"/>
      <c r="D117" s="11"/>
      <c r="E117" s="11"/>
      <c r="H117" s="11"/>
      <c r="I117" s="11"/>
      <c r="J117" s="11"/>
      <c r="K117" s="11"/>
      <c r="L117" s="11"/>
    </row>
    <row r="118" spans="2:12" s="5" customFormat="1" ht="15">
      <c r="B118" s="11"/>
      <c r="C118" s="11"/>
      <c r="D118" s="11"/>
      <c r="E118" s="11"/>
      <c r="H118" s="11"/>
      <c r="I118" s="11"/>
      <c r="J118" s="11"/>
      <c r="K118" s="11"/>
      <c r="L118" s="11"/>
    </row>
    <row r="119" spans="2:12" s="5" customFormat="1" ht="15">
      <c r="B119" s="11"/>
      <c r="C119" s="11"/>
      <c r="D119" s="11"/>
      <c r="E119" s="11"/>
      <c r="H119" s="11"/>
      <c r="I119" s="11"/>
      <c r="J119" s="11"/>
      <c r="K119" s="11"/>
      <c r="L119" s="11"/>
    </row>
    <row r="120" spans="2:12" s="5" customFormat="1" ht="15">
      <c r="B120" s="11"/>
      <c r="C120" s="11"/>
      <c r="D120" s="11"/>
      <c r="E120" s="11"/>
      <c r="H120" s="11"/>
      <c r="I120" s="11"/>
      <c r="J120" s="11"/>
      <c r="K120" s="11"/>
      <c r="L120" s="11"/>
    </row>
    <row r="121" spans="2:12" s="5" customFormat="1" ht="15">
      <c r="B121" s="11"/>
      <c r="C121" s="11"/>
      <c r="D121" s="11"/>
      <c r="E121" s="11"/>
      <c r="H121" s="11"/>
      <c r="I121" s="11"/>
      <c r="J121" s="11"/>
      <c r="K121" s="11"/>
      <c r="L121" s="11"/>
    </row>
    <row r="122" spans="2:12" s="5" customFormat="1" ht="15">
      <c r="B122" s="11"/>
      <c r="C122" s="11"/>
      <c r="D122" s="11"/>
      <c r="E122" s="11"/>
      <c r="H122" s="11"/>
      <c r="I122" s="11"/>
      <c r="J122" s="11"/>
      <c r="K122" s="11"/>
      <c r="L122" s="11"/>
    </row>
    <row r="123" spans="2:12" s="5" customFormat="1" ht="15">
      <c r="B123" s="11"/>
      <c r="C123" s="11"/>
      <c r="D123" s="11"/>
      <c r="E123" s="11"/>
      <c r="H123" s="11"/>
      <c r="I123" s="11"/>
      <c r="J123" s="11"/>
      <c r="K123" s="11"/>
      <c r="L123" s="11"/>
    </row>
    <row r="124" spans="2:12" s="5" customFormat="1" ht="15">
      <c r="B124" s="11"/>
      <c r="C124" s="11"/>
      <c r="D124" s="11"/>
      <c r="E124" s="11"/>
      <c r="H124" s="11"/>
      <c r="I124" s="11"/>
      <c r="J124" s="11"/>
      <c r="K124" s="11"/>
      <c r="L124" s="11"/>
    </row>
    <row r="125" spans="2:12" s="5" customFormat="1" ht="15">
      <c r="B125" s="11"/>
      <c r="C125" s="11"/>
      <c r="D125" s="11"/>
      <c r="E125" s="11"/>
      <c r="H125" s="11"/>
      <c r="I125" s="11"/>
      <c r="J125" s="11"/>
      <c r="K125" s="11"/>
      <c r="L125" s="11"/>
    </row>
    <row r="126" spans="2:12" s="5" customFormat="1" ht="15">
      <c r="B126" s="11"/>
      <c r="C126" s="11"/>
      <c r="D126" s="11"/>
      <c r="E126" s="11"/>
      <c r="H126" s="11"/>
      <c r="I126" s="11"/>
      <c r="J126" s="11"/>
      <c r="K126" s="11"/>
      <c r="L126" s="11"/>
    </row>
    <row r="127" spans="2:12" s="5" customFormat="1" ht="15">
      <c r="B127" s="11"/>
      <c r="C127" s="11"/>
      <c r="D127" s="11"/>
      <c r="E127" s="11"/>
      <c r="H127" s="11"/>
      <c r="I127" s="11"/>
      <c r="J127" s="11"/>
      <c r="K127" s="11"/>
      <c r="L127" s="11"/>
    </row>
    <row r="128" spans="2:12" s="5" customFormat="1" ht="15">
      <c r="B128" s="11"/>
      <c r="C128" s="11"/>
      <c r="D128" s="11"/>
      <c r="E128" s="11"/>
      <c r="H128" s="11"/>
      <c r="I128" s="11"/>
      <c r="J128" s="11"/>
      <c r="K128" s="11"/>
      <c r="L128" s="11"/>
    </row>
    <row r="129" spans="2:12" s="5" customFormat="1" ht="15">
      <c r="B129" s="11"/>
      <c r="C129" s="11"/>
      <c r="D129" s="11"/>
      <c r="E129" s="11"/>
      <c r="H129" s="11"/>
      <c r="I129" s="11"/>
      <c r="J129" s="11"/>
      <c r="K129" s="11"/>
      <c r="L129" s="11"/>
    </row>
    <row r="130" spans="2:12" s="5" customFormat="1" ht="15">
      <c r="B130" s="11"/>
      <c r="C130" s="11"/>
      <c r="D130" s="11"/>
      <c r="E130" s="11"/>
      <c r="H130" s="11"/>
      <c r="I130" s="11"/>
      <c r="J130" s="11"/>
      <c r="K130" s="11"/>
      <c r="L130" s="11"/>
    </row>
    <row r="131" spans="2:12" s="5" customFormat="1" ht="15">
      <c r="B131" s="11"/>
      <c r="C131" s="11"/>
      <c r="D131" s="11"/>
      <c r="E131" s="11"/>
      <c r="H131" s="11"/>
      <c r="I131" s="11"/>
      <c r="J131" s="11"/>
      <c r="K131" s="11"/>
      <c r="L131" s="11"/>
    </row>
    <row r="132" spans="2:12" s="5" customFormat="1" ht="15">
      <c r="B132" s="11"/>
      <c r="C132" s="11"/>
      <c r="D132" s="11"/>
      <c r="E132" s="11"/>
      <c r="H132" s="11"/>
      <c r="I132" s="11"/>
      <c r="J132" s="11"/>
      <c r="K132" s="11"/>
      <c r="L132" s="11"/>
    </row>
    <row r="133" spans="2:12" s="5" customFormat="1" ht="15">
      <c r="B133" s="11"/>
      <c r="C133" s="11"/>
      <c r="D133" s="11"/>
      <c r="E133" s="11"/>
      <c r="H133" s="11"/>
      <c r="I133" s="11"/>
      <c r="J133" s="11"/>
      <c r="K133" s="11"/>
      <c r="L133" s="11"/>
    </row>
    <row r="134" spans="2:12" s="5" customFormat="1" ht="15">
      <c r="B134" s="11"/>
      <c r="C134" s="11"/>
      <c r="D134" s="11"/>
      <c r="E134" s="11"/>
      <c r="H134" s="11"/>
      <c r="I134" s="11"/>
      <c r="J134" s="11"/>
      <c r="K134" s="11"/>
      <c r="L134" s="11"/>
    </row>
    <row r="135" spans="2:12" s="5" customFormat="1" ht="15">
      <c r="B135" s="11"/>
      <c r="C135" s="11"/>
      <c r="D135" s="11"/>
      <c r="E135" s="11"/>
      <c r="H135" s="11"/>
      <c r="I135" s="11"/>
      <c r="J135" s="11"/>
      <c r="K135" s="11"/>
      <c r="L135" s="11"/>
    </row>
    <row r="136" spans="2:12" s="5" customFormat="1" ht="15">
      <c r="B136" s="11"/>
      <c r="C136" s="11"/>
      <c r="D136" s="11"/>
      <c r="E136" s="11"/>
      <c r="H136" s="11"/>
      <c r="I136" s="11"/>
      <c r="J136" s="11"/>
      <c r="K136" s="11"/>
      <c r="L136" s="11"/>
    </row>
    <row r="137" spans="2:12" s="5" customFormat="1" ht="15">
      <c r="B137" s="11"/>
      <c r="C137" s="11"/>
      <c r="D137" s="11"/>
      <c r="E137" s="11"/>
      <c r="H137" s="11"/>
      <c r="I137" s="11"/>
      <c r="J137" s="11"/>
      <c r="K137" s="11"/>
      <c r="L137" s="11"/>
    </row>
    <row r="138" spans="2:12" s="5" customFormat="1" ht="15">
      <c r="B138" s="11"/>
      <c r="C138" s="11"/>
      <c r="D138" s="11"/>
      <c r="E138" s="11"/>
      <c r="H138" s="11"/>
      <c r="I138" s="11"/>
      <c r="J138" s="11"/>
      <c r="K138" s="11"/>
      <c r="L138" s="11"/>
    </row>
    <row r="139" spans="2:12" s="5" customFormat="1" ht="15">
      <c r="B139" s="11"/>
      <c r="C139" s="11"/>
      <c r="D139" s="11"/>
      <c r="E139" s="11"/>
      <c r="H139" s="11"/>
      <c r="I139" s="11"/>
      <c r="J139" s="11"/>
      <c r="K139" s="11"/>
      <c r="L139" s="11"/>
    </row>
    <row r="140" spans="2:12" s="5" customFormat="1" ht="15">
      <c r="B140" s="11"/>
      <c r="C140" s="11"/>
      <c r="D140" s="11"/>
      <c r="E140" s="11"/>
      <c r="H140" s="11"/>
      <c r="I140" s="11"/>
      <c r="J140" s="11"/>
      <c r="K140" s="11"/>
      <c r="L140" s="11"/>
    </row>
    <row r="141" spans="2:12" s="5" customFormat="1" ht="15">
      <c r="B141" s="11"/>
      <c r="C141" s="11"/>
      <c r="D141" s="11"/>
      <c r="E141" s="11"/>
      <c r="H141" s="11"/>
      <c r="I141" s="11"/>
      <c r="J141" s="11"/>
      <c r="K141" s="11"/>
      <c r="L141" s="11"/>
    </row>
    <row r="142" spans="2:12" s="5" customFormat="1" ht="15">
      <c r="B142" s="11"/>
      <c r="C142" s="11"/>
      <c r="D142" s="11"/>
      <c r="E142" s="11"/>
      <c r="H142" s="11"/>
      <c r="I142" s="11"/>
      <c r="J142" s="11"/>
      <c r="K142" s="11"/>
      <c r="L142" s="11"/>
    </row>
    <row r="143" spans="2:12" s="5" customFormat="1" ht="15">
      <c r="B143" s="11"/>
      <c r="C143" s="11"/>
      <c r="D143" s="11"/>
      <c r="E143" s="11"/>
      <c r="H143" s="11"/>
      <c r="I143" s="11"/>
      <c r="J143" s="11"/>
      <c r="K143" s="11"/>
      <c r="L143" s="11"/>
    </row>
    <row r="144" spans="2:12" s="5" customFormat="1" ht="15">
      <c r="B144" s="11"/>
      <c r="C144" s="11"/>
      <c r="D144" s="11"/>
      <c r="E144" s="11"/>
      <c r="H144" s="11"/>
      <c r="I144" s="11"/>
      <c r="J144" s="11"/>
      <c r="K144" s="11"/>
      <c r="L144" s="11"/>
    </row>
    <row r="145" spans="2:12" s="5" customFormat="1" ht="15">
      <c r="B145" s="11"/>
      <c r="C145" s="11"/>
      <c r="D145" s="11"/>
      <c r="E145" s="11"/>
      <c r="H145" s="11"/>
      <c r="I145" s="11"/>
      <c r="J145" s="11"/>
      <c r="K145" s="11"/>
      <c r="L145" s="11"/>
    </row>
    <row r="146" spans="2:12" s="5" customFormat="1" ht="15">
      <c r="B146" s="11"/>
      <c r="C146" s="11"/>
      <c r="D146" s="11"/>
      <c r="E146" s="11"/>
      <c r="H146" s="11"/>
      <c r="I146" s="11"/>
      <c r="J146" s="11"/>
      <c r="K146" s="11"/>
      <c r="L146" s="11"/>
    </row>
    <row r="147" spans="2:12" s="5" customFormat="1" ht="15">
      <c r="B147" s="11"/>
      <c r="C147" s="11"/>
      <c r="D147" s="11"/>
      <c r="E147" s="11"/>
      <c r="H147" s="11"/>
      <c r="I147" s="11"/>
      <c r="J147" s="11"/>
      <c r="K147" s="11"/>
      <c r="L147" s="11"/>
    </row>
    <row r="148" spans="2:12" s="5" customFormat="1" ht="15">
      <c r="B148" s="11"/>
      <c r="C148" s="11"/>
      <c r="D148" s="11"/>
      <c r="E148" s="11"/>
      <c r="H148" s="11"/>
      <c r="I148" s="11"/>
      <c r="J148" s="11"/>
      <c r="K148" s="11"/>
      <c r="L148" s="11"/>
    </row>
    <row r="149" spans="2:12" s="5" customFormat="1" ht="15">
      <c r="B149" s="11"/>
      <c r="C149" s="11"/>
      <c r="D149" s="11"/>
      <c r="E149" s="11"/>
      <c r="H149" s="11"/>
      <c r="I149" s="11"/>
      <c r="J149" s="11"/>
      <c r="K149" s="11"/>
      <c r="L149" s="11"/>
    </row>
    <row r="150" spans="2:12" s="5" customFormat="1" ht="15">
      <c r="B150" s="11"/>
      <c r="C150" s="11"/>
      <c r="D150" s="11"/>
      <c r="E150" s="11"/>
      <c r="H150" s="11"/>
      <c r="I150" s="11"/>
      <c r="J150" s="11"/>
      <c r="K150" s="11"/>
      <c r="L150" s="11"/>
    </row>
    <row r="151" spans="2:12" s="5" customFormat="1" ht="15">
      <c r="B151" s="11"/>
      <c r="C151" s="11"/>
      <c r="D151" s="11"/>
      <c r="E151" s="11"/>
      <c r="H151" s="11"/>
      <c r="I151" s="11"/>
      <c r="J151" s="11"/>
      <c r="K151" s="11"/>
      <c r="L151" s="11"/>
    </row>
    <row r="152" spans="2:12" s="5" customFormat="1" ht="15">
      <c r="B152" s="11"/>
      <c r="C152" s="11"/>
      <c r="D152" s="11"/>
      <c r="E152" s="11"/>
      <c r="H152" s="11"/>
      <c r="I152" s="11"/>
      <c r="J152" s="11"/>
      <c r="K152" s="11"/>
      <c r="L152" s="11"/>
    </row>
    <row r="153" spans="2:12" s="5" customFormat="1" ht="15">
      <c r="B153" s="11"/>
      <c r="C153" s="11"/>
      <c r="D153" s="11"/>
      <c r="E153" s="11"/>
      <c r="H153" s="11"/>
      <c r="I153" s="11"/>
      <c r="J153" s="11"/>
      <c r="K153" s="11"/>
      <c r="L153" s="11"/>
    </row>
    <row r="154" spans="2:12" s="5" customFormat="1" ht="15">
      <c r="B154" s="11"/>
      <c r="C154" s="11"/>
      <c r="D154" s="11"/>
      <c r="E154" s="11"/>
      <c r="H154" s="11"/>
      <c r="I154" s="11"/>
      <c r="J154" s="11"/>
      <c r="K154" s="11"/>
      <c r="L154" s="11"/>
    </row>
    <row r="155" spans="2:12" s="5" customFormat="1" ht="15">
      <c r="B155" s="11"/>
      <c r="C155" s="11"/>
      <c r="D155" s="11"/>
      <c r="E155" s="11"/>
      <c r="H155" s="11"/>
      <c r="I155" s="11"/>
      <c r="J155" s="11"/>
      <c r="K155" s="11"/>
      <c r="L155" s="11"/>
    </row>
    <row r="156" spans="2:12" s="5" customFormat="1" ht="15">
      <c r="B156" s="11"/>
      <c r="C156" s="11"/>
      <c r="D156" s="11"/>
      <c r="E156" s="11"/>
      <c r="H156" s="11"/>
      <c r="I156" s="11"/>
      <c r="J156" s="11"/>
      <c r="K156" s="11"/>
      <c r="L156" s="11"/>
    </row>
    <row r="157" spans="2:12" s="5" customFormat="1" ht="15">
      <c r="B157" s="11"/>
      <c r="C157" s="11"/>
      <c r="D157" s="11"/>
      <c r="E157" s="11"/>
      <c r="H157" s="11"/>
      <c r="I157" s="11"/>
      <c r="J157" s="11"/>
      <c r="K157" s="11"/>
      <c r="L157" s="11"/>
    </row>
    <row r="158" spans="2:12" s="5" customFormat="1" ht="15">
      <c r="B158" s="11"/>
      <c r="C158" s="11"/>
      <c r="D158" s="11"/>
      <c r="E158" s="11"/>
      <c r="H158" s="11"/>
      <c r="I158" s="11"/>
      <c r="J158" s="11"/>
      <c r="K158" s="11"/>
      <c r="L158" s="11"/>
    </row>
    <row r="159" spans="2:12" s="5" customFormat="1" ht="15">
      <c r="B159" s="11"/>
      <c r="C159" s="11"/>
      <c r="D159" s="11"/>
      <c r="E159" s="11"/>
      <c r="H159" s="11"/>
      <c r="I159" s="11"/>
      <c r="J159" s="11"/>
      <c r="K159" s="11"/>
      <c r="L159" s="11"/>
    </row>
    <row r="160" spans="2:12" s="5" customFormat="1" ht="15">
      <c r="B160" s="11"/>
      <c r="C160" s="11"/>
      <c r="D160" s="11"/>
      <c r="E160" s="11"/>
      <c r="H160" s="11"/>
      <c r="I160" s="11"/>
      <c r="J160" s="11"/>
      <c r="K160" s="11"/>
      <c r="L160" s="11"/>
    </row>
    <row r="161" spans="2:12" s="5" customFormat="1" ht="15">
      <c r="B161" s="11"/>
      <c r="C161" s="11"/>
      <c r="D161" s="11"/>
      <c r="E161" s="11"/>
      <c r="H161" s="11"/>
      <c r="I161" s="11"/>
      <c r="J161" s="11"/>
      <c r="K161" s="11"/>
      <c r="L161" s="11"/>
    </row>
    <row r="162" spans="2:12" s="5" customFormat="1" ht="15">
      <c r="B162" s="11"/>
      <c r="C162" s="11"/>
      <c r="D162" s="11"/>
      <c r="E162" s="11"/>
      <c r="H162" s="11"/>
      <c r="I162" s="11"/>
      <c r="J162" s="11"/>
      <c r="K162" s="11"/>
      <c r="L162" s="11"/>
    </row>
    <row r="163" spans="2:12" s="5" customFormat="1" ht="15">
      <c r="B163" s="11"/>
      <c r="C163" s="11"/>
      <c r="D163" s="11"/>
      <c r="E163" s="11"/>
      <c r="H163" s="11"/>
      <c r="I163" s="11"/>
      <c r="J163" s="11"/>
      <c r="K163" s="11"/>
      <c r="L163" s="11"/>
    </row>
    <row r="164" spans="2:12" s="5" customFormat="1" ht="15">
      <c r="B164" s="11"/>
      <c r="C164" s="11"/>
      <c r="D164" s="11"/>
      <c r="E164" s="11"/>
      <c r="H164" s="11"/>
      <c r="I164" s="11"/>
      <c r="J164" s="11"/>
      <c r="K164" s="11"/>
      <c r="L164" s="11"/>
    </row>
    <row r="165" spans="2:12" s="5" customFormat="1" ht="15">
      <c r="B165" s="11"/>
      <c r="C165" s="11"/>
      <c r="D165" s="11"/>
      <c r="E165" s="11"/>
      <c r="H165" s="11"/>
      <c r="I165" s="11"/>
      <c r="J165" s="11"/>
      <c r="K165" s="11"/>
      <c r="L165" s="11"/>
    </row>
    <row r="166" spans="2:12" s="5" customFormat="1" ht="15">
      <c r="B166" s="11"/>
      <c r="C166" s="11"/>
      <c r="D166" s="11"/>
      <c r="E166" s="11"/>
      <c r="H166" s="11"/>
      <c r="I166" s="11"/>
      <c r="J166" s="11"/>
      <c r="K166" s="11"/>
      <c r="L166" s="11"/>
    </row>
    <row r="167" spans="2:12" s="5" customFormat="1" ht="15">
      <c r="B167" s="11"/>
      <c r="C167" s="11"/>
      <c r="D167" s="11"/>
      <c r="E167" s="11"/>
      <c r="H167" s="11"/>
      <c r="I167" s="11"/>
      <c r="J167" s="11"/>
      <c r="K167" s="11"/>
      <c r="L167" s="11"/>
    </row>
    <row r="168" spans="2:12" s="5" customFormat="1" ht="15">
      <c r="B168" s="11"/>
      <c r="C168" s="11"/>
      <c r="D168" s="11"/>
      <c r="E168" s="11"/>
      <c r="H168" s="11"/>
      <c r="I168" s="11"/>
      <c r="J168" s="11"/>
      <c r="K168" s="11"/>
      <c r="L168" s="11"/>
    </row>
    <row r="169" spans="2:12" s="5" customFormat="1" ht="15">
      <c r="B169" s="11"/>
      <c r="C169" s="11"/>
      <c r="D169" s="11"/>
      <c r="E169" s="11"/>
      <c r="H169" s="11"/>
      <c r="I169" s="11"/>
      <c r="J169" s="11"/>
      <c r="K169" s="11"/>
      <c r="L169" s="11"/>
    </row>
    <row r="170" spans="2:12" s="5" customFormat="1" ht="15">
      <c r="B170" s="11"/>
      <c r="C170" s="11"/>
      <c r="D170" s="11"/>
      <c r="E170" s="11"/>
      <c r="H170" s="11"/>
      <c r="I170" s="11"/>
      <c r="J170" s="11"/>
      <c r="K170" s="11"/>
      <c r="L170" s="11"/>
    </row>
    <row r="171" spans="2:12" s="5" customFormat="1" ht="15">
      <c r="B171" s="11"/>
      <c r="C171" s="11"/>
      <c r="D171" s="11"/>
      <c r="E171" s="11"/>
      <c r="H171" s="11"/>
      <c r="I171" s="11"/>
      <c r="J171" s="11"/>
      <c r="K171" s="11"/>
      <c r="L171" s="11"/>
    </row>
    <row r="172" spans="2:12" s="5" customFormat="1" ht="15">
      <c r="B172" s="11"/>
      <c r="C172" s="11"/>
      <c r="D172" s="11"/>
      <c r="E172" s="11"/>
      <c r="H172" s="11"/>
      <c r="I172" s="11"/>
      <c r="J172" s="11"/>
      <c r="K172" s="11"/>
      <c r="L172" s="11"/>
    </row>
    <row r="173" spans="2:12" s="5" customFormat="1" ht="15">
      <c r="B173" s="11"/>
      <c r="C173" s="11"/>
      <c r="D173" s="11"/>
      <c r="E173" s="11"/>
      <c r="H173" s="11"/>
      <c r="I173" s="11"/>
      <c r="J173" s="11"/>
      <c r="K173" s="11"/>
      <c r="L173" s="11"/>
    </row>
    <row r="174" spans="2:12" s="5" customFormat="1" ht="15">
      <c r="B174" s="11"/>
      <c r="C174" s="11"/>
      <c r="D174" s="11"/>
      <c r="E174" s="11"/>
      <c r="H174" s="11"/>
      <c r="I174" s="11"/>
      <c r="J174" s="11"/>
      <c r="K174" s="11"/>
      <c r="L174" s="11"/>
    </row>
    <row r="175" spans="2:12" s="5" customFormat="1" ht="15">
      <c r="B175" s="11"/>
      <c r="C175" s="11"/>
      <c r="D175" s="11"/>
      <c r="E175" s="11"/>
      <c r="H175" s="11"/>
      <c r="I175" s="11"/>
      <c r="J175" s="11"/>
      <c r="K175" s="11"/>
      <c r="L175" s="11"/>
    </row>
    <row r="176" spans="2:12" s="5" customFormat="1" ht="15">
      <c r="B176" s="11"/>
      <c r="C176" s="11"/>
      <c r="D176" s="11"/>
      <c r="E176" s="11"/>
      <c r="H176" s="11"/>
      <c r="I176" s="11"/>
      <c r="J176" s="11"/>
      <c r="K176" s="11"/>
      <c r="L176" s="11"/>
    </row>
    <row r="177" spans="2:12" s="5" customFormat="1" ht="15">
      <c r="B177" s="11"/>
      <c r="C177" s="11"/>
      <c r="D177" s="11"/>
      <c r="E177" s="11"/>
      <c r="H177" s="11"/>
      <c r="I177" s="11"/>
      <c r="J177" s="11"/>
      <c r="K177" s="11"/>
      <c r="L177" s="11"/>
    </row>
    <row r="178" spans="2:12" s="5" customFormat="1" ht="15">
      <c r="B178" s="11"/>
      <c r="C178" s="11"/>
      <c r="D178" s="11"/>
      <c r="E178" s="11"/>
      <c r="H178" s="11"/>
      <c r="I178" s="11"/>
      <c r="J178" s="11"/>
      <c r="K178" s="11"/>
      <c r="L178" s="11"/>
    </row>
    <row r="179" spans="2:12" s="5" customFormat="1" ht="15">
      <c r="B179" s="11"/>
      <c r="C179" s="11"/>
      <c r="D179" s="11"/>
      <c r="E179" s="11"/>
      <c r="H179" s="11"/>
      <c r="I179" s="11"/>
      <c r="J179" s="11"/>
      <c r="K179" s="11"/>
      <c r="L179" s="11"/>
    </row>
    <row r="180" spans="2:12" s="5" customFormat="1" ht="15">
      <c r="B180" s="11"/>
      <c r="C180" s="11"/>
      <c r="D180" s="11"/>
      <c r="E180" s="11"/>
      <c r="H180" s="11"/>
      <c r="I180" s="11"/>
      <c r="J180" s="11"/>
      <c r="K180" s="11"/>
      <c r="L180" s="11"/>
    </row>
    <row r="181" spans="2:12" s="5" customFormat="1" ht="15">
      <c r="B181" s="11"/>
      <c r="C181" s="11"/>
      <c r="D181" s="11"/>
      <c r="E181" s="11"/>
      <c r="H181" s="11"/>
      <c r="I181" s="11"/>
      <c r="J181" s="11"/>
      <c r="K181" s="11"/>
      <c r="L181" s="11"/>
    </row>
    <row r="182" spans="2:12" s="5" customFormat="1" ht="15">
      <c r="B182" s="11"/>
      <c r="C182" s="11"/>
      <c r="D182" s="11"/>
      <c r="E182" s="11"/>
      <c r="H182" s="11"/>
      <c r="I182" s="11"/>
      <c r="J182" s="11"/>
      <c r="K182" s="11"/>
      <c r="L182" s="11"/>
    </row>
    <row r="183" spans="2:12" s="5" customFormat="1" ht="15">
      <c r="B183" s="11"/>
      <c r="C183" s="11"/>
      <c r="D183" s="11"/>
      <c r="E183" s="11"/>
      <c r="H183" s="11"/>
      <c r="I183" s="11"/>
      <c r="J183" s="11"/>
      <c r="K183" s="11"/>
      <c r="L183" s="11"/>
    </row>
    <row r="184" spans="2:12" s="5" customFormat="1" ht="15">
      <c r="B184" s="11"/>
      <c r="C184" s="11"/>
      <c r="D184" s="11"/>
      <c r="E184" s="11"/>
      <c r="H184" s="11"/>
      <c r="I184" s="11"/>
      <c r="J184" s="11"/>
      <c r="K184" s="11"/>
      <c r="L184" s="11"/>
    </row>
    <row r="185" spans="2:12" s="5" customFormat="1" ht="15">
      <c r="B185" s="11"/>
      <c r="C185" s="11"/>
      <c r="D185" s="11"/>
      <c r="E185" s="11"/>
      <c r="H185" s="11"/>
      <c r="I185" s="11"/>
      <c r="J185" s="11"/>
      <c r="K185" s="11"/>
      <c r="L185" s="11"/>
    </row>
    <row r="186" spans="2:12" s="5" customFormat="1" ht="15">
      <c r="B186" s="11"/>
      <c r="C186" s="11"/>
      <c r="D186" s="11"/>
      <c r="E186" s="11"/>
      <c r="H186" s="11"/>
      <c r="I186" s="11"/>
      <c r="J186" s="11"/>
      <c r="K186" s="11"/>
      <c r="L186" s="11"/>
    </row>
    <row r="187" spans="2:12" s="5" customFormat="1" ht="15">
      <c r="B187" s="11"/>
      <c r="C187" s="11"/>
      <c r="D187" s="11"/>
      <c r="E187" s="11"/>
      <c r="H187" s="11"/>
      <c r="I187" s="11"/>
      <c r="J187" s="11"/>
      <c r="K187" s="11"/>
      <c r="L187" s="11"/>
    </row>
    <row r="188" spans="2:12" s="5" customFormat="1" ht="15">
      <c r="B188" s="11"/>
      <c r="C188" s="11"/>
      <c r="D188" s="11"/>
      <c r="E188" s="11"/>
      <c r="H188" s="11"/>
      <c r="I188" s="11"/>
      <c r="J188" s="11"/>
      <c r="K188" s="11"/>
      <c r="L188" s="11"/>
    </row>
    <row r="189" spans="2:12" s="5" customFormat="1" ht="15">
      <c r="B189" s="11"/>
      <c r="C189" s="11"/>
      <c r="D189" s="11"/>
      <c r="E189" s="11"/>
      <c r="H189" s="11"/>
      <c r="I189" s="11"/>
      <c r="J189" s="11"/>
      <c r="K189" s="11"/>
      <c r="L189" s="11"/>
    </row>
    <row r="190" spans="2:12" s="5" customFormat="1" ht="15">
      <c r="B190" s="11"/>
      <c r="C190" s="11"/>
      <c r="D190" s="11"/>
      <c r="E190" s="11"/>
      <c r="H190" s="11"/>
      <c r="I190" s="11"/>
      <c r="J190" s="11"/>
      <c r="K190" s="11"/>
      <c r="L190" s="11"/>
    </row>
    <row r="191" spans="2:12" s="5" customFormat="1" ht="15">
      <c r="B191" s="11"/>
      <c r="C191" s="11"/>
      <c r="D191" s="11"/>
      <c r="E191" s="11"/>
      <c r="H191" s="11"/>
      <c r="I191" s="11"/>
      <c r="J191" s="11"/>
      <c r="K191" s="11"/>
      <c r="L191" s="11"/>
    </row>
    <row r="192" spans="2:12" s="5" customFormat="1" ht="15">
      <c r="B192" s="11"/>
      <c r="C192" s="11"/>
      <c r="D192" s="11"/>
      <c r="E192" s="11"/>
      <c r="H192" s="11"/>
      <c r="I192" s="11"/>
      <c r="J192" s="11"/>
      <c r="K192" s="11"/>
      <c r="L192" s="11"/>
    </row>
    <row r="193" spans="2:12" s="5" customFormat="1" ht="15">
      <c r="B193" s="11"/>
      <c r="C193" s="11"/>
      <c r="D193" s="11"/>
      <c r="E193" s="11"/>
      <c r="H193" s="11"/>
      <c r="I193" s="11"/>
      <c r="J193" s="11"/>
      <c r="K193" s="11"/>
      <c r="L193" s="11"/>
    </row>
    <row r="194" spans="2:12" s="5" customFormat="1" ht="15">
      <c r="B194" s="11"/>
      <c r="C194" s="11"/>
      <c r="D194" s="11"/>
      <c r="E194" s="11"/>
      <c r="H194" s="11"/>
      <c r="I194" s="11"/>
      <c r="J194" s="11"/>
      <c r="K194" s="11"/>
      <c r="L194" s="11"/>
    </row>
    <row r="195" spans="2:12" s="5" customFormat="1" ht="15">
      <c r="B195" s="11"/>
      <c r="C195" s="11"/>
      <c r="D195" s="11"/>
      <c r="E195" s="11"/>
      <c r="H195" s="11"/>
      <c r="I195" s="11"/>
      <c r="J195" s="11"/>
      <c r="K195" s="11"/>
      <c r="L195" s="11"/>
    </row>
    <row r="196" spans="2:12" s="5" customFormat="1" ht="15">
      <c r="B196" s="11"/>
      <c r="C196" s="11"/>
      <c r="D196" s="11"/>
      <c r="E196" s="11"/>
      <c r="H196" s="11"/>
      <c r="I196" s="11"/>
      <c r="J196" s="11"/>
      <c r="K196" s="11"/>
      <c r="L196" s="11"/>
    </row>
    <row r="197" spans="2:12" s="5" customFormat="1" ht="15">
      <c r="B197" s="11"/>
      <c r="C197" s="11"/>
      <c r="D197" s="11"/>
      <c r="E197" s="11"/>
      <c r="H197" s="11"/>
      <c r="I197" s="11"/>
      <c r="J197" s="11"/>
      <c r="K197" s="11"/>
      <c r="L197" s="11"/>
    </row>
    <row r="198" spans="2:12" s="5" customFormat="1" ht="15">
      <c r="B198" s="11"/>
      <c r="C198" s="11"/>
      <c r="D198" s="11"/>
      <c r="E198" s="11"/>
      <c r="H198" s="11"/>
      <c r="I198" s="11"/>
      <c r="J198" s="11"/>
      <c r="K198" s="11"/>
      <c r="L198" s="11"/>
    </row>
    <row r="199" spans="2:12" s="5" customFormat="1" ht="15">
      <c r="B199" s="11"/>
      <c r="C199" s="11"/>
      <c r="D199" s="11"/>
      <c r="E199" s="11"/>
      <c r="H199" s="11"/>
      <c r="I199" s="11"/>
      <c r="J199" s="11"/>
      <c r="K199" s="11"/>
      <c r="L199" s="11"/>
    </row>
    <row r="200" spans="2:12" s="5" customFormat="1" ht="15">
      <c r="B200" s="11"/>
      <c r="C200" s="11"/>
      <c r="D200" s="11"/>
      <c r="E200" s="11"/>
      <c r="H200" s="11"/>
      <c r="I200" s="11"/>
      <c r="J200" s="11"/>
      <c r="K200" s="11"/>
      <c r="L200" s="11"/>
    </row>
    <row r="201" spans="2:12" s="5" customFormat="1" ht="15">
      <c r="B201" s="11"/>
      <c r="C201" s="11"/>
      <c r="D201" s="11"/>
      <c r="E201" s="11"/>
      <c r="H201" s="11"/>
      <c r="I201" s="11"/>
      <c r="J201" s="11"/>
      <c r="K201" s="11"/>
      <c r="L201" s="11"/>
    </row>
    <row r="202" spans="2:12" s="5" customFormat="1" ht="15">
      <c r="B202" s="11"/>
      <c r="C202" s="11"/>
      <c r="D202" s="11"/>
      <c r="E202" s="11"/>
      <c r="H202" s="11"/>
      <c r="I202" s="11"/>
      <c r="J202" s="11"/>
      <c r="K202" s="11"/>
      <c r="L202" s="11"/>
    </row>
    <row r="203" spans="2:12" s="5" customFormat="1" ht="15">
      <c r="B203" s="11"/>
      <c r="C203" s="11"/>
      <c r="D203" s="11"/>
      <c r="E203" s="11"/>
      <c r="H203" s="11"/>
      <c r="I203" s="11"/>
      <c r="J203" s="11"/>
      <c r="K203" s="11"/>
      <c r="L203" s="11"/>
    </row>
    <row r="204" spans="2:12" s="5" customFormat="1" ht="15">
      <c r="B204" s="11"/>
      <c r="C204" s="11"/>
      <c r="D204" s="11"/>
      <c r="E204" s="11"/>
      <c r="H204" s="11"/>
      <c r="I204" s="11"/>
      <c r="J204" s="11"/>
      <c r="K204" s="11"/>
      <c r="L204" s="11"/>
    </row>
    <row r="205" spans="2:12" s="5" customFormat="1" ht="15">
      <c r="B205" s="11"/>
      <c r="C205" s="11"/>
      <c r="D205" s="11"/>
      <c r="E205" s="11"/>
      <c r="H205" s="11"/>
      <c r="I205" s="11"/>
      <c r="J205" s="11"/>
      <c r="K205" s="11"/>
      <c r="L205" s="11"/>
    </row>
    <row r="206" spans="2:12" s="5" customFormat="1" ht="15">
      <c r="B206" s="11"/>
      <c r="C206" s="11"/>
      <c r="D206" s="11"/>
      <c r="E206" s="11"/>
      <c r="H206" s="11"/>
      <c r="I206" s="11"/>
      <c r="J206" s="11"/>
      <c r="K206" s="11"/>
      <c r="L206" s="11"/>
    </row>
    <row r="207" spans="2:12" s="5" customFormat="1" ht="15">
      <c r="B207" s="11"/>
      <c r="C207" s="11"/>
      <c r="D207" s="11"/>
      <c r="E207" s="11"/>
      <c r="H207" s="11"/>
      <c r="I207" s="11"/>
      <c r="J207" s="11"/>
      <c r="K207" s="11"/>
      <c r="L207" s="11"/>
    </row>
    <row r="208" spans="2:12" s="5" customFormat="1" ht="15">
      <c r="B208" s="11"/>
      <c r="C208" s="11"/>
      <c r="D208" s="11"/>
      <c r="E208" s="11"/>
      <c r="H208" s="11"/>
      <c r="I208" s="11"/>
      <c r="J208" s="11"/>
      <c r="K208" s="11"/>
      <c r="L208" s="11"/>
    </row>
    <row r="209" spans="2:12" s="5" customFormat="1" ht="15">
      <c r="B209" s="11"/>
      <c r="C209" s="11"/>
      <c r="D209" s="11"/>
      <c r="E209" s="11"/>
      <c r="H209" s="11"/>
      <c r="I209" s="11"/>
      <c r="J209" s="11"/>
      <c r="K209" s="11"/>
      <c r="L209" s="11"/>
    </row>
    <row r="210" spans="2:12" s="5" customFormat="1" ht="15">
      <c r="B210" s="11"/>
      <c r="C210" s="11"/>
      <c r="D210" s="11"/>
      <c r="E210" s="11"/>
      <c r="H210" s="11"/>
      <c r="I210" s="11"/>
      <c r="J210" s="11"/>
      <c r="K210" s="11"/>
      <c r="L210" s="11"/>
    </row>
    <row r="211" spans="2:12" s="5" customFormat="1" ht="15">
      <c r="B211" s="11"/>
      <c r="C211" s="11"/>
      <c r="D211" s="11"/>
      <c r="E211" s="11"/>
      <c r="H211" s="11"/>
      <c r="I211" s="11"/>
      <c r="J211" s="11"/>
      <c r="K211" s="11"/>
      <c r="L211" s="11"/>
    </row>
    <row r="212" spans="2:12" s="5" customFormat="1" ht="15">
      <c r="B212" s="11"/>
      <c r="C212" s="11"/>
      <c r="D212" s="11"/>
      <c r="E212" s="11"/>
      <c r="H212" s="11"/>
      <c r="I212" s="11"/>
      <c r="J212" s="11"/>
      <c r="K212" s="11"/>
      <c r="L212" s="11"/>
    </row>
    <row r="213" spans="2:12" s="5" customFormat="1" ht="15">
      <c r="B213" s="11"/>
      <c r="C213" s="11"/>
      <c r="D213" s="11"/>
      <c r="E213" s="11"/>
      <c r="H213" s="11"/>
      <c r="I213" s="11"/>
      <c r="J213" s="11"/>
      <c r="K213" s="11"/>
      <c r="L213" s="11"/>
    </row>
    <row r="214" spans="2:12" s="5" customFormat="1" ht="15">
      <c r="B214" s="11"/>
      <c r="C214" s="11"/>
      <c r="D214" s="11"/>
      <c r="E214" s="11"/>
      <c r="H214" s="11"/>
      <c r="I214" s="11"/>
      <c r="J214" s="11"/>
      <c r="K214" s="11"/>
      <c r="L214" s="11"/>
    </row>
    <row r="215" spans="2:12" s="5" customFormat="1" ht="15">
      <c r="B215" s="11"/>
      <c r="C215" s="11"/>
      <c r="D215" s="11"/>
      <c r="E215" s="11"/>
      <c r="H215" s="11"/>
      <c r="I215" s="11"/>
      <c r="J215" s="11"/>
      <c r="K215" s="11"/>
      <c r="L215" s="11"/>
    </row>
    <row r="216" spans="2:12" s="5" customFormat="1" ht="15">
      <c r="B216" s="11"/>
      <c r="C216" s="11"/>
      <c r="D216" s="11"/>
      <c r="E216" s="11"/>
      <c r="H216" s="11"/>
      <c r="I216" s="11"/>
      <c r="J216" s="11"/>
      <c r="K216" s="11"/>
      <c r="L216" s="11"/>
    </row>
    <row r="217" spans="2:12" s="5" customFormat="1" ht="15">
      <c r="B217" s="11"/>
      <c r="C217" s="11"/>
      <c r="D217" s="11"/>
      <c r="E217" s="11"/>
      <c r="H217" s="11"/>
      <c r="I217" s="11"/>
      <c r="J217" s="11"/>
      <c r="K217" s="11"/>
      <c r="L217" s="11"/>
    </row>
    <row r="218" spans="2:12" s="5" customFormat="1" ht="15">
      <c r="B218" s="11"/>
      <c r="C218" s="11"/>
      <c r="D218" s="11"/>
      <c r="E218" s="11"/>
      <c r="H218" s="11"/>
      <c r="I218" s="11"/>
      <c r="J218" s="11"/>
      <c r="K218" s="11"/>
      <c r="L218" s="11"/>
    </row>
    <row r="219" spans="2:12" s="5" customFormat="1" ht="15">
      <c r="B219" s="11"/>
      <c r="C219" s="11"/>
      <c r="D219" s="11"/>
      <c r="E219" s="11"/>
      <c r="H219" s="11"/>
      <c r="I219" s="11"/>
      <c r="J219" s="11"/>
      <c r="K219" s="11"/>
      <c r="L219" s="11"/>
    </row>
    <row r="220" spans="2:12" s="5" customFormat="1" ht="15">
      <c r="B220" s="11"/>
      <c r="C220" s="11"/>
      <c r="D220" s="11"/>
      <c r="E220" s="11"/>
      <c r="H220" s="11"/>
      <c r="I220" s="11"/>
      <c r="J220" s="11"/>
      <c r="K220" s="11"/>
      <c r="L220" s="11"/>
    </row>
    <row r="221" spans="2:12" s="5" customFormat="1" ht="15">
      <c r="B221" s="11"/>
      <c r="C221" s="11"/>
      <c r="D221" s="11"/>
      <c r="E221" s="11"/>
      <c r="H221" s="11"/>
      <c r="I221" s="11"/>
      <c r="J221" s="11"/>
      <c r="K221" s="11"/>
      <c r="L221" s="11"/>
    </row>
    <row r="222" spans="2:12" s="5" customFormat="1" ht="15">
      <c r="B222" s="11"/>
      <c r="C222" s="11"/>
      <c r="D222" s="11"/>
      <c r="E222" s="11"/>
      <c r="H222" s="11"/>
      <c r="I222" s="11"/>
      <c r="J222" s="11"/>
      <c r="K222" s="11"/>
      <c r="L222" s="11"/>
    </row>
    <row r="223" spans="2:12" s="5" customFormat="1" ht="15">
      <c r="B223" s="11"/>
      <c r="C223" s="11"/>
      <c r="D223" s="11"/>
      <c r="E223" s="11"/>
      <c r="H223" s="11"/>
      <c r="I223" s="11"/>
      <c r="J223" s="11"/>
      <c r="K223" s="11"/>
      <c r="L223" s="11"/>
    </row>
    <row r="224" spans="2:12" s="5" customFormat="1" ht="15">
      <c r="B224" s="11"/>
      <c r="C224" s="11"/>
      <c r="D224" s="11"/>
      <c r="E224" s="11"/>
      <c r="H224" s="11"/>
      <c r="I224" s="11"/>
      <c r="J224" s="11"/>
      <c r="K224" s="11"/>
      <c r="L224" s="11"/>
    </row>
    <row r="225" spans="2:12" s="5" customFormat="1" ht="15">
      <c r="B225" s="11"/>
      <c r="C225" s="11"/>
      <c r="D225" s="11"/>
      <c r="E225" s="11"/>
      <c r="H225" s="11"/>
      <c r="I225" s="11"/>
      <c r="J225" s="11"/>
      <c r="K225" s="11"/>
      <c r="L225" s="11"/>
    </row>
    <row r="226" spans="2:12" s="5" customFormat="1" ht="15">
      <c r="B226" s="11"/>
      <c r="C226" s="11"/>
      <c r="D226" s="11"/>
      <c r="E226" s="11"/>
      <c r="H226" s="11"/>
      <c r="I226" s="11"/>
      <c r="J226" s="11"/>
      <c r="K226" s="11"/>
      <c r="L226" s="11"/>
    </row>
    <row r="227" spans="2:12" s="5" customFormat="1" ht="15">
      <c r="B227" s="11"/>
      <c r="C227" s="11"/>
      <c r="D227" s="11"/>
      <c r="E227" s="11"/>
      <c r="H227" s="11"/>
      <c r="I227" s="11"/>
      <c r="J227" s="11"/>
      <c r="K227" s="11"/>
      <c r="L227" s="11"/>
    </row>
    <row r="228" spans="2:12" s="5" customFormat="1" ht="15">
      <c r="B228" s="11"/>
      <c r="C228" s="11"/>
      <c r="D228" s="11"/>
      <c r="E228" s="11"/>
      <c r="H228" s="11"/>
      <c r="I228" s="11"/>
      <c r="J228" s="11"/>
      <c r="K228" s="11"/>
      <c r="L228" s="11"/>
    </row>
    <row r="229" spans="2:12" s="5" customFormat="1" ht="15">
      <c r="B229" s="11"/>
      <c r="C229" s="11"/>
      <c r="D229" s="11"/>
      <c r="E229" s="11"/>
      <c r="H229" s="11"/>
      <c r="I229" s="11"/>
      <c r="J229" s="11"/>
      <c r="K229" s="11"/>
      <c r="L229" s="11"/>
    </row>
    <row r="230" spans="2:12" s="5" customFormat="1" ht="15">
      <c r="B230" s="11"/>
      <c r="C230" s="11"/>
      <c r="D230" s="11"/>
      <c r="E230" s="11"/>
      <c r="H230" s="11"/>
      <c r="I230" s="11"/>
      <c r="J230" s="11"/>
      <c r="K230" s="11"/>
      <c r="L230" s="11"/>
    </row>
    <row r="231" spans="2:12" s="5" customFormat="1" ht="15">
      <c r="B231" s="11"/>
      <c r="C231" s="11"/>
      <c r="D231" s="11"/>
      <c r="E231" s="11"/>
      <c r="H231" s="11"/>
      <c r="I231" s="11"/>
      <c r="J231" s="11"/>
      <c r="K231" s="11"/>
      <c r="L231" s="11"/>
    </row>
    <row r="232" spans="2:12" s="5" customFormat="1" ht="15">
      <c r="B232" s="11"/>
      <c r="C232" s="11"/>
      <c r="D232" s="11"/>
      <c r="E232" s="11"/>
      <c r="H232" s="11"/>
      <c r="I232" s="11"/>
      <c r="J232" s="11"/>
      <c r="K232" s="11"/>
      <c r="L232" s="11"/>
    </row>
    <row r="233" spans="2:12" s="5" customFormat="1" ht="15">
      <c r="B233" s="11"/>
      <c r="C233" s="11"/>
      <c r="D233" s="11"/>
      <c r="E233" s="11"/>
      <c r="H233" s="11"/>
      <c r="I233" s="11"/>
      <c r="J233" s="11"/>
      <c r="K233" s="11"/>
      <c r="L233" s="11"/>
    </row>
    <row r="234" spans="2:12" s="5" customFormat="1" ht="15">
      <c r="B234" s="11"/>
      <c r="C234" s="11"/>
      <c r="D234" s="11"/>
      <c r="E234" s="11"/>
      <c r="H234" s="11"/>
      <c r="I234" s="11"/>
      <c r="J234" s="11"/>
      <c r="K234" s="11"/>
      <c r="L234" s="11"/>
    </row>
    <row r="235" spans="2:12" s="5" customFormat="1" ht="15">
      <c r="B235" s="11"/>
      <c r="C235" s="11"/>
      <c r="D235" s="11"/>
      <c r="E235" s="11"/>
      <c r="H235" s="11"/>
      <c r="I235" s="11"/>
      <c r="J235" s="11"/>
      <c r="K235" s="11"/>
      <c r="L235" s="11"/>
    </row>
    <row r="236" spans="2:12" s="5" customFormat="1" ht="15">
      <c r="B236" s="11"/>
      <c r="C236" s="11"/>
      <c r="D236" s="11"/>
      <c r="E236" s="11"/>
      <c r="H236" s="11"/>
      <c r="I236" s="11"/>
      <c r="J236" s="11"/>
      <c r="K236" s="11"/>
      <c r="L236" s="11"/>
    </row>
    <row r="237" spans="2:12" s="5" customFormat="1" ht="15">
      <c r="B237" s="11"/>
      <c r="C237" s="11"/>
      <c r="D237" s="11"/>
      <c r="E237" s="11"/>
      <c r="H237" s="11"/>
      <c r="I237" s="11"/>
      <c r="J237" s="11"/>
      <c r="K237" s="11"/>
      <c r="L237" s="11"/>
    </row>
    <row r="238" spans="2:12" s="5" customFormat="1" ht="15">
      <c r="B238" s="11"/>
      <c r="C238" s="11"/>
      <c r="D238" s="11"/>
      <c r="E238" s="11"/>
      <c r="H238" s="11"/>
      <c r="I238" s="11"/>
      <c r="J238" s="11"/>
      <c r="K238" s="11"/>
      <c r="L238" s="11"/>
    </row>
    <row r="239" spans="2:12" s="5" customFormat="1" ht="15">
      <c r="B239" s="11"/>
      <c r="C239" s="11"/>
      <c r="D239" s="11"/>
      <c r="E239" s="11"/>
      <c r="H239" s="11"/>
      <c r="I239" s="11"/>
      <c r="J239" s="11"/>
      <c r="K239" s="11"/>
      <c r="L239" s="11"/>
    </row>
    <row r="240" spans="2:12" s="5" customFormat="1" ht="15">
      <c r="B240" s="11"/>
      <c r="C240" s="11"/>
      <c r="D240" s="11"/>
      <c r="E240" s="11"/>
      <c r="H240" s="11"/>
      <c r="I240" s="11"/>
      <c r="J240" s="11"/>
      <c r="K240" s="11"/>
      <c r="L240" s="11"/>
    </row>
    <row r="241" spans="2:12" s="5" customFormat="1" ht="15">
      <c r="B241" s="11"/>
      <c r="C241" s="11"/>
      <c r="D241" s="11"/>
      <c r="E241" s="11"/>
      <c r="H241" s="11"/>
      <c r="I241" s="11"/>
      <c r="J241" s="11"/>
      <c r="K241" s="11"/>
      <c r="L241" s="11"/>
    </row>
    <row r="242" spans="2:12" s="5" customFormat="1" ht="15">
      <c r="B242" s="11"/>
      <c r="C242" s="11"/>
      <c r="D242" s="11"/>
      <c r="E242" s="11"/>
      <c r="H242" s="11"/>
      <c r="I242" s="11"/>
      <c r="J242" s="11"/>
      <c r="K242" s="11"/>
      <c r="L242" s="11"/>
    </row>
    <row r="243" spans="2:12" s="5" customFormat="1" ht="15">
      <c r="B243" s="11"/>
      <c r="C243" s="11"/>
      <c r="D243" s="11"/>
      <c r="E243" s="11"/>
      <c r="H243" s="11"/>
      <c r="I243" s="11"/>
      <c r="J243" s="11"/>
      <c r="K243" s="11"/>
      <c r="L243" s="11"/>
    </row>
    <row r="244" spans="2:12" s="5" customFormat="1" ht="15">
      <c r="B244" s="11"/>
      <c r="C244" s="11"/>
      <c r="D244" s="11"/>
      <c r="E244" s="11"/>
      <c r="H244" s="11"/>
      <c r="I244" s="11"/>
      <c r="J244" s="11"/>
      <c r="K244" s="11"/>
      <c r="L244" s="11"/>
    </row>
    <row r="245" spans="2:12" s="5" customFormat="1" ht="15">
      <c r="B245" s="11"/>
      <c r="C245" s="11"/>
      <c r="D245" s="11"/>
      <c r="E245" s="11"/>
      <c r="H245" s="11"/>
      <c r="I245" s="11"/>
      <c r="J245" s="11"/>
      <c r="K245" s="11"/>
      <c r="L245" s="11"/>
    </row>
    <row r="246" spans="2:12" s="5" customFormat="1" ht="15">
      <c r="B246" s="11"/>
      <c r="C246" s="11"/>
      <c r="D246" s="11"/>
      <c r="E246" s="11"/>
      <c r="H246" s="11"/>
      <c r="I246" s="11"/>
      <c r="J246" s="11"/>
      <c r="K246" s="11"/>
      <c r="L246" s="11"/>
    </row>
    <row r="247" spans="2:12" s="5" customFormat="1" ht="15">
      <c r="B247" s="11"/>
      <c r="C247" s="11"/>
      <c r="D247" s="11"/>
      <c r="E247" s="11"/>
      <c r="H247" s="11"/>
      <c r="I247" s="11"/>
      <c r="J247" s="11"/>
      <c r="K247" s="11"/>
      <c r="L247" s="11"/>
    </row>
    <row r="248" spans="2:12" s="5" customFormat="1" ht="15">
      <c r="B248" s="11"/>
      <c r="C248" s="11"/>
      <c r="D248" s="11"/>
      <c r="E248" s="11"/>
      <c r="H248" s="11"/>
      <c r="I248" s="11"/>
      <c r="J248" s="11"/>
      <c r="K248" s="11"/>
      <c r="L248" s="11"/>
    </row>
    <row r="249" spans="2:12" s="5" customFormat="1" ht="15">
      <c r="B249" s="11"/>
      <c r="C249" s="11"/>
      <c r="D249" s="11"/>
      <c r="E249" s="11"/>
      <c r="H249" s="11"/>
      <c r="I249" s="11"/>
      <c r="J249" s="11"/>
      <c r="K249" s="11"/>
      <c r="L249" s="11"/>
    </row>
    <row r="250" spans="2:12" s="5" customFormat="1" ht="15">
      <c r="B250" s="11"/>
      <c r="C250" s="11"/>
      <c r="D250" s="11"/>
      <c r="E250" s="11"/>
      <c r="H250" s="11"/>
      <c r="I250" s="11"/>
      <c r="J250" s="11"/>
      <c r="K250" s="11"/>
      <c r="L250" s="11"/>
    </row>
    <row r="251" spans="2:12" s="5" customFormat="1" ht="15">
      <c r="B251" s="11"/>
      <c r="C251" s="11"/>
      <c r="D251" s="11"/>
      <c r="E251" s="11"/>
      <c r="H251" s="11"/>
      <c r="I251" s="11"/>
      <c r="J251" s="11"/>
      <c r="K251" s="11"/>
      <c r="L251" s="11"/>
    </row>
    <row r="252" spans="2:12" s="5" customFormat="1" ht="15">
      <c r="B252" s="11"/>
      <c r="C252" s="11"/>
      <c r="D252" s="11"/>
      <c r="E252" s="11"/>
      <c r="H252" s="11"/>
      <c r="I252" s="11"/>
      <c r="J252" s="11"/>
      <c r="K252" s="11"/>
      <c r="L252" s="11"/>
    </row>
    <row r="253" spans="2:12" s="5" customFormat="1" ht="15">
      <c r="B253" s="11"/>
      <c r="C253" s="11"/>
      <c r="D253" s="11"/>
      <c r="E253" s="11"/>
      <c r="H253" s="11"/>
      <c r="I253" s="11"/>
      <c r="J253" s="11"/>
      <c r="K253" s="11"/>
      <c r="L253" s="11"/>
    </row>
    <row r="254" spans="2:12" s="5" customFormat="1" ht="15">
      <c r="B254" s="11"/>
      <c r="C254" s="11"/>
      <c r="D254" s="11"/>
      <c r="E254" s="11"/>
      <c r="H254" s="11"/>
      <c r="I254" s="11"/>
      <c r="J254" s="11"/>
      <c r="K254" s="11"/>
      <c r="L254" s="11"/>
    </row>
    <row r="255" spans="2:12" s="5" customFormat="1" ht="15">
      <c r="B255" s="11"/>
      <c r="C255" s="11"/>
      <c r="D255" s="11"/>
      <c r="E255" s="11"/>
      <c r="H255" s="11"/>
      <c r="I255" s="11"/>
      <c r="J255" s="11"/>
      <c r="K255" s="11"/>
      <c r="L255" s="11"/>
    </row>
    <row r="256" spans="2:12" s="5" customFormat="1" ht="15">
      <c r="B256" s="11"/>
      <c r="C256" s="11"/>
      <c r="D256" s="11"/>
      <c r="E256" s="11"/>
      <c r="H256" s="11"/>
      <c r="I256" s="11"/>
      <c r="J256" s="11"/>
      <c r="K256" s="11"/>
      <c r="L256" s="11"/>
    </row>
    <row r="257" spans="2:12" s="5" customFormat="1" ht="15">
      <c r="B257" s="11"/>
      <c r="C257" s="11"/>
      <c r="D257" s="11"/>
      <c r="E257" s="11"/>
      <c r="H257" s="11"/>
      <c r="I257" s="11"/>
      <c r="J257" s="11"/>
      <c r="K257" s="11"/>
      <c r="L257" s="11"/>
    </row>
    <row r="258" spans="2:12" s="5" customFormat="1" ht="15">
      <c r="B258" s="11"/>
      <c r="C258" s="11"/>
      <c r="D258" s="11"/>
      <c r="E258" s="11"/>
      <c r="H258" s="11"/>
      <c r="I258" s="11"/>
      <c r="J258" s="11"/>
      <c r="K258" s="11"/>
      <c r="L258" s="11"/>
    </row>
    <row r="259" spans="2:12" s="5" customFormat="1" ht="15">
      <c r="B259" s="11"/>
      <c r="C259" s="11"/>
      <c r="D259" s="11"/>
      <c r="E259" s="11"/>
      <c r="H259" s="11"/>
      <c r="I259" s="11"/>
      <c r="J259" s="11"/>
      <c r="K259" s="11"/>
      <c r="L259" s="11"/>
    </row>
    <row r="260" spans="2:12" s="5" customFormat="1" ht="15">
      <c r="B260" s="11"/>
      <c r="C260" s="11"/>
      <c r="D260" s="11"/>
      <c r="E260" s="11"/>
      <c r="H260" s="11"/>
      <c r="I260" s="11"/>
      <c r="J260" s="11"/>
      <c r="K260" s="11"/>
      <c r="L260" s="11"/>
    </row>
    <row r="261" spans="2:12" s="5" customFormat="1" ht="15">
      <c r="B261" s="11"/>
      <c r="C261" s="11"/>
      <c r="D261" s="11"/>
      <c r="E261" s="11"/>
      <c r="H261" s="11"/>
      <c r="I261" s="11"/>
      <c r="J261" s="11"/>
      <c r="K261" s="11"/>
      <c r="L261" s="11"/>
    </row>
    <row r="262" spans="2:12" s="5" customFormat="1" ht="15">
      <c r="B262" s="11"/>
      <c r="C262" s="11"/>
      <c r="D262" s="11"/>
      <c r="E262" s="11"/>
      <c r="H262" s="11"/>
      <c r="I262" s="11"/>
      <c r="J262" s="11"/>
      <c r="K262" s="11"/>
      <c r="L262" s="11"/>
    </row>
    <row r="263" spans="2:12" s="5" customFormat="1" ht="15">
      <c r="B263" s="11"/>
      <c r="C263" s="11"/>
      <c r="D263" s="11"/>
      <c r="E263" s="11"/>
      <c r="H263" s="11"/>
      <c r="I263" s="11"/>
      <c r="J263" s="11"/>
      <c r="K263" s="11"/>
      <c r="L263" s="11"/>
    </row>
    <row r="264" spans="2:12" s="5" customFormat="1" ht="15">
      <c r="B264" s="11"/>
      <c r="C264" s="11"/>
      <c r="D264" s="11"/>
      <c r="E264" s="11"/>
      <c r="H264" s="11"/>
      <c r="I264" s="11"/>
      <c r="J264" s="11"/>
      <c r="K264" s="11"/>
      <c r="L264" s="11"/>
    </row>
    <row r="265" spans="2:12" s="5" customFormat="1" ht="15">
      <c r="B265" s="11"/>
      <c r="C265" s="11"/>
      <c r="D265" s="11"/>
      <c r="E265" s="11"/>
      <c r="H265" s="11"/>
      <c r="I265" s="11"/>
      <c r="J265" s="11"/>
      <c r="K265" s="11"/>
      <c r="L265" s="11"/>
    </row>
    <row r="266" spans="2:12" s="5" customFormat="1" ht="15">
      <c r="B266" s="11"/>
      <c r="C266" s="11"/>
      <c r="D266" s="11"/>
      <c r="E266" s="11"/>
      <c r="H266" s="11"/>
      <c r="I266" s="11"/>
      <c r="J266" s="11"/>
      <c r="K266" s="11"/>
      <c r="L266" s="11"/>
    </row>
    <row r="267" spans="2:12" s="5" customFormat="1" ht="15">
      <c r="B267" s="11"/>
      <c r="C267" s="11"/>
      <c r="D267" s="11"/>
      <c r="E267" s="11"/>
      <c r="H267" s="11"/>
      <c r="I267" s="11"/>
      <c r="J267" s="11"/>
      <c r="K267" s="11"/>
      <c r="L267" s="11"/>
    </row>
    <row r="268" spans="2:12" s="5" customFormat="1" ht="15">
      <c r="B268" s="11"/>
      <c r="C268" s="11"/>
      <c r="D268" s="11"/>
      <c r="E268" s="11"/>
      <c r="H268" s="11"/>
      <c r="I268" s="11"/>
      <c r="J268" s="11"/>
      <c r="K268" s="11"/>
      <c r="L268" s="11"/>
    </row>
    <row r="269" spans="2:12" s="5" customFormat="1" ht="15">
      <c r="B269" s="11"/>
      <c r="C269" s="11"/>
      <c r="D269" s="11"/>
      <c r="E269" s="11"/>
      <c r="H269" s="11"/>
      <c r="I269" s="11"/>
      <c r="J269" s="11"/>
      <c r="K269" s="11"/>
      <c r="L269" s="11"/>
    </row>
    <row r="270" spans="2:12" s="5" customFormat="1" ht="15">
      <c r="B270" s="11"/>
      <c r="C270" s="11"/>
      <c r="D270" s="11"/>
      <c r="E270" s="11"/>
      <c r="H270" s="11"/>
      <c r="I270" s="11"/>
      <c r="J270" s="11"/>
      <c r="K270" s="11"/>
      <c r="L270" s="11"/>
    </row>
    <row r="271" spans="2:12" s="5" customFormat="1" ht="15">
      <c r="B271" s="11"/>
      <c r="C271" s="11"/>
      <c r="D271" s="11"/>
      <c r="E271" s="11"/>
      <c r="H271" s="11"/>
      <c r="I271" s="11"/>
      <c r="J271" s="11"/>
      <c r="K271" s="11"/>
      <c r="L271" s="11"/>
    </row>
    <row r="272" spans="2:12" s="5" customFormat="1" ht="15">
      <c r="B272" s="11"/>
      <c r="C272" s="11"/>
      <c r="D272" s="11"/>
      <c r="E272" s="11"/>
      <c r="H272" s="11"/>
      <c r="I272" s="11"/>
      <c r="J272" s="11"/>
      <c r="K272" s="11"/>
      <c r="L272" s="11"/>
    </row>
    <row r="273" spans="2:12" s="5" customFormat="1" ht="15">
      <c r="B273" s="11"/>
      <c r="C273" s="11"/>
      <c r="D273" s="11"/>
      <c r="E273" s="11"/>
      <c r="H273" s="11"/>
      <c r="I273" s="11"/>
      <c r="J273" s="11"/>
      <c r="K273" s="11"/>
      <c r="L273" s="11"/>
    </row>
    <row r="274" spans="2:12" s="5" customFormat="1" ht="15">
      <c r="B274" s="11"/>
      <c r="C274" s="11"/>
      <c r="D274" s="11"/>
      <c r="E274" s="11"/>
      <c r="H274" s="11"/>
      <c r="I274" s="11"/>
      <c r="J274" s="11"/>
      <c r="K274" s="11"/>
      <c r="L274" s="11"/>
    </row>
    <row r="275" spans="2:12" s="5" customFormat="1" ht="15">
      <c r="B275" s="11"/>
      <c r="C275" s="11"/>
      <c r="D275" s="11"/>
      <c r="E275" s="11"/>
      <c r="H275" s="11"/>
      <c r="I275" s="11"/>
      <c r="J275" s="11"/>
      <c r="K275" s="11"/>
      <c r="L275" s="11"/>
    </row>
    <row r="276" spans="2:12" s="5" customFormat="1" ht="15">
      <c r="B276" s="11"/>
      <c r="C276" s="11"/>
      <c r="D276" s="11"/>
      <c r="E276" s="11"/>
      <c r="H276" s="11"/>
      <c r="I276" s="11"/>
      <c r="J276" s="11"/>
      <c r="K276" s="11"/>
      <c r="L276" s="11"/>
    </row>
  </sheetData>
  <sheetProtection/>
  <printOptions/>
  <pageMargins left="0.79" right="0.79" top="0.98" bottom="0.98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Galindo Zamora</dc:creator>
  <cp:keywords/>
  <dc:description/>
  <cp:lastModifiedBy>Iris Quintero Martinez</cp:lastModifiedBy>
  <cp:lastPrinted>2015-12-16T17:39:12Z</cp:lastPrinted>
  <dcterms:created xsi:type="dcterms:W3CDTF">2013-10-23T15:26:05Z</dcterms:created>
  <dcterms:modified xsi:type="dcterms:W3CDTF">2017-06-29T21:34:07Z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