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4715" windowHeight="7950" tabRatio="923" activeTab="0"/>
  </bookViews>
  <sheets>
    <sheet name="Índice" sheetId="1" r:id="rId1"/>
    <sheet name="Resumen" sheetId="2" r:id="rId2"/>
    <sheet name="Total" sheetId="3" r:id="rId3"/>
    <sheet name="Fresa" sheetId="4" r:id="rId4"/>
    <sheet name="Agave" sheetId="5" r:id="rId5"/>
    <sheet name="Caña de Azùcar" sheetId="6" r:id="rId6"/>
    <sheet name="Maìz de Grano" sheetId="7" r:id="rId7"/>
    <sheet name="Maìz Forrajero" sheetId="8" r:id="rId8"/>
    <sheet name="Alfalfa" sheetId="9" r:id="rId9"/>
    <sheet name="Sorgo Forrajero" sheetId="10" r:id="rId10"/>
    <sheet name="Avena Forrajera" sheetId="11" r:id="rId11"/>
    <sheet name="Frambuesa" sheetId="12" r:id="rId12"/>
    <sheet name="Chia" sheetId="13" r:id="rId13"/>
    <sheet name="Garbanzo Forrajero" sheetId="14" r:id="rId14"/>
    <sheet name="Aguacate" sheetId="15" r:id="rId15"/>
  </sheets>
  <externalReferences>
    <externalReference r:id="rId18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<sst xmlns="http://schemas.openxmlformats.org/spreadsheetml/2006/main" count="761" uniqueCount="83">
  <si>
    <t>Agave</t>
  </si>
  <si>
    <t>Maíz Grano</t>
  </si>
  <si>
    <t>Maíz Forrajero</t>
  </si>
  <si>
    <t>Volumen de producción:  Toneladas</t>
  </si>
  <si>
    <t>Ciclo: Cíclicos y Perennes</t>
  </si>
  <si>
    <t>Modalidad:     Riego + Temporal.</t>
  </si>
  <si>
    <t>Estado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</si>
  <si>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</si>
  <si>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</si>
  <si>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</si>
  <si>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</si>
  <si>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</si>
  <si>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</si>
  <si>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</si>
  <si>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</si>
  <si>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</si>
  <si>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</si>
  <si>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</si>
  <si>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 xml:space="preserve">Hidalgo 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</si>
  <si>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</si>
  <si>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</si>
  <si>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</si>
  <si>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</si>
  <si>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</si>
  <si>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</si>
  <si>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</si>
  <si>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</si>
  <si>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</si>
  <si>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</si>
  <si>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</si>
  <si>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</si>
  <si>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</si>
  <si>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</si>
  <si>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</si>
  <si>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</si>
  <si>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</si>
  <si>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</si>
  <si>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</si>
  <si>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</si>
  <si>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</si>
  <si>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>Cultivo</t>
  </si>
  <si>
    <t>(Toneladas)</t>
  </si>
  <si>
    <t>Resumen Producción Agrícola Jalisco</t>
  </si>
  <si>
    <r>
      <rPr>
        <b/>
        <sz val="10"/>
        <rFont val="Calibri"/>
        <family val="2"/>
      </rP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</si>
  <si>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</si>
  <si>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t>Instituto de información Estadística y Geográfica</t>
  </si>
  <si>
    <t>INSTITUTO DE INFORMACION ESTADISTICA Y GEOGRAFICA</t>
  </si>
  <si>
    <t>TEMAS</t>
  </si>
  <si>
    <t>Cuadro Resumen</t>
  </si>
  <si>
    <t>Producción fresa (planta) por entidad federativa</t>
  </si>
  <si>
    <t>Producción de agave por entidad federativa</t>
  </si>
  <si>
    <t>Producción de maíz forrajero por entidad federativa</t>
  </si>
  <si>
    <t>Producción de sorgo forrajero por entidad federativa</t>
  </si>
  <si>
    <t>Producción de avena forrajera por entidad federativa</t>
  </si>
  <si>
    <t>Producción caña de azúcar por entidad federativa</t>
  </si>
  <si>
    <t>Producción de alfalfa por entidad federativa</t>
  </si>
  <si>
    <t>Rank</t>
  </si>
  <si>
    <t>Caña de Azúcar</t>
  </si>
  <si>
    <t>Frambuesa</t>
  </si>
  <si>
    <t>Chia</t>
  </si>
  <si>
    <t>Aguacate</t>
  </si>
  <si>
    <t>% part</t>
  </si>
  <si>
    <t>Producción de maiz grano por entidad federativa</t>
  </si>
  <si>
    <t>Producción de frambuesa por entidad federativa</t>
  </si>
  <si>
    <t>Producción de chia por entidad federativa</t>
  </si>
  <si>
    <t>Producción de garbanzo forrajero por entidad federativa</t>
  </si>
  <si>
    <t>Producción de aguacatepor entidad federativa</t>
  </si>
  <si>
    <t>Garbanzo Forrajero</t>
  </si>
  <si>
    <t>PRODUCCIÓN AGRÍCOLA TOTAL POR ENTIDAD FEDERATIVA)  2008-2017</t>
  </si>
  <si>
    <t>PRODUCCIÓN DE FRESA   2008-2017</t>
  </si>
  <si>
    <t>PRODUCCIÓN DE AGAVE  2008-2017</t>
  </si>
  <si>
    <t>PRODUCCIÓN DE CAÑA DE AZUCAR 2008-2017</t>
  </si>
  <si>
    <t>PRODUCCIÓN DE MAIZ GRANO  2008-2017</t>
  </si>
  <si>
    <t>PRODUCCIÓN DE MAIZ FORRAJERO 2008-2017</t>
  </si>
  <si>
    <t>PRODUCCIÓN DE ALFALFA 2008-2017</t>
  </si>
  <si>
    <t>PRODUCCIÓN DE SORGO FORRAJERO 2008-2017</t>
  </si>
  <si>
    <t>PRODUCCIÓN DE AVENA FORRAJERA 2008-2017</t>
  </si>
  <si>
    <t>PRODUCCIÓN DE FRAMBUESA   2008-2017</t>
  </si>
  <si>
    <t>PRODUCCIÓN DE CHIA  2008-2017</t>
  </si>
  <si>
    <t>PRODUCCIÓN DE GARBANZO FORRAJERO 2008-2017</t>
  </si>
  <si>
    <t>PRODUCCIÓN DE AGUACATE 2008-2017</t>
  </si>
  <si>
    <t>2008-2017</t>
  </si>
  <si>
    <t>Producción Agrícola 2008-2017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</si>
</sst>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,##0.0"/>
    <numFmt numFmtId="171" formatCode="[$-80A]dddd\,\ d&quot; de &quot;mmmm&quot; de &quot;yyyy"/>
    <numFmt numFmtId="172" formatCode="[$-80A]hh:mm:ss\ AM/PM"/>
    <numFmt numFmtId="173" formatCode="[$-80A]dddd\,\ dd&quot; de &quot;mmmm&quot; de &quot;yyyy"/>
    <numFmt numFmtId="174" formatCode="0.0"/>
    <numFmt numFmtId="175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2.5"/>
      <color indexed="8"/>
      <name val="Arial"/>
      <family val="2"/>
    </font>
    <font>
      <sz val="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Times New Roman"/>
      <family val="1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u val="single"/>
      <sz val="11"/>
      <color rgb="FF0000FF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0" fillId="0" borderId="8" applyNumberFormat="0" applyFill="0" applyAlignment="0" applyProtection="0"/>
    <xf numFmtId="0" fontId="54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6" borderId="11" xfId="0" applyNumberFormat="1" applyFont="1" applyFill="1" applyBorder="1" applyAlignment="1">
      <alignment horizontal="right" wrapText="1"/>
    </xf>
    <xf numFmtId="4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4" fontId="3" fillId="34" borderId="11" xfId="0" applyNumberFormat="1" applyFont="1" applyFill="1" applyBorder="1" applyAlignment="1">
      <alignment horizontal="right" wrapText="1"/>
    </xf>
    <xf numFmtId="4" fontId="2" fillId="35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2" fillId="35" borderId="11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3" fontId="3" fillId="36" borderId="11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5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25" fillId="36" borderId="0" xfId="0" applyFont="1" applyFill="1" applyAlignment="1">
      <alignment horizontal="left"/>
    </xf>
    <xf numFmtId="0" fontId="25" fillId="33" borderId="0" xfId="55" applyFont="1" applyFill="1">
      <alignment/>
      <protection/>
    </xf>
    <xf numFmtId="0" fontId="25" fillId="0" borderId="0" xfId="55" applyFont="1">
      <alignment/>
      <protection/>
    </xf>
    <xf numFmtId="0" fontId="55" fillId="33" borderId="0" xfId="55" applyFont="1" applyFill="1">
      <alignment/>
      <protection/>
    </xf>
    <xf numFmtId="0" fontId="25" fillId="0" borderId="0" xfId="55" applyFont="1" applyFill="1">
      <alignment/>
      <protection/>
    </xf>
    <xf numFmtId="0" fontId="56" fillId="33" borderId="0" xfId="46" applyFont="1" applyFill="1" applyAlignment="1">
      <alignment/>
    </xf>
    <xf numFmtId="0" fontId="26" fillId="33" borderId="0" xfId="55" applyFont="1" applyFill="1">
      <alignment/>
      <protection/>
    </xf>
    <xf numFmtId="0" fontId="26" fillId="0" borderId="0" xfId="55" applyFont="1">
      <alignment/>
      <protection/>
    </xf>
    <xf numFmtId="0" fontId="26" fillId="33" borderId="0" xfId="55" applyFont="1" applyFill="1" applyAlignment="1">
      <alignment horizontal="center"/>
      <protection/>
    </xf>
    <xf numFmtId="0" fontId="25" fillId="33" borderId="0" xfId="55" applyFont="1" applyFill="1" applyAlignment="1">
      <alignment horizontal="center"/>
      <protection/>
    </xf>
    <xf numFmtId="0" fontId="25" fillId="33" borderId="0" xfId="55" applyFont="1" applyFill="1" applyAlignment="1">
      <alignment horizontal="left"/>
      <protection/>
    </xf>
    <xf numFmtId="0" fontId="57" fillId="33" borderId="0" xfId="46" applyFont="1" applyFill="1" applyAlignment="1">
      <alignment/>
    </xf>
    <xf numFmtId="0" fontId="55" fillId="0" borderId="0" xfId="55" applyFont="1">
      <alignment/>
      <protection/>
    </xf>
    <xf numFmtId="0" fontId="57" fillId="33" borderId="0" xfId="46" applyFont="1" applyFill="1" applyAlignment="1">
      <alignment vertical="center" wrapText="1"/>
    </xf>
    <xf numFmtId="0" fontId="26" fillId="0" borderId="0" xfId="55" applyFont="1" applyFill="1">
      <alignment/>
      <protection/>
    </xf>
    <xf numFmtId="0" fontId="42" fillId="33" borderId="0" xfId="45" applyFill="1" applyAlignment="1">
      <alignment/>
    </xf>
    <xf numFmtId="0" fontId="30" fillId="34" borderId="0" xfId="0" applyFont="1" applyFill="1" applyAlignment="1">
      <alignment/>
    </xf>
    <xf numFmtId="3" fontId="58" fillId="36" borderId="0" xfId="0" applyNumberFormat="1" applyFont="1" applyFill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" fontId="54" fillId="0" borderId="0" xfId="0" applyNumberFormat="1" applyFont="1" applyAlignment="1">
      <alignment horizontal="right" vertical="center" wrapText="1"/>
    </xf>
    <xf numFmtId="3" fontId="2" fillId="37" borderId="11" xfId="0" applyNumberFormat="1" applyFont="1" applyFill="1" applyBorder="1" applyAlignment="1">
      <alignment horizontal="right" wrapText="1"/>
    </xf>
    <xf numFmtId="0" fontId="26" fillId="36" borderId="0" xfId="0" applyFont="1" applyFill="1" applyBorder="1" applyAlignment="1">
      <alignment/>
    </xf>
    <xf numFmtId="3" fontId="26" fillId="36" borderId="0" xfId="0" applyNumberFormat="1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26" fillId="36" borderId="12" xfId="0" applyFont="1" applyFill="1" applyBorder="1" applyAlignment="1">
      <alignment/>
    </xf>
    <xf numFmtId="3" fontId="26" fillId="36" borderId="11" xfId="0" applyNumberFormat="1" applyFont="1" applyFill="1" applyBorder="1" applyAlignment="1">
      <alignment/>
    </xf>
    <xf numFmtId="0" fontId="26" fillId="36" borderId="13" xfId="0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0" fontId="26" fillId="36" borderId="15" xfId="0" applyFont="1" applyFill="1" applyBorder="1" applyAlignment="1">
      <alignment/>
    </xf>
    <xf numFmtId="169" fontId="26" fillId="36" borderId="13" xfId="57" applyNumberFormat="1" applyFont="1" applyFill="1" applyBorder="1" applyAlignment="1">
      <alignment/>
    </xf>
    <xf numFmtId="169" fontId="26" fillId="36" borderId="15" xfId="57" applyNumberFormat="1" applyFont="1" applyFill="1" applyBorder="1" applyAlignment="1">
      <alignment/>
    </xf>
    <xf numFmtId="0" fontId="26" fillId="36" borderId="16" xfId="0" applyFont="1" applyFill="1" applyBorder="1" applyAlignment="1">
      <alignment/>
    </xf>
    <xf numFmtId="3" fontId="26" fillId="36" borderId="16" xfId="0" applyNumberFormat="1" applyFont="1" applyFill="1" applyBorder="1" applyAlignment="1">
      <alignment/>
    </xf>
    <xf numFmtId="169" fontId="26" fillId="36" borderId="0" xfId="57" applyNumberFormat="1" applyFont="1" applyFill="1" applyBorder="1" applyAlignment="1">
      <alignment/>
    </xf>
    <xf numFmtId="9" fontId="26" fillId="36" borderId="13" xfId="57" applyFont="1" applyFill="1" applyBorder="1" applyAlignment="1">
      <alignment/>
    </xf>
    <xf numFmtId="9" fontId="26" fillId="36" borderId="15" xfId="57" applyFont="1" applyFill="1" applyBorder="1" applyAlignment="1">
      <alignment/>
    </xf>
    <xf numFmtId="169" fontId="26" fillId="36" borderId="16" xfId="57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0" fontId="2" fillId="38" borderId="17" xfId="0" applyFont="1" applyFill="1" applyBorder="1" applyAlignment="1">
      <alignment/>
    </xf>
    <xf numFmtId="3" fontId="2" fillId="38" borderId="18" xfId="0" applyNumberFormat="1" applyFont="1" applyFill="1" applyBorder="1" applyAlignment="1">
      <alignment horizontal="right"/>
    </xf>
    <xf numFmtId="4" fontId="2" fillId="38" borderId="18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 wrapText="1"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4" fontId="2" fillId="38" borderId="18" xfId="0" applyNumberFormat="1" applyFont="1" applyFill="1" applyBorder="1" applyAlignment="1">
      <alignment/>
    </xf>
    <xf numFmtId="3" fontId="2" fillId="38" borderId="19" xfId="0" applyNumberFormat="1" applyFont="1" applyFill="1" applyBorder="1" applyAlignment="1">
      <alignment/>
    </xf>
    <xf numFmtId="169" fontId="2" fillId="38" borderId="20" xfId="57" applyNumberFormat="1" applyFont="1" applyFill="1" applyBorder="1" applyAlignment="1">
      <alignment/>
    </xf>
    <xf numFmtId="3" fontId="2" fillId="38" borderId="19" xfId="0" applyNumberFormat="1" applyFont="1" applyFill="1" applyBorder="1" applyAlignment="1">
      <alignment horizontal="right"/>
    </xf>
    <xf numFmtId="169" fontId="2" fillId="38" borderId="20" xfId="57" applyNumberFormat="1" applyFont="1" applyFill="1" applyBorder="1" applyAlignment="1">
      <alignment horizontal="right"/>
    </xf>
    <xf numFmtId="4" fontId="2" fillId="38" borderId="19" xfId="0" applyNumberFormat="1" applyFont="1" applyFill="1" applyBorder="1" applyAlignment="1">
      <alignment/>
    </xf>
    <xf numFmtId="169" fontId="2" fillId="38" borderId="20" xfId="0" applyNumberFormat="1" applyFont="1" applyFill="1" applyBorder="1" applyAlignment="1">
      <alignment/>
    </xf>
    <xf numFmtId="169" fontId="3" fillId="34" borderId="13" xfId="57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169" fontId="2" fillId="35" borderId="13" xfId="57" applyNumberFormat="1" applyFont="1" applyFill="1" applyBorder="1" applyAlignment="1">
      <alignment/>
    </xf>
    <xf numFmtId="169" fontId="3" fillId="36" borderId="13" xfId="57" applyNumberFormat="1" applyFont="1" applyFill="1" applyBorder="1" applyAlignment="1">
      <alignment horizontal="right" wrapText="1"/>
    </xf>
    <xf numFmtId="169" fontId="2" fillId="37" borderId="13" xfId="57" applyNumberFormat="1" applyFont="1" applyFill="1" applyBorder="1" applyAlignment="1">
      <alignment horizontal="right" wrapText="1"/>
    </xf>
    <xf numFmtId="169" fontId="2" fillId="0" borderId="13" xfId="57" applyNumberFormat="1" applyFont="1" applyFill="1" applyBorder="1" applyAlignment="1">
      <alignment/>
    </xf>
    <xf numFmtId="169" fontId="2" fillId="37" borderId="13" xfId="57" applyNumberFormat="1" applyFont="1" applyFill="1" applyBorder="1" applyAlignment="1">
      <alignment/>
    </xf>
    <xf numFmtId="10" fontId="3" fillId="34" borderId="13" xfId="57" applyNumberFormat="1" applyFont="1" applyFill="1" applyBorder="1" applyAlignment="1">
      <alignment/>
    </xf>
    <xf numFmtId="10" fontId="2" fillId="35" borderId="13" xfId="57" applyNumberFormat="1" applyFont="1" applyFill="1" applyBorder="1" applyAlignment="1">
      <alignment/>
    </xf>
    <xf numFmtId="169" fontId="3" fillId="34" borderId="13" xfId="57" applyNumberFormat="1" applyFont="1" applyFill="1" applyBorder="1" applyAlignment="1">
      <alignment horizontal="right"/>
    </xf>
    <xf numFmtId="169" fontId="2" fillId="35" borderId="13" xfId="57" applyNumberFormat="1" applyFont="1" applyFill="1" applyBorder="1" applyAlignment="1">
      <alignment horizontal="right"/>
    </xf>
    <xf numFmtId="169" fontId="3" fillId="0" borderId="13" xfId="57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3" fillId="36" borderId="13" xfId="0" applyNumberFormat="1" applyFont="1" applyFill="1" applyBorder="1" applyAlignment="1">
      <alignment horizontal="right" wrapText="1"/>
    </xf>
    <xf numFmtId="3" fontId="2" fillId="37" borderId="13" xfId="0" applyNumberFormat="1" applyFont="1" applyFill="1" applyBorder="1" applyAlignment="1">
      <alignment horizontal="right" wrapText="1"/>
    </xf>
    <xf numFmtId="3" fontId="2" fillId="38" borderId="20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 horizontal="right"/>
    </xf>
    <xf numFmtId="3" fontId="2" fillId="35" borderId="13" xfId="0" applyNumberFormat="1" applyFont="1" applyFill="1" applyBorder="1" applyAlignment="1">
      <alignment horizontal="right"/>
    </xf>
    <xf numFmtId="4" fontId="3" fillId="36" borderId="13" xfId="0" applyNumberFormat="1" applyFont="1" applyFill="1" applyBorder="1" applyAlignment="1">
      <alignment horizontal="right" wrapText="1"/>
    </xf>
    <xf numFmtId="4" fontId="2" fillId="37" borderId="13" xfId="0" applyNumberFormat="1" applyFont="1" applyFill="1" applyBorder="1" applyAlignment="1">
      <alignment horizontal="right" wrapText="1"/>
    </xf>
    <xf numFmtId="4" fontId="2" fillId="38" borderId="20" xfId="0" applyNumberFormat="1" applyFont="1" applyFill="1" applyBorder="1" applyAlignment="1">
      <alignment horizontal="right"/>
    </xf>
    <xf numFmtId="0" fontId="3" fillId="36" borderId="13" xfId="0" applyNumberFormat="1" applyFont="1" applyFill="1" applyBorder="1" applyAlignment="1">
      <alignment horizontal="right" wrapText="1"/>
    </xf>
    <xf numFmtId="0" fontId="2" fillId="37" borderId="13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169" fontId="3" fillId="33" borderId="13" xfId="57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5" fillId="40" borderId="17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25" fillId="40" borderId="19" xfId="0" applyFont="1" applyFill="1" applyBorder="1" applyAlignment="1">
      <alignment horizontal="center" vertical="center"/>
    </xf>
    <xf numFmtId="0" fontId="25" fillId="40" borderId="2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auto val="1"/>
        <c:lblOffset val="100"/>
        <c:tickLblSkip val="28"/>
        <c:noMultiLvlLbl val="0"/>
      </c:catAx>
      <c:valAx>
        <c:axId val="64335895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2152144"/>
        <c:axId val="43824977"/>
      </c:barChart>
      <c:catAx>
        <c:axId val="4215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1"/>
        <c:lblOffset val="100"/>
        <c:tickLblSkip val="28"/>
        <c:noMultiLvlLbl val="0"/>
      </c:catAx>
      <c:valAx>
        <c:axId val="43824977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8880474"/>
        <c:axId val="60162219"/>
      </c:barChart>
      <c:catAx>
        <c:axId val="5888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auto val="1"/>
        <c:lblOffset val="100"/>
        <c:tickLblSkip val="28"/>
        <c:noMultiLvlLbl val="0"/>
      </c:catAx>
      <c:valAx>
        <c:axId val="60162219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1"/>
        <c:lblOffset val="100"/>
        <c:tickLblSkip val="28"/>
        <c:noMultiLvlLbl val="0"/>
      </c:catAx>
      <c:valAx>
        <c:axId val="41301541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1"/>
        <c:lblOffset val="100"/>
        <c:tickLblSkip val="28"/>
        <c:noMultiLvlLbl val="0"/>
      </c:catAx>
      <c:valAx>
        <c:axId val="57090495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'[1]Carne-Bovino'!$D$56:$D$87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44052408"/>
        <c:axId val="60927353"/>
      </c:barChart>
      <c:catAx>
        <c:axId val="4405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auto val="1"/>
        <c:lblOffset val="100"/>
        <c:tickLblSkip val="28"/>
        <c:noMultiLvlLbl val="0"/>
      </c:catAx>
      <c:valAx>
        <c:axId val="60927353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1475266"/>
        <c:axId val="36168531"/>
      </c:barChart>
      <c:catAx>
        <c:axId val="1147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 val="autoZero"/>
        <c:auto val="1"/>
        <c:lblOffset val="100"/>
        <c:tickLblSkip val="28"/>
        <c:noMultiLvlLbl val="0"/>
      </c:catAx>
      <c:valAx>
        <c:axId val="36168531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Carne de Bovino 2004 
(Toneladas)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7081324"/>
        <c:axId val="43969869"/>
      </c:barChart>
      <c:catAx>
        <c:axId val="5708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tickLblSkip val="28"/>
        <c:noMultiLvlLbl val="0"/>
      </c:catAx>
      <c:valAx>
        <c:axId val="43969869"/>
        <c:scaling>
          <c:orientation val="minMax"/>
          <c:max val="21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7625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315200"/>
        <a:ext cx="136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315200"/>
        <a:ext cx="136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47625" y="7400925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2" name="Chart 5"/>
        <xdr:cNvGraphicFramePr/>
      </xdr:nvGraphicFramePr>
      <xdr:xfrm>
        <a:off x="47625" y="7400925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23900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2390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47625" y="748665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>
      <xdr:nvGraphicFramePr>
        <xdr:cNvPr id="2" name="Chart 5"/>
        <xdr:cNvGraphicFramePr/>
      </xdr:nvGraphicFramePr>
      <xdr:xfrm>
        <a:off x="47625" y="748665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-Bovi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6.421875" style="37" customWidth="1"/>
    <col min="2" max="2" width="74.57421875" style="38" customWidth="1"/>
    <col min="3" max="4" width="11.421875" style="38" customWidth="1"/>
    <col min="5" max="5" width="8.7109375" style="38" customWidth="1"/>
    <col min="6" max="8" width="11.421875" style="38" customWidth="1"/>
    <col min="9" max="21" width="11.421875" style="37" customWidth="1"/>
    <col min="22" max="16384" width="11.421875" style="38" customWidth="1"/>
  </cols>
  <sheetData>
    <row r="1" spans="2:8" ht="15">
      <c r="B1" s="32" t="s">
        <v>46</v>
      </c>
      <c r="C1" s="37"/>
      <c r="D1" s="37"/>
      <c r="E1" s="37"/>
      <c r="F1" s="37"/>
      <c r="G1" s="37"/>
      <c r="H1" s="37"/>
    </row>
    <row r="2" spans="3:8" ht="15">
      <c r="C2" s="37"/>
      <c r="D2" s="37"/>
      <c r="E2" s="37"/>
      <c r="F2" s="37"/>
      <c r="G2" s="37"/>
      <c r="H2" s="37"/>
    </row>
    <row r="3" spans="2:8" ht="15">
      <c r="B3" s="32" t="s">
        <v>82</v>
      </c>
      <c r="C3" s="37"/>
      <c r="D3" s="37"/>
      <c r="E3" s="37"/>
      <c r="F3" s="37"/>
      <c r="G3" s="37"/>
      <c r="H3" s="37"/>
    </row>
    <row r="4" spans="2:8" ht="15">
      <c r="B4" s="39"/>
      <c r="C4" s="37"/>
      <c r="D4" s="37"/>
      <c r="E4" s="37"/>
      <c r="F4" s="37"/>
      <c r="G4" s="37"/>
      <c r="H4" s="37"/>
    </row>
    <row r="5" spans="3:8" ht="15">
      <c r="C5" s="37"/>
      <c r="D5" s="37"/>
      <c r="E5" s="37"/>
      <c r="F5" s="37"/>
      <c r="G5" s="37"/>
      <c r="H5" s="37"/>
    </row>
    <row r="6" spans="2:8" ht="15">
      <c r="B6" s="40"/>
      <c r="C6" s="37"/>
      <c r="D6" s="37"/>
      <c r="E6" s="37"/>
      <c r="F6" s="37"/>
      <c r="G6" s="37"/>
      <c r="H6" s="37"/>
    </row>
    <row r="7" spans="2:8" ht="15">
      <c r="B7" s="40"/>
      <c r="C7" s="37"/>
      <c r="D7" s="37"/>
      <c r="E7" s="37"/>
      <c r="F7" s="37"/>
      <c r="G7" s="37"/>
      <c r="H7" s="37"/>
    </row>
    <row r="8" spans="1:21" s="33" customFormat="1" ht="15">
      <c r="A8" s="32"/>
      <c r="B8" s="41" t="s">
        <v>47</v>
      </c>
      <c r="C8" s="34"/>
      <c r="D8" s="34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33" customFormat="1" ht="15">
      <c r="A9" s="32"/>
      <c r="B9" s="46" t="s">
        <v>48</v>
      </c>
      <c r="C9" s="34"/>
      <c r="D9" s="34"/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43" customFormat="1" ht="15">
      <c r="A10" s="32"/>
      <c r="B10" s="46" t="s">
        <v>49</v>
      </c>
      <c r="C10" s="32"/>
      <c r="D10" s="32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43" customFormat="1" ht="15">
      <c r="A11" s="32"/>
      <c r="B11" s="46" t="s">
        <v>50</v>
      </c>
      <c r="C11" s="32"/>
      <c r="D11" s="32"/>
      <c r="E11" s="3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3" customFormat="1" ht="15">
      <c r="A12" s="32"/>
      <c r="B12" s="46" t="s">
        <v>54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s="33" customFormat="1" ht="15">
      <c r="A13" s="32"/>
      <c r="B13" s="4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5"/>
    </row>
    <row r="14" spans="1:21" s="33" customFormat="1" ht="15">
      <c r="A14" s="32"/>
      <c r="B14" s="46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5"/>
    </row>
    <row r="15" spans="1:21" s="33" customFormat="1" ht="15">
      <c r="A15" s="32"/>
      <c r="B15" s="46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5"/>
    </row>
    <row r="16" spans="1:21" s="33" customFormat="1" ht="15">
      <c r="A16" s="32"/>
      <c r="B16" s="46" t="s">
        <v>52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5"/>
    </row>
    <row r="17" spans="1:21" s="33" customFormat="1" ht="15">
      <c r="A17" s="32"/>
      <c r="B17" s="46" t="s">
        <v>53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5"/>
    </row>
    <row r="18" spans="1:21" s="33" customFormat="1" ht="15">
      <c r="A18" s="32"/>
      <c r="B18" s="46" t="s">
        <v>63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5"/>
    </row>
    <row r="19" spans="1:21" s="33" customFormat="1" ht="15">
      <c r="A19" s="32"/>
      <c r="B19" s="46" t="s">
        <v>64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5"/>
    </row>
    <row r="20" spans="1:21" s="33" customFormat="1" ht="15">
      <c r="A20" s="32"/>
      <c r="B20" s="46" t="s">
        <v>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5"/>
    </row>
    <row r="21" spans="1:21" s="33" customFormat="1" ht="15">
      <c r="A21" s="32"/>
      <c r="B21" s="46" t="s">
        <v>66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5"/>
    </row>
    <row r="22" spans="1:21" s="33" customFormat="1" ht="15">
      <c r="A22" s="32"/>
      <c r="B22" s="32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5"/>
    </row>
    <row r="23" spans="1:21" s="33" customFormat="1" ht="15">
      <c r="A23" s="32"/>
      <c r="B23" s="32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5"/>
    </row>
    <row r="24" spans="1:21" s="33" customFormat="1" ht="15">
      <c r="A24" s="32"/>
      <c r="B24" s="32"/>
      <c r="C24" s="3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5"/>
    </row>
    <row r="25" spans="1:21" s="33" customFormat="1" ht="15">
      <c r="A25" s="32"/>
      <c r="B25" s="32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</row>
    <row r="26" spans="1:21" s="33" customFormat="1" ht="15">
      <c r="A26" s="32"/>
      <c r="B26" s="32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</row>
    <row r="27" spans="1:21" s="33" customFormat="1" ht="15">
      <c r="A27" s="32"/>
      <c r="B27" s="32"/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</row>
    <row r="28" spans="1:21" s="33" customFormat="1" ht="15">
      <c r="A28" s="32"/>
      <c r="B28" s="32"/>
      <c r="C28" s="3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</row>
    <row r="29" spans="1:21" s="33" customFormat="1" ht="15">
      <c r="A29" s="32"/>
      <c r="B29" s="32"/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5"/>
    </row>
    <row r="30" spans="1:21" s="33" customFormat="1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</row>
    <row r="31" spans="1:21" s="33" customFormat="1" ht="15">
      <c r="A31" s="32"/>
      <c r="B31" s="32"/>
      <c r="C31" s="4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33" customFormat="1" ht="15">
      <c r="A32" s="32"/>
      <c r="B32" s="44"/>
      <c r="C32" s="37"/>
      <c r="D32" s="42"/>
      <c r="E32" s="3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s="33" customFormat="1" ht="15">
      <c r="A33" s="32"/>
      <c r="B33" s="4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33" customFormat="1" ht="9.75" customHeight="1">
      <c r="A34" s="32"/>
      <c r="B34" s="44"/>
      <c r="C34" s="3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5"/>
    </row>
    <row r="35" spans="2:8" ht="18" customHeight="1">
      <c r="B35" s="44"/>
      <c r="C35" s="32"/>
      <c r="D35" s="42"/>
      <c r="E35" s="32"/>
      <c r="F35" s="37"/>
      <c r="G35" s="37"/>
      <c r="H35" s="37"/>
    </row>
    <row r="36" spans="1:21" s="33" customFormat="1" ht="15">
      <c r="A36" s="32"/>
      <c r="B36" s="44"/>
      <c r="C36" s="3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</row>
    <row r="37" spans="1:21" s="33" customFormat="1" ht="15">
      <c r="A37" s="32"/>
      <c r="B37" s="44"/>
      <c r="C37" s="32"/>
      <c r="D37" s="3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33" customFormat="1" ht="15">
      <c r="A38" s="32"/>
      <c r="B38" s="4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3" customFormat="1" ht="14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33" customFormat="1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33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33" customFormat="1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33" customFormat="1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="32" customFormat="1" ht="15"/>
    <row r="45" s="32" customFormat="1" ht="15"/>
    <row r="46" s="32" customFormat="1" ht="15"/>
    <row r="47" spans="2:5" s="32" customFormat="1" ht="15">
      <c r="B47" s="37"/>
      <c r="C47" s="37"/>
      <c r="D47" s="37"/>
      <c r="E47" s="37"/>
    </row>
    <row r="48" spans="2:5" s="32" customFormat="1" ht="15">
      <c r="B48" s="37"/>
      <c r="C48" s="37"/>
      <c r="D48" s="37"/>
      <c r="E48" s="37"/>
    </row>
    <row r="49" spans="2:5" s="32" customFormat="1" ht="15">
      <c r="B49" s="37"/>
      <c r="C49" s="37"/>
      <c r="D49" s="37"/>
      <c r="E49" s="37"/>
    </row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pans="2:5" s="37" customFormat="1" ht="15">
      <c r="B145" s="45"/>
      <c r="C145" s="45"/>
      <c r="D145" s="45"/>
      <c r="E145" s="45"/>
    </row>
    <row r="146" spans="2:5" s="37" customFormat="1" ht="15">
      <c r="B146" s="45"/>
      <c r="C146" s="45"/>
      <c r="D146" s="45"/>
      <c r="E146" s="45"/>
    </row>
    <row r="147" spans="2:5" s="37" customFormat="1" ht="15">
      <c r="B147" s="45"/>
      <c r="C147" s="45"/>
      <c r="D147" s="45"/>
      <c r="E147" s="45"/>
    </row>
  </sheetData>
  <sheetProtection/>
  <hyperlinks>
    <hyperlink ref="B10" location="Fresa!A1" display="Producción fresa (planta) por entidad federativa"/>
    <hyperlink ref="B11" location="Agave!A1" display="Producción de agave por entidad federativa"/>
    <hyperlink ref="B12" location="'Caña de Azùcar'!A1" display="Producción caña de azúcar por entidad federativa"/>
    <hyperlink ref="B9" location="Resumen!A1" display="Cuadro Resumen"/>
    <hyperlink ref="B13:B17" location="'Indice total'!A1" display="'Indice total'!A1"/>
    <hyperlink ref="B13" location="'Noche Buena Planta'!A1" display="Producción de noche buena (planta) por entidad federativa"/>
    <hyperlink ref="B14" location="'Maìz Forrajero'!A1" display="Producción de maíz forrajero por entidad federativa"/>
    <hyperlink ref="B15" location="Alfalfa!A1" display="Producción de alfalfa por entidad federativa"/>
    <hyperlink ref="B16" location="'Sorgo Forrajero'!A1" display="Producción de sorgo forrajero por entidad federativa"/>
    <hyperlink ref="B17" location="'Avena Forrajera'!A1" display="Producción de avena forrajera por entidad federativa"/>
    <hyperlink ref="B18" location="Frambuesa!A1" display="Producción de frambuesa por entidad federativa"/>
    <hyperlink ref="B19" location="Chia!A1" display="Producción de chia por entidad federativa"/>
    <hyperlink ref="B20" location="'Garbanzo Forrajero'!A1" display="Producción de garbanzo forrajero por entidad federativa"/>
    <hyperlink ref="B21" location="Aguacate!A1" display="Producción de aguacatepor entidad federativa"/>
  </hyperlinks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75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36458.5</v>
      </c>
      <c r="C7" s="125">
        <f>_xlfn.RANK.EQ(B7,$B$7:$B$38)</f>
        <v>15</v>
      </c>
      <c r="D7" s="13">
        <v>19954.88</v>
      </c>
      <c r="E7" s="125">
        <f>_xlfn.RANK.EQ(D7,$D$7:$D$38)</f>
        <v>16</v>
      </c>
      <c r="F7" s="13">
        <v>20994.25</v>
      </c>
      <c r="G7" s="125">
        <f>_xlfn.RANK.EQ(F7,$F$7:$F$38)</f>
        <v>16</v>
      </c>
      <c r="H7" s="14">
        <v>10502.5</v>
      </c>
      <c r="I7" s="130">
        <f>_xlfn.RANK.EQ(H7,$H$7:$H$38)</f>
        <v>16</v>
      </c>
      <c r="J7" s="13">
        <v>26882.08</v>
      </c>
      <c r="K7" s="86">
        <f>_xlfn.RANK.EQ(J7,$J$7:$J$38)</f>
        <v>16</v>
      </c>
      <c r="L7" s="110">
        <f>J7/$J$39</f>
        <v>0.0049518264265221825</v>
      </c>
      <c r="M7" s="13">
        <v>25359.4</v>
      </c>
      <c r="N7" s="86">
        <f>_xlfn.RANK.EQ(M7,$M$7:$M$38)</f>
        <v>16</v>
      </c>
      <c r="O7" s="110">
        <f>M7/$M$39</f>
        <v>0.005298920327587926</v>
      </c>
      <c r="P7" s="13">
        <v>24492.52</v>
      </c>
      <c r="Q7" s="86">
        <f>_xlfn.RANK.EQ(P7,$P$7:$P$38)</f>
        <v>16</v>
      </c>
      <c r="R7" s="110">
        <f>P7/$P$39</f>
        <v>0.0055072093263001075</v>
      </c>
      <c r="S7" s="13">
        <v>28408.7</v>
      </c>
      <c r="T7" s="86">
        <f>_xlfn.RANK.EQ(S7,$S$7:$S$38)</f>
        <v>14</v>
      </c>
      <c r="U7" s="110">
        <f>S7/$S$39</f>
        <v>0.008826985595123366</v>
      </c>
      <c r="V7" s="13">
        <v>26321.15</v>
      </c>
      <c r="W7" s="86">
        <f>_xlfn.RANK.EQ(V7,$V$7:$V$38)</f>
        <v>14</v>
      </c>
      <c r="X7" s="110">
        <f>V7/$V$39</f>
        <v>0.008665949518242656</v>
      </c>
      <c r="Y7" s="86">
        <v>21725.17</v>
      </c>
      <c r="Z7" s="86">
        <f>_xlfn.RANK.EQ(Y7,$Y$7:$Y$38)</f>
        <v>16</v>
      </c>
      <c r="AA7" s="110">
        <f>Y7/$Y$39</f>
        <v>0.006124962891755128</v>
      </c>
    </row>
    <row r="8" spans="1:27" s="2" customFormat="1" ht="12.75">
      <c r="A8" s="3" t="s">
        <v>7</v>
      </c>
      <c r="B8" s="13">
        <v>273720</v>
      </c>
      <c r="C8" s="125">
        <f aca="true" t="shared" si="0" ref="C8:C38">_xlfn.RANK.EQ(B8,$B$7:$B$38)</f>
        <v>8</v>
      </c>
      <c r="D8" s="13">
        <v>308841.39</v>
      </c>
      <c r="E8" s="125">
        <f aca="true" t="shared" si="1" ref="E8:E38">_xlfn.RANK.EQ(D8,$D$7:$D$38)</f>
        <v>6</v>
      </c>
      <c r="F8" s="13">
        <v>263374.63</v>
      </c>
      <c r="G8" s="125">
        <f aca="true" t="shared" si="2" ref="G8:G38">_xlfn.RANK.EQ(F8,$F$7:$F$38)</f>
        <v>7</v>
      </c>
      <c r="H8" s="14">
        <v>232872.06</v>
      </c>
      <c r="I8" s="130">
        <f aca="true" t="shared" si="3" ref="I8:I38">_xlfn.RANK.EQ(H8,$H$7:$H$38)</f>
        <v>7</v>
      </c>
      <c r="J8" s="13">
        <v>297461.4</v>
      </c>
      <c r="K8" s="86">
        <f aca="true" t="shared" si="4" ref="K8:K38">_xlfn.RANK.EQ(J8,$J$7:$J$38)</f>
        <v>8</v>
      </c>
      <c r="L8" s="110">
        <f aca="true" t="shared" si="5" ref="L8:L38">J8/$J$39</f>
        <v>0.05479401971091097</v>
      </c>
      <c r="M8" s="13">
        <v>306319.29</v>
      </c>
      <c r="N8" s="86">
        <f aca="true" t="shared" si="6" ref="N8:N38">_xlfn.RANK.EQ(M8,$M$7:$M$38)</f>
        <v>6</v>
      </c>
      <c r="O8" s="110">
        <f aca="true" t="shared" si="7" ref="O8:O38">M8/$M$39</f>
        <v>0.06400630584766598</v>
      </c>
      <c r="P8" s="13">
        <v>171825.12</v>
      </c>
      <c r="Q8" s="86">
        <f aca="true" t="shared" si="8" ref="Q8:Q38">_xlfn.RANK.EQ(P8,$P$7:$P$38)</f>
        <v>8</v>
      </c>
      <c r="R8" s="110">
        <f aca="true" t="shared" si="9" ref="R8:R38">P8/$P$39</f>
        <v>0.03863534268244489</v>
      </c>
      <c r="S8" s="13">
        <v>127354.92</v>
      </c>
      <c r="T8" s="86">
        <f>_xlfn.RANK.EQ(S8,$S$7:$S$38)</f>
        <v>9</v>
      </c>
      <c r="U8" s="110">
        <f aca="true" t="shared" si="10" ref="U8:U38">S8/$S$39</f>
        <v>0.039570978056302775</v>
      </c>
      <c r="V8" s="13">
        <v>185888.6</v>
      </c>
      <c r="W8" s="86">
        <f>_xlfn.RANK.EQ(V8,$V$7:$V$38)</f>
        <v>7</v>
      </c>
      <c r="X8" s="110">
        <f>V8/$V$39</f>
        <v>0.06120177969491462</v>
      </c>
      <c r="Y8" s="86">
        <v>168225.56</v>
      </c>
      <c r="Z8" s="86">
        <f>_xlfn.RANK.EQ(Y8,$Y$7:$Y$38)</f>
        <v>9</v>
      </c>
      <c r="AA8" s="110">
        <f>Y8/$Y$39</f>
        <v>0.04742772150665454</v>
      </c>
    </row>
    <row r="9" spans="1:27" s="2" customFormat="1" ht="12.75">
      <c r="A9" s="3" t="s">
        <v>8</v>
      </c>
      <c r="B9" s="13">
        <v>4185</v>
      </c>
      <c r="C9" s="125">
        <f t="shared" si="0"/>
        <v>21</v>
      </c>
      <c r="D9" s="13">
        <v>5761</v>
      </c>
      <c r="E9" s="125">
        <f t="shared" si="1"/>
        <v>18</v>
      </c>
      <c r="F9" s="13">
        <v>7810</v>
      </c>
      <c r="G9" s="125">
        <f t="shared" si="2"/>
        <v>19</v>
      </c>
      <c r="H9" s="14">
        <v>7994.1</v>
      </c>
      <c r="I9" s="130">
        <f t="shared" si="3"/>
        <v>18</v>
      </c>
      <c r="J9" s="13">
        <v>6387</v>
      </c>
      <c r="K9" s="86">
        <f t="shared" si="4"/>
        <v>19</v>
      </c>
      <c r="L9" s="110">
        <f t="shared" si="5"/>
        <v>0.0011765203952297284</v>
      </c>
      <c r="M9" s="13">
        <v>6883.5</v>
      </c>
      <c r="N9" s="86">
        <f t="shared" si="6"/>
        <v>21</v>
      </c>
      <c r="O9" s="110">
        <f t="shared" si="7"/>
        <v>0.001438327329311872</v>
      </c>
      <c r="P9" s="13">
        <v>7504.5</v>
      </c>
      <c r="Q9" s="86">
        <f t="shared" si="8"/>
        <v>21</v>
      </c>
      <c r="R9" s="110">
        <f t="shared" si="9"/>
        <v>0.0016874071099755826</v>
      </c>
      <c r="S9" s="13">
        <v>6601.25</v>
      </c>
      <c r="T9" s="86">
        <f aca="true" t="shared" si="11" ref="T9:T38">_xlfn.RANK.EQ(S9,$S$7:$S$38)</f>
        <v>20</v>
      </c>
      <c r="U9" s="110">
        <f t="shared" si="10"/>
        <v>0.002051101903987445</v>
      </c>
      <c r="V9" s="13">
        <v>7796.45</v>
      </c>
      <c r="W9" s="86">
        <f>_xlfn.RANK.EQ(V9,$V$7:$V$38)</f>
        <v>21</v>
      </c>
      <c r="X9" s="110">
        <f>V9/$V$39</f>
        <v>0.002566895523998874</v>
      </c>
      <c r="Y9" s="86">
        <v>8196.5</v>
      </c>
      <c r="Z9" s="86">
        <f aca="true" t="shared" si="12" ref="Z9:Z38">_xlfn.RANK.EQ(Y9,$Y$7:$Y$38)</f>
        <v>20</v>
      </c>
      <c r="AA9" s="110">
        <f aca="true" t="shared" si="13" ref="AA9:AA38">Y9/$Y$39</f>
        <v>0.002310833855029485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13">
        <v>2550</v>
      </c>
      <c r="C11" s="125">
        <f t="shared" si="0"/>
        <v>23</v>
      </c>
      <c r="D11" s="13">
        <v>4600</v>
      </c>
      <c r="E11" s="125">
        <f t="shared" si="1"/>
        <v>21</v>
      </c>
      <c r="F11" s="13">
        <v>5060</v>
      </c>
      <c r="G11" s="125">
        <f t="shared" si="2"/>
        <v>23</v>
      </c>
      <c r="H11" s="14">
        <v>5280</v>
      </c>
      <c r="I11" s="130">
        <f t="shared" si="3"/>
        <v>21</v>
      </c>
      <c r="J11" s="13">
        <v>4199</v>
      </c>
      <c r="K11" s="86">
        <f t="shared" si="4"/>
        <v>23</v>
      </c>
      <c r="L11" s="110">
        <f t="shared" si="5"/>
        <v>0.0007734788068842382</v>
      </c>
      <c r="M11" s="13">
        <v>4400</v>
      </c>
      <c r="N11" s="86">
        <f t="shared" si="6"/>
        <v>24</v>
      </c>
      <c r="O11" s="110">
        <f t="shared" si="7"/>
        <v>0.0009193927869502777</v>
      </c>
      <c r="P11" s="13">
        <v>4935</v>
      </c>
      <c r="Q11" s="86">
        <f t="shared" si="8"/>
        <v>23</v>
      </c>
      <c r="R11" s="110">
        <f t="shared" si="9"/>
        <v>0.0011096480895102273</v>
      </c>
      <c r="S11" s="137">
        <v>4540.8</v>
      </c>
      <c r="T11" s="86">
        <f t="shared" si="11"/>
        <v>24</v>
      </c>
      <c r="U11" s="110">
        <f t="shared" si="10"/>
        <v>0.0014108908957585593</v>
      </c>
      <c r="V11" s="137">
        <v>4127.51</v>
      </c>
      <c r="W11" s="86">
        <f aca="true" t="shared" si="14" ref="W11:W38">_xlfn.RANK.EQ(V11,$V$7:$V$38)</f>
        <v>23</v>
      </c>
      <c r="X11" s="110">
        <f aca="true" t="shared" si="15" ref="X11:X38">V11/$V$39</f>
        <v>0.0013589373297155233</v>
      </c>
      <c r="Y11" s="81">
        <v>4360</v>
      </c>
      <c r="Z11" s="86">
        <f t="shared" si="12"/>
        <v>23</v>
      </c>
      <c r="AA11" s="110">
        <f t="shared" si="13"/>
        <v>0.0012292119328894716</v>
      </c>
    </row>
    <row r="12" spans="1:27" s="2" customFormat="1" ht="12.75">
      <c r="A12" s="3" t="s">
        <v>11</v>
      </c>
      <c r="B12" s="13">
        <v>471943.85</v>
      </c>
      <c r="C12" s="125">
        <f t="shared" si="0"/>
        <v>4</v>
      </c>
      <c r="D12" s="13">
        <v>632696.13</v>
      </c>
      <c r="E12" s="125">
        <f t="shared" si="1"/>
        <v>4</v>
      </c>
      <c r="F12" s="13">
        <v>388787.31</v>
      </c>
      <c r="G12" s="125">
        <f t="shared" si="2"/>
        <v>4</v>
      </c>
      <c r="H12" s="14">
        <v>201777.3</v>
      </c>
      <c r="I12" s="130">
        <f t="shared" si="3"/>
        <v>9</v>
      </c>
      <c r="J12" s="13">
        <v>611580.5</v>
      </c>
      <c r="K12" s="86">
        <f t="shared" si="4"/>
        <v>3</v>
      </c>
      <c r="L12" s="110">
        <f t="shared" si="5"/>
        <v>0.11265647903159462</v>
      </c>
      <c r="M12" s="13">
        <v>637393.42</v>
      </c>
      <c r="N12" s="86">
        <f t="shared" si="6"/>
        <v>3</v>
      </c>
      <c r="O12" s="110">
        <f t="shared" si="7"/>
        <v>0.13318520745399293</v>
      </c>
      <c r="P12" s="13">
        <v>636646.3</v>
      </c>
      <c r="Q12" s="86">
        <f t="shared" si="8"/>
        <v>3</v>
      </c>
      <c r="R12" s="110">
        <f t="shared" si="9"/>
        <v>0.14315164143642453</v>
      </c>
      <c r="S12" s="137">
        <v>317709.74</v>
      </c>
      <c r="T12" s="86">
        <f t="shared" si="11"/>
        <v>4</v>
      </c>
      <c r="U12" s="110">
        <f t="shared" si="10"/>
        <v>0.09871691764883257</v>
      </c>
      <c r="V12" s="137">
        <v>419987.03</v>
      </c>
      <c r="W12" s="86">
        <f t="shared" si="14"/>
        <v>2</v>
      </c>
      <c r="X12" s="110">
        <f t="shared" si="15"/>
        <v>0.1382761163663694</v>
      </c>
      <c r="Y12" s="81">
        <v>344733.32</v>
      </c>
      <c r="Z12" s="86">
        <f t="shared" si="12"/>
        <v>5</v>
      </c>
      <c r="AA12" s="110">
        <f t="shared" si="13"/>
        <v>0.09719043821298275</v>
      </c>
    </row>
    <row r="13" spans="1:27" s="2" customFormat="1" ht="12.75">
      <c r="A13" s="3" t="s">
        <v>12</v>
      </c>
      <c r="B13" s="13">
        <v>1075522.22</v>
      </c>
      <c r="C13" s="125">
        <f t="shared" si="0"/>
        <v>1</v>
      </c>
      <c r="D13" s="13">
        <v>1155163.64</v>
      </c>
      <c r="E13" s="125">
        <f t="shared" si="1"/>
        <v>1</v>
      </c>
      <c r="F13" s="13">
        <v>1127666.53</v>
      </c>
      <c r="G13" s="125">
        <f t="shared" si="2"/>
        <v>1</v>
      </c>
      <c r="H13" s="14">
        <v>1140326.33</v>
      </c>
      <c r="I13" s="130">
        <f t="shared" si="3"/>
        <v>1</v>
      </c>
      <c r="J13" s="13">
        <v>1382891.1</v>
      </c>
      <c r="K13" s="86">
        <f t="shared" si="4"/>
        <v>1</v>
      </c>
      <c r="L13" s="110">
        <f t="shared" si="5"/>
        <v>0.25473611766583276</v>
      </c>
      <c r="M13" s="13">
        <v>1168077.88</v>
      </c>
      <c r="N13" s="86">
        <f t="shared" si="6"/>
        <v>1</v>
      </c>
      <c r="O13" s="110">
        <f t="shared" si="7"/>
        <v>0.24407326760640272</v>
      </c>
      <c r="P13" s="13">
        <v>1056898.34</v>
      </c>
      <c r="Q13" s="86">
        <f t="shared" si="8"/>
        <v>1</v>
      </c>
      <c r="R13" s="110">
        <f t="shared" si="9"/>
        <v>0.23764644858916528</v>
      </c>
      <c r="S13" s="13">
        <v>835314.8</v>
      </c>
      <c r="T13" s="86">
        <f t="shared" si="11"/>
        <v>1</v>
      </c>
      <c r="U13" s="110">
        <f t="shared" si="10"/>
        <v>0.2595441434135795</v>
      </c>
      <c r="V13" s="13">
        <v>587105.06</v>
      </c>
      <c r="W13" s="86">
        <f t="shared" si="14"/>
        <v>1</v>
      </c>
      <c r="X13" s="110">
        <f t="shared" si="15"/>
        <v>0.1932978920702487</v>
      </c>
      <c r="Y13" s="86">
        <v>596228.62</v>
      </c>
      <c r="Z13" s="86">
        <f t="shared" si="12"/>
        <v>2</v>
      </c>
      <c r="AA13" s="110">
        <f t="shared" si="13"/>
        <v>0.16809434276014273</v>
      </c>
    </row>
    <row r="14" spans="1:27" s="2" customFormat="1" ht="12.75">
      <c r="A14" s="3" t="s">
        <v>13</v>
      </c>
      <c r="B14" s="13">
        <v>38796</v>
      </c>
      <c r="C14" s="125">
        <f t="shared" si="0"/>
        <v>14</v>
      </c>
      <c r="D14" s="13">
        <v>34601.4</v>
      </c>
      <c r="E14" s="125">
        <f t="shared" si="1"/>
        <v>14</v>
      </c>
      <c r="F14" s="13">
        <v>38927</v>
      </c>
      <c r="G14" s="125">
        <f t="shared" si="2"/>
        <v>12</v>
      </c>
      <c r="H14" s="14">
        <v>41065.5</v>
      </c>
      <c r="I14" s="130">
        <f t="shared" si="3"/>
        <v>12</v>
      </c>
      <c r="J14" s="13">
        <v>28573</v>
      </c>
      <c r="K14" s="86">
        <f t="shared" si="4"/>
        <v>15</v>
      </c>
      <c r="L14" s="110">
        <f t="shared" si="5"/>
        <v>0.0052633031552996755</v>
      </c>
      <c r="M14" s="13">
        <v>27570</v>
      </c>
      <c r="N14" s="86">
        <f t="shared" si="6"/>
        <v>15</v>
      </c>
      <c r="O14" s="110">
        <f t="shared" si="7"/>
        <v>0.00576083162186799</v>
      </c>
      <c r="P14" s="13">
        <v>30676.04</v>
      </c>
      <c r="Q14" s="86">
        <f t="shared" si="8"/>
        <v>15</v>
      </c>
      <c r="R14" s="110">
        <f t="shared" si="9"/>
        <v>0.006897590512611816</v>
      </c>
      <c r="S14" s="13">
        <v>14338.47</v>
      </c>
      <c r="T14" s="86">
        <f t="shared" si="11"/>
        <v>17</v>
      </c>
      <c r="U14" s="110">
        <f t="shared" si="10"/>
        <v>0.004455165781824178</v>
      </c>
      <c r="V14" s="13">
        <v>23380.49</v>
      </c>
      <c r="W14" s="86">
        <f t="shared" si="14"/>
        <v>16</v>
      </c>
      <c r="X14" s="110">
        <f t="shared" si="15"/>
        <v>0.007697769514317469</v>
      </c>
      <c r="Y14" s="86">
        <v>26411.53</v>
      </c>
      <c r="Z14" s="86">
        <f t="shared" si="12"/>
        <v>15</v>
      </c>
      <c r="AA14" s="110">
        <f t="shared" si="13"/>
        <v>0.007446185284832171</v>
      </c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ht="12.75">
      <c r="A16" s="3" t="s">
        <v>15</v>
      </c>
      <c r="B16" s="13">
        <v>605288.7</v>
      </c>
      <c r="C16" s="125">
        <f t="shared" si="0"/>
        <v>3</v>
      </c>
      <c r="D16" s="13">
        <v>675249.82</v>
      </c>
      <c r="E16" s="125">
        <f t="shared" si="1"/>
        <v>3</v>
      </c>
      <c r="F16" s="13">
        <v>770124.8</v>
      </c>
      <c r="G16" s="125">
        <f t="shared" si="2"/>
        <v>2</v>
      </c>
      <c r="H16" s="14">
        <v>643033.5</v>
      </c>
      <c r="I16" s="130">
        <f t="shared" si="3"/>
        <v>2</v>
      </c>
      <c r="J16" s="13">
        <v>991367.35</v>
      </c>
      <c r="K16" s="86">
        <f t="shared" si="4"/>
        <v>2</v>
      </c>
      <c r="L16" s="110">
        <f t="shared" si="5"/>
        <v>0.18261529770468896</v>
      </c>
      <c r="M16" s="13">
        <v>825727.15</v>
      </c>
      <c r="N16" s="86">
        <f t="shared" si="6"/>
        <v>2</v>
      </c>
      <c r="O16" s="110">
        <f t="shared" si="7"/>
        <v>0.1725380876588659</v>
      </c>
      <c r="P16" s="13">
        <v>884758.42</v>
      </c>
      <c r="Q16" s="86">
        <f t="shared" si="8"/>
        <v>2</v>
      </c>
      <c r="R16" s="110">
        <f t="shared" si="9"/>
        <v>0.19894032227580288</v>
      </c>
      <c r="S16" s="13">
        <v>448969.1</v>
      </c>
      <c r="T16" s="86">
        <f t="shared" si="11"/>
        <v>2</v>
      </c>
      <c r="U16" s="110">
        <f t="shared" si="10"/>
        <v>0.13950106053270658</v>
      </c>
      <c r="V16" s="13">
        <v>305796.74</v>
      </c>
      <c r="W16" s="86">
        <f t="shared" si="14"/>
        <v>4</v>
      </c>
      <c r="X16" s="110">
        <f t="shared" si="15"/>
        <v>0.10068021768361848</v>
      </c>
      <c r="Y16" s="86">
        <v>412549.91</v>
      </c>
      <c r="Z16" s="86">
        <f t="shared" si="12"/>
        <v>3</v>
      </c>
      <c r="AA16" s="110">
        <f t="shared" si="13"/>
        <v>0.11630992483588934</v>
      </c>
    </row>
    <row r="17" spans="1:27" s="2" customFormat="1" ht="12.75">
      <c r="A17" s="3" t="s">
        <v>16</v>
      </c>
      <c r="B17" s="13">
        <v>12850</v>
      </c>
      <c r="C17" s="125">
        <f t="shared" si="0"/>
        <v>17</v>
      </c>
      <c r="D17" s="13">
        <v>3285</v>
      </c>
      <c r="E17" s="125">
        <f t="shared" si="1"/>
        <v>23</v>
      </c>
      <c r="F17" s="13">
        <v>5960</v>
      </c>
      <c r="G17" s="125">
        <f t="shared" si="2"/>
        <v>21</v>
      </c>
      <c r="H17" s="14">
        <v>1036</v>
      </c>
      <c r="I17" s="130">
        <f t="shared" si="3"/>
        <v>24</v>
      </c>
      <c r="J17" s="13">
        <v>2805</v>
      </c>
      <c r="K17" s="86">
        <f t="shared" si="4"/>
        <v>25</v>
      </c>
      <c r="L17" s="110">
        <f t="shared" si="5"/>
        <v>0.0005166963689712522</v>
      </c>
      <c r="M17" s="13">
        <v>4102</v>
      </c>
      <c r="N17" s="86">
        <f t="shared" si="6"/>
        <v>25</v>
      </c>
      <c r="O17" s="110">
        <f t="shared" si="7"/>
        <v>0.0008571248209250089</v>
      </c>
      <c r="P17" s="13">
        <v>4270.2</v>
      </c>
      <c r="Q17" s="86">
        <f t="shared" si="8"/>
        <v>25</v>
      </c>
      <c r="R17" s="110">
        <f t="shared" si="9"/>
        <v>0.0009601660125281808</v>
      </c>
      <c r="S17" s="13">
        <v>6519.4</v>
      </c>
      <c r="T17" s="86">
        <f t="shared" si="11"/>
        <v>21</v>
      </c>
      <c r="U17" s="110">
        <f t="shared" si="10"/>
        <v>0.0020256699493059263</v>
      </c>
      <c r="V17" s="13">
        <v>18053</v>
      </c>
      <c r="W17" s="86">
        <f t="shared" si="14"/>
        <v>17</v>
      </c>
      <c r="X17" s="110">
        <f t="shared" si="15"/>
        <v>0.005943751950535393</v>
      </c>
      <c r="Y17" s="86">
        <v>11127.5</v>
      </c>
      <c r="Z17" s="86">
        <f t="shared" si="12"/>
        <v>18</v>
      </c>
      <c r="AA17" s="110">
        <f t="shared" si="13"/>
        <v>0.003137168757621008</v>
      </c>
    </row>
    <row r="18" spans="1:27" s="2" customFormat="1" ht="12.75">
      <c r="A18" s="3" t="s">
        <v>17</v>
      </c>
      <c r="B18" s="13">
        <v>234338.5</v>
      </c>
      <c r="C18" s="125">
        <f t="shared" si="0"/>
        <v>10</v>
      </c>
      <c r="D18" s="13">
        <v>259640.4</v>
      </c>
      <c r="E18" s="125">
        <f t="shared" si="1"/>
        <v>8</v>
      </c>
      <c r="F18" s="13">
        <v>232128.82</v>
      </c>
      <c r="G18" s="125">
        <f t="shared" si="2"/>
        <v>9</v>
      </c>
      <c r="H18" s="14">
        <v>213107.98</v>
      </c>
      <c r="I18" s="130">
        <f t="shared" si="3"/>
        <v>8</v>
      </c>
      <c r="J18" s="13">
        <v>207478.52</v>
      </c>
      <c r="K18" s="86">
        <f t="shared" si="4"/>
        <v>9</v>
      </c>
      <c r="L18" s="110">
        <f t="shared" si="5"/>
        <v>0.03821868018664147</v>
      </c>
      <c r="M18" s="13">
        <v>148277.74</v>
      </c>
      <c r="N18" s="86">
        <f t="shared" si="6"/>
        <v>9</v>
      </c>
      <c r="O18" s="110">
        <f t="shared" si="7"/>
        <v>0.030983064686656514</v>
      </c>
      <c r="P18" s="13">
        <v>162863.75</v>
      </c>
      <c r="Q18" s="86">
        <f t="shared" si="8"/>
        <v>9</v>
      </c>
      <c r="R18" s="110">
        <f t="shared" si="9"/>
        <v>0.03662035441498911</v>
      </c>
      <c r="S18" s="13">
        <v>154297.06</v>
      </c>
      <c r="T18" s="86">
        <f t="shared" si="11"/>
        <v>8</v>
      </c>
      <c r="U18" s="110">
        <f t="shared" si="10"/>
        <v>0.04794228268065366</v>
      </c>
      <c r="V18" s="13">
        <v>166919.62</v>
      </c>
      <c r="W18" s="86">
        <f t="shared" si="14"/>
        <v>9</v>
      </c>
      <c r="X18" s="110">
        <f t="shared" si="15"/>
        <v>0.05495645139077309</v>
      </c>
      <c r="Y18" s="86">
        <v>177458.32</v>
      </c>
      <c r="Z18" s="86">
        <f t="shared" si="12"/>
        <v>8</v>
      </c>
      <c r="AA18" s="110">
        <f t="shared" si="13"/>
        <v>0.05003070746204551</v>
      </c>
    </row>
    <row r="19" spans="1:27" s="2" customFormat="1" ht="12.75">
      <c r="A19" s="3" t="s">
        <v>18</v>
      </c>
      <c r="B19" s="13">
        <v>350</v>
      </c>
      <c r="C19" s="125">
        <f t="shared" si="0"/>
        <v>25</v>
      </c>
      <c r="D19" s="9"/>
      <c r="E19" s="125"/>
      <c r="F19" s="13">
        <v>391</v>
      </c>
      <c r="G19" s="125">
        <f t="shared" si="2"/>
        <v>26</v>
      </c>
      <c r="H19" s="14"/>
      <c r="I19" s="130"/>
      <c r="J19" s="13"/>
      <c r="K19" s="86"/>
      <c r="L19" s="110"/>
      <c r="M19" s="13"/>
      <c r="N19" s="86"/>
      <c r="O19" s="110"/>
      <c r="P19" s="13">
        <v>350</v>
      </c>
      <c r="Q19" s="86">
        <f t="shared" si="8"/>
        <v>26</v>
      </c>
      <c r="R19" s="110">
        <f t="shared" si="9"/>
        <v>7.869844606455512E-05</v>
      </c>
      <c r="S19" s="137"/>
      <c r="T19" s="86"/>
      <c r="U19" s="110">
        <f t="shared" si="10"/>
        <v>0</v>
      </c>
      <c r="V19" s="137"/>
      <c r="W19" s="86"/>
      <c r="X19" s="110"/>
      <c r="Y19" s="81">
        <v>80</v>
      </c>
      <c r="Z19" s="86">
        <f t="shared" si="12"/>
        <v>26</v>
      </c>
      <c r="AA19" s="110">
        <f t="shared" si="13"/>
        <v>2.255434739246737E-05</v>
      </c>
    </row>
    <row r="20" spans="1:27" s="2" customFormat="1" ht="12.75">
      <c r="A20" s="6" t="s">
        <v>19</v>
      </c>
      <c r="B20" s="8">
        <v>349487.41</v>
      </c>
      <c r="C20" s="126">
        <f t="shared" si="0"/>
        <v>7</v>
      </c>
      <c r="D20" s="8">
        <v>281593.31</v>
      </c>
      <c r="E20" s="126">
        <f t="shared" si="1"/>
        <v>7</v>
      </c>
      <c r="F20" s="8">
        <v>374425.04</v>
      </c>
      <c r="G20" s="126">
        <f t="shared" si="2"/>
        <v>5</v>
      </c>
      <c r="H20" s="18">
        <v>339586.9</v>
      </c>
      <c r="I20" s="131">
        <f t="shared" si="3"/>
        <v>3</v>
      </c>
      <c r="J20" s="8">
        <v>365317.6</v>
      </c>
      <c r="K20" s="89">
        <f t="shared" si="4"/>
        <v>6</v>
      </c>
      <c r="L20" s="111">
        <f t="shared" si="5"/>
        <v>0.06729350354413273</v>
      </c>
      <c r="M20" s="8">
        <v>364310.88</v>
      </c>
      <c r="N20" s="89">
        <f t="shared" si="6"/>
        <v>4</v>
      </c>
      <c r="O20" s="111">
        <f t="shared" si="7"/>
        <v>0.07612381710897913</v>
      </c>
      <c r="P20" s="8">
        <v>235820.18</v>
      </c>
      <c r="Q20" s="89">
        <f t="shared" si="8"/>
        <v>7</v>
      </c>
      <c r="R20" s="111">
        <f t="shared" si="9"/>
        <v>0.05302480490475337</v>
      </c>
      <c r="S20" s="56">
        <v>221985.01</v>
      </c>
      <c r="T20" s="89">
        <f t="shared" si="11"/>
        <v>6</v>
      </c>
      <c r="U20" s="111">
        <f t="shared" si="10"/>
        <v>0.06897388777393251</v>
      </c>
      <c r="V20" s="56">
        <v>246026.46</v>
      </c>
      <c r="W20" s="89">
        <f t="shared" si="14"/>
        <v>5</v>
      </c>
      <c r="X20" s="111">
        <f t="shared" si="15"/>
        <v>0.0810015095279631</v>
      </c>
      <c r="Y20" s="89">
        <v>308045.99</v>
      </c>
      <c r="Z20" s="89">
        <f t="shared" si="12"/>
        <v>6</v>
      </c>
      <c r="AA20" s="111">
        <f t="shared" si="13"/>
        <v>0.08684720339145661</v>
      </c>
    </row>
    <row r="21" spans="1:27" s="2" customFormat="1" ht="12.75">
      <c r="A21" s="3" t="s">
        <v>20</v>
      </c>
      <c r="B21" s="16">
        <v>5074.35</v>
      </c>
      <c r="C21" s="125">
        <f t="shared" si="0"/>
        <v>20</v>
      </c>
      <c r="D21" s="16">
        <v>5148.1</v>
      </c>
      <c r="E21" s="125">
        <f t="shared" si="1"/>
        <v>20</v>
      </c>
      <c r="F21" s="16">
        <v>6728.65</v>
      </c>
      <c r="G21" s="125">
        <f t="shared" si="2"/>
        <v>20</v>
      </c>
      <c r="H21" s="17">
        <v>6190.7</v>
      </c>
      <c r="I21" s="130">
        <f t="shared" si="3"/>
        <v>19</v>
      </c>
      <c r="J21" s="16">
        <v>5459.8</v>
      </c>
      <c r="K21" s="86">
        <f t="shared" si="4"/>
        <v>21</v>
      </c>
      <c r="L21" s="110">
        <f t="shared" si="5"/>
        <v>0.0010057250749765571</v>
      </c>
      <c r="M21" s="16">
        <v>6121.35</v>
      </c>
      <c r="N21" s="86">
        <f t="shared" si="6"/>
        <v>22</v>
      </c>
      <c r="O21" s="110">
        <f t="shared" si="7"/>
        <v>0.0012790738719086552</v>
      </c>
      <c r="P21" s="16">
        <v>4466</v>
      </c>
      <c r="Q21" s="86">
        <f t="shared" si="8"/>
        <v>24</v>
      </c>
      <c r="R21" s="110">
        <f t="shared" si="9"/>
        <v>0.0010041921717837234</v>
      </c>
      <c r="S21" s="16">
        <v>5728.97</v>
      </c>
      <c r="T21" s="86">
        <f t="shared" si="11"/>
        <v>23</v>
      </c>
      <c r="U21" s="110">
        <f t="shared" si="10"/>
        <v>0.0017800721491970386</v>
      </c>
      <c r="V21" s="16">
        <v>3582.16</v>
      </c>
      <c r="W21" s="86">
        <f t="shared" si="14"/>
        <v>24</v>
      </c>
      <c r="X21" s="110">
        <f t="shared" si="15"/>
        <v>0.001179386832500408</v>
      </c>
      <c r="Y21" s="88">
        <v>3884.65</v>
      </c>
      <c r="Z21" s="86">
        <f t="shared" si="12"/>
        <v>24</v>
      </c>
      <c r="AA21" s="110">
        <f t="shared" si="13"/>
        <v>0.0010951968199768545</v>
      </c>
    </row>
    <row r="22" spans="1:27" s="2" customFormat="1" ht="12.75">
      <c r="A22" s="3" t="s">
        <v>21</v>
      </c>
      <c r="B22" s="13">
        <v>433711.52</v>
      </c>
      <c r="C22" s="125">
        <f t="shared" si="0"/>
        <v>5</v>
      </c>
      <c r="D22" s="13">
        <v>225578.61</v>
      </c>
      <c r="E22" s="125">
        <f t="shared" si="1"/>
        <v>9</v>
      </c>
      <c r="F22" s="13">
        <v>407258.73</v>
      </c>
      <c r="G22" s="125">
        <f t="shared" si="2"/>
        <v>3</v>
      </c>
      <c r="H22" s="14">
        <v>235913.85</v>
      </c>
      <c r="I22" s="130">
        <f t="shared" si="3"/>
        <v>6</v>
      </c>
      <c r="J22" s="13">
        <v>431981.91</v>
      </c>
      <c r="K22" s="86">
        <f t="shared" si="4"/>
        <v>4</v>
      </c>
      <c r="L22" s="110">
        <f t="shared" si="5"/>
        <v>0.07957343470882933</v>
      </c>
      <c r="M22" s="13">
        <v>236398.29</v>
      </c>
      <c r="N22" s="86">
        <f t="shared" si="6"/>
        <v>8</v>
      </c>
      <c r="O22" s="110">
        <f t="shared" si="7"/>
        <v>0.04939610969849545</v>
      </c>
      <c r="P22" s="13">
        <v>244645.93</v>
      </c>
      <c r="Q22" s="86">
        <f t="shared" si="8"/>
        <v>6</v>
      </c>
      <c r="R22" s="110">
        <f t="shared" si="9"/>
        <v>0.055009298648622654</v>
      </c>
      <c r="S22" s="13">
        <v>193758.97</v>
      </c>
      <c r="T22" s="86">
        <f t="shared" si="11"/>
        <v>7</v>
      </c>
      <c r="U22" s="110">
        <f t="shared" si="10"/>
        <v>0.06020365722880457</v>
      </c>
      <c r="V22" s="13">
        <v>196942.84</v>
      </c>
      <c r="W22" s="86">
        <f t="shared" si="14"/>
        <v>6</v>
      </c>
      <c r="X22" s="110">
        <f t="shared" si="15"/>
        <v>0.06484126679188944</v>
      </c>
      <c r="Y22" s="86">
        <v>251183.33</v>
      </c>
      <c r="Z22" s="86">
        <f t="shared" si="12"/>
        <v>7</v>
      </c>
      <c r="AA22" s="110">
        <f t="shared" si="13"/>
        <v>0.07081595105020963</v>
      </c>
    </row>
    <row r="23" spans="1:27" s="2" customFormat="1" ht="12.75">
      <c r="A23" s="3" t="s">
        <v>22</v>
      </c>
      <c r="B23" s="13">
        <v>836.5</v>
      </c>
      <c r="C23" s="125">
        <f t="shared" si="0"/>
        <v>24</v>
      </c>
      <c r="D23" s="13">
        <v>19</v>
      </c>
      <c r="E23" s="125">
        <f t="shared" si="1"/>
        <v>25</v>
      </c>
      <c r="F23" s="13">
        <v>4098</v>
      </c>
      <c r="G23" s="125">
        <f t="shared" si="2"/>
        <v>24</v>
      </c>
      <c r="H23" s="14">
        <v>3514</v>
      </c>
      <c r="I23" s="130">
        <f t="shared" si="3"/>
        <v>23</v>
      </c>
      <c r="J23" s="13">
        <v>10000.4</v>
      </c>
      <c r="K23" s="86">
        <f t="shared" si="4"/>
        <v>18</v>
      </c>
      <c r="L23" s="110">
        <f t="shared" si="5"/>
        <v>0.0018421284735330161</v>
      </c>
      <c r="M23" s="13">
        <v>12786.95</v>
      </c>
      <c r="N23" s="86">
        <f t="shared" si="6"/>
        <v>19</v>
      </c>
      <c r="O23" s="110">
        <f t="shared" si="7"/>
        <v>0.0026718703629758757</v>
      </c>
      <c r="P23" s="13">
        <v>13464.63</v>
      </c>
      <c r="Q23" s="86">
        <f t="shared" si="8"/>
        <v>18</v>
      </c>
      <c r="R23" s="110">
        <f t="shared" si="9"/>
        <v>0.003027558450954831</v>
      </c>
      <c r="S23" s="13">
        <v>15015.6</v>
      </c>
      <c r="T23" s="86">
        <f t="shared" si="11"/>
        <v>16</v>
      </c>
      <c r="U23" s="110">
        <f t="shared" si="10"/>
        <v>0.004665559666656145</v>
      </c>
      <c r="V23" s="13">
        <v>15171.83</v>
      </c>
      <c r="W23" s="86">
        <f t="shared" si="14"/>
        <v>18</v>
      </c>
      <c r="X23" s="110">
        <f t="shared" si="15"/>
        <v>0.004995158375654539</v>
      </c>
      <c r="Y23" s="86">
        <v>15329.92</v>
      </c>
      <c r="Z23" s="86">
        <f t="shared" si="12"/>
        <v>17</v>
      </c>
      <c r="AA23" s="110">
        <f t="shared" si="13"/>
        <v>0.004321954264734167</v>
      </c>
    </row>
    <row r="24" spans="1:27" s="2" customFormat="1" ht="12.75">
      <c r="A24" s="3" t="s">
        <v>23</v>
      </c>
      <c r="B24" s="13">
        <v>110241</v>
      </c>
      <c r="C24" s="125">
        <f t="shared" si="0"/>
        <v>11</v>
      </c>
      <c r="D24" s="13">
        <v>96996.56</v>
      </c>
      <c r="E24" s="125">
        <f t="shared" si="1"/>
        <v>11</v>
      </c>
      <c r="F24" s="13">
        <v>76681.29</v>
      </c>
      <c r="G24" s="125">
        <f t="shared" si="2"/>
        <v>11</v>
      </c>
      <c r="H24" s="14">
        <v>86305.87</v>
      </c>
      <c r="I24" s="130">
        <f t="shared" si="3"/>
        <v>10</v>
      </c>
      <c r="J24" s="13">
        <v>36698.9</v>
      </c>
      <c r="K24" s="86">
        <f t="shared" si="4"/>
        <v>13</v>
      </c>
      <c r="L24" s="110">
        <f t="shared" si="5"/>
        <v>0.006760138458195754</v>
      </c>
      <c r="M24" s="13">
        <v>64215.8</v>
      </c>
      <c r="N24" s="86">
        <f t="shared" si="6"/>
        <v>12</v>
      </c>
      <c r="O24" s="110">
        <f t="shared" si="7"/>
        <v>0.013418078029145828</v>
      </c>
      <c r="P24" s="13">
        <v>64329.3</v>
      </c>
      <c r="Q24" s="86">
        <f t="shared" si="8"/>
        <v>11</v>
      </c>
      <c r="R24" s="110">
        <f t="shared" si="9"/>
        <v>0.014464616989773103</v>
      </c>
      <c r="S24" s="13">
        <v>29923.29</v>
      </c>
      <c r="T24" s="86">
        <f t="shared" si="11"/>
        <v>13</v>
      </c>
      <c r="U24" s="110">
        <f t="shared" si="10"/>
        <v>0.00929759016740291</v>
      </c>
      <c r="V24" s="13">
        <v>42938.19</v>
      </c>
      <c r="W24" s="86">
        <f t="shared" si="14"/>
        <v>12</v>
      </c>
      <c r="X24" s="110">
        <f t="shared" si="15"/>
        <v>0.014136927411785263</v>
      </c>
      <c r="Y24" s="86">
        <v>40126.43</v>
      </c>
      <c r="Z24" s="86">
        <f t="shared" si="12"/>
        <v>12</v>
      </c>
      <c r="AA24" s="110">
        <f t="shared" si="13"/>
        <v>0.011312818022994055</v>
      </c>
    </row>
    <row r="25" spans="1:27" s="2" customFormat="1" ht="12.75">
      <c r="A25" s="3" t="s">
        <v>24</v>
      </c>
      <c r="B25" s="13">
        <v>250239.5</v>
      </c>
      <c r="C25" s="125">
        <f t="shared" si="0"/>
        <v>9</v>
      </c>
      <c r="D25" s="13">
        <v>129143.28</v>
      </c>
      <c r="E25" s="125">
        <f t="shared" si="1"/>
        <v>10</v>
      </c>
      <c r="F25" s="13">
        <v>194953.8</v>
      </c>
      <c r="G25" s="125">
        <f t="shared" si="2"/>
        <v>10</v>
      </c>
      <c r="H25" s="14">
        <v>62665.61</v>
      </c>
      <c r="I25" s="130">
        <f t="shared" si="3"/>
        <v>11</v>
      </c>
      <c r="J25" s="13">
        <v>91642.23</v>
      </c>
      <c r="K25" s="86">
        <f t="shared" si="4"/>
        <v>11</v>
      </c>
      <c r="L25" s="110">
        <f t="shared" si="5"/>
        <v>0.016881000886070717</v>
      </c>
      <c r="M25" s="13">
        <v>133916.75</v>
      </c>
      <c r="N25" s="86">
        <f t="shared" si="6"/>
        <v>10</v>
      </c>
      <c r="O25" s="110">
        <f t="shared" si="7"/>
        <v>0.027982294091323544</v>
      </c>
      <c r="P25" s="13">
        <v>118423</v>
      </c>
      <c r="Q25" s="86">
        <f t="shared" si="8"/>
        <v>10</v>
      </c>
      <c r="R25" s="110">
        <f t="shared" si="9"/>
        <v>0.02662773165229375</v>
      </c>
      <c r="S25" s="13">
        <v>55173.02</v>
      </c>
      <c r="T25" s="86">
        <f t="shared" si="11"/>
        <v>11</v>
      </c>
      <c r="U25" s="110">
        <f t="shared" si="10"/>
        <v>0.017143039026053755</v>
      </c>
      <c r="V25" s="13">
        <v>71129.97</v>
      </c>
      <c r="W25" s="86">
        <f t="shared" si="14"/>
        <v>10</v>
      </c>
      <c r="X25" s="110">
        <f t="shared" si="15"/>
        <v>0.023418761309977512</v>
      </c>
      <c r="Y25" s="86">
        <v>60649.2</v>
      </c>
      <c r="Z25" s="86">
        <f t="shared" si="12"/>
        <v>10</v>
      </c>
      <c r="AA25" s="110">
        <f t="shared" si="13"/>
        <v>0.0170987890734404</v>
      </c>
    </row>
    <row r="26" spans="1:27" s="2" customFormat="1" ht="12.75">
      <c r="A26" s="3" t="s">
        <v>25</v>
      </c>
      <c r="B26" s="13">
        <v>4011.84</v>
      </c>
      <c r="C26" s="125">
        <f t="shared" si="0"/>
        <v>22</v>
      </c>
      <c r="D26" s="13">
        <v>5596.5</v>
      </c>
      <c r="E26" s="125">
        <f t="shared" si="1"/>
        <v>19</v>
      </c>
      <c r="F26" s="13">
        <v>5620.35</v>
      </c>
      <c r="G26" s="125">
        <f t="shared" si="2"/>
        <v>22</v>
      </c>
      <c r="H26" s="14">
        <v>5545.47</v>
      </c>
      <c r="I26" s="130">
        <f t="shared" si="3"/>
        <v>20</v>
      </c>
      <c r="J26" s="13">
        <v>5963.87</v>
      </c>
      <c r="K26" s="86">
        <f t="shared" si="4"/>
        <v>20</v>
      </c>
      <c r="L26" s="110">
        <f t="shared" si="5"/>
        <v>0.0010985775308437011</v>
      </c>
      <c r="M26" s="13">
        <v>5945.36</v>
      </c>
      <c r="N26" s="86">
        <f t="shared" si="6"/>
        <v>23</v>
      </c>
      <c r="O26" s="110">
        <f t="shared" si="7"/>
        <v>0.001242300249959705</v>
      </c>
      <c r="P26" s="13">
        <v>6280.88</v>
      </c>
      <c r="Q26" s="86">
        <f t="shared" si="8"/>
        <v>22</v>
      </c>
      <c r="R26" s="110">
        <f t="shared" si="9"/>
        <v>0.0014122728454798372</v>
      </c>
      <c r="S26" s="13">
        <v>6392.66</v>
      </c>
      <c r="T26" s="86">
        <f t="shared" si="11"/>
        <v>22</v>
      </c>
      <c r="U26" s="110">
        <f t="shared" si="10"/>
        <v>0.001986290035606041</v>
      </c>
      <c r="V26" s="13">
        <v>6502.15</v>
      </c>
      <c r="W26" s="86">
        <f t="shared" si="14"/>
        <v>22</v>
      </c>
      <c r="X26" s="110">
        <f t="shared" si="15"/>
        <v>0.002140761465970958</v>
      </c>
      <c r="Y26" s="86">
        <v>6401.87</v>
      </c>
      <c r="Z26" s="86">
        <f t="shared" si="12"/>
        <v>21</v>
      </c>
      <c r="AA26" s="110">
        <f t="shared" si="13"/>
        <v>0.0018048749992676885</v>
      </c>
    </row>
    <row r="27" spans="1:27" s="2" customFormat="1" ht="12.75">
      <c r="A27" s="3" t="s">
        <v>26</v>
      </c>
      <c r="B27" s="9"/>
      <c r="C27" s="125"/>
      <c r="D27" s="13"/>
      <c r="E27" s="125"/>
      <c r="F27" s="13"/>
      <c r="G27" s="125"/>
      <c r="H27" s="14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ht="12.75">
      <c r="A28" s="3" t="s">
        <v>27</v>
      </c>
      <c r="B28" s="13">
        <v>8640.85</v>
      </c>
      <c r="C28" s="125">
        <f t="shared" si="0"/>
        <v>19</v>
      </c>
      <c r="D28" s="13">
        <v>6378</v>
      </c>
      <c r="E28" s="125">
        <f t="shared" si="1"/>
        <v>17</v>
      </c>
      <c r="F28" s="13">
        <v>8601.8</v>
      </c>
      <c r="G28" s="125">
        <f t="shared" si="2"/>
        <v>17</v>
      </c>
      <c r="H28" s="14">
        <v>8374</v>
      </c>
      <c r="I28" s="130">
        <f t="shared" si="3"/>
        <v>17</v>
      </c>
      <c r="J28" s="13">
        <v>4450</v>
      </c>
      <c r="K28" s="86">
        <f t="shared" si="4"/>
        <v>22</v>
      </c>
      <c r="L28" s="110">
        <f t="shared" si="5"/>
        <v>0.0008197143821469064</v>
      </c>
      <c r="M28" s="13">
        <v>8431.6</v>
      </c>
      <c r="N28" s="86">
        <f t="shared" si="6"/>
        <v>20</v>
      </c>
      <c r="O28" s="110">
        <f t="shared" si="7"/>
        <v>0.0017618073232840822</v>
      </c>
      <c r="P28" s="13">
        <v>10860.7</v>
      </c>
      <c r="Q28" s="86">
        <f t="shared" si="8"/>
        <v>19</v>
      </c>
      <c r="R28" s="110">
        <f t="shared" si="9"/>
        <v>0.002442057751923754</v>
      </c>
      <c r="S28" s="13">
        <v>8530.16</v>
      </c>
      <c r="T28" s="86">
        <f t="shared" si="11"/>
        <v>19</v>
      </c>
      <c r="U28" s="110">
        <f t="shared" si="10"/>
        <v>0.0026504415705082434</v>
      </c>
      <c r="V28" s="13">
        <v>10424.98</v>
      </c>
      <c r="W28" s="86">
        <f t="shared" si="14"/>
        <v>19</v>
      </c>
      <c r="X28" s="110">
        <f t="shared" si="15"/>
        <v>0.0034323101539518344</v>
      </c>
      <c r="Y28" s="86">
        <v>4750.4</v>
      </c>
      <c r="Z28" s="86">
        <f t="shared" si="12"/>
        <v>22</v>
      </c>
      <c r="AA28" s="110">
        <f t="shared" si="13"/>
        <v>0.0013392771481647123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15951</v>
      </c>
      <c r="C30" s="125">
        <f t="shared" si="0"/>
        <v>16</v>
      </c>
      <c r="D30" s="13">
        <v>4375</v>
      </c>
      <c r="E30" s="125">
        <f t="shared" si="1"/>
        <v>22</v>
      </c>
      <c r="F30" s="13">
        <v>7925</v>
      </c>
      <c r="G30" s="125">
        <f t="shared" si="2"/>
        <v>18</v>
      </c>
      <c r="H30" s="14">
        <v>5122.9</v>
      </c>
      <c r="I30" s="130">
        <f t="shared" si="3"/>
        <v>22</v>
      </c>
      <c r="J30" s="13">
        <v>10929.8</v>
      </c>
      <c r="K30" s="86">
        <f t="shared" si="4"/>
        <v>17</v>
      </c>
      <c r="L30" s="110">
        <f t="shared" si="5"/>
        <v>0.0020133290458402824</v>
      </c>
      <c r="M30" s="13">
        <v>15287.55</v>
      </c>
      <c r="N30" s="86">
        <f t="shared" si="6"/>
        <v>18</v>
      </c>
      <c r="O30" s="110">
        <f t="shared" si="7"/>
        <v>0.0031943780000322085</v>
      </c>
      <c r="P30" s="13">
        <v>19431.45</v>
      </c>
      <c r="Q30" s="86">
        <f t="shared" si="8"/>
        <v>17</v>
      </c>
      <c r="R30" s="110">
        <f t="shared" si="9"/>
        <v>0.004369214056517428</v>
      </c>
      <c r="S30" s="13">
        <v>10175.37</v>
      </c>
      <c r="T30" s="86">
        <f t="shared" si="11"/>
        <v>18</v>
      </c>
      <c r="U30" s="110">
        <f t="shared" si="10"/>
        <v>0.0031616316274609697</v>
      </c>
      <c r="V30" s="13">
        <v>9948.7</v>
      </c>
      <c r="W30" s="86">
        <f t="shared" si="14"/>
        <v>20</v>
      </c>
      <c r="X30" s="110">
        <f t="shared" si="15"/>
        <v>0.0032755001955515135</v>
      </c>
      <c r="Y30" s="86">
        <v>10921.44</v>
      </c>
      <c r="Z30" s="86">
        <f t="shared" si="12"/>
        <v>19</v>
      </c>
      <c r="AA30" s="110">
        <f t="shared" si="13"/>
        <v>0.0030790743973248607</v>
      </c>
    </row>
    <row r="31" spans="1:27" s="2" customFormat="1" ht="12.75">
      <c r="A31" s="3" t="s">
        <v>30</v>
      </c>
      <c r="B31" s="13">
        <v>743682.93</v>
      </c>
      <c r="C31" s="125">
        <f t="shared" si="0"/>
        <v>2</v>
      </c>
      <c r="D31" s="13">
        <v>769810.73</v>
      </c>
      <c r="E31" s="125">
        <f t="shared" si="1"/>
        <v>2</v>
      </c>
      <c r="F31" s="13">
        <v>241740.04</v>
      </c>
      <c r="G31" s="125">
        <f t="shared" si="2"/>
        <v>8</v>
      </c>
      <c r="H31" s="14">
        <v>286488.75</v>
      </c>
      <c r="I31" s="130">
        <f t="shared" si="3"/>
        <v>5</v>
      </c>
      <c r="J31" s="13">
        <v>374209.16</v>
      </c>
      <c r="K31" s="86">
        <f t="shared" si="4"/>
        <v>5</v>
      </c>
      <c r="L31" s="110">
        <f t="shared" si="5"/>
        <v>0.06893137761418265</v>
      </c>
      <c r="M31" s="13">
        <v>280272.56</v>
      </c>
      <c r="N31" s="86">
        <f t="shared" si="6"/>
        <v>7</v>
      </c>
      <c r="O31" s="110">
        <f t="shared" si="7"/>
        <v>0.05856376591911112</v>
      </c>
      <c r="P31" s="13">
        <v>282472.54</v>
      </c>
      <c r="Q31" s="86">
        <f t="shared" si="8"/>
        <v>5</v>
      </c>
      <c r="R31" s="110">
        <f t="shared" si="9"/>
        <v>0.06351471415402253</v>
      </c>
      <c r="S31" s="13">
        <v>227643.05</v>
      </c>
      <c r="T31" s="86">
        <f t="shared" si="11"/>
        <v>5</v>
      </c>
      <c r="U31" s="110">
        <f t="shared" si="10"/>
        <v>0.07073192096716668</v>
      </c>
      <c r="V31" s="13">
        <v>167530</v>
      </c>
      <c r="W31" s="86">
        <f t="shared" si="14"/>
        <v>8</v>
      </c>
      <c r="X31" s="110">
        <f t="shared" si="15"/>
        <v>0.055157412301179556</v>
      </c>
      <c r="Y31" s="86">
        <v>602078.38</v>
      </c>
      <c r="Z31" s="86">
        <f t="shared" si="12"/>
        <v>1</v>
      </c>
      <c r="AA31" s="110">
        <f t="shared" si="13"/>
        <v>0.16974356175017474</v>
      </c>
    </row>
    <row r="32" spans="1:27" s="2" customFormat="1" ht="12.75">
      <c r="A32" s="3" t="s">
        <v>31</v>
      </c>
      <c r="B32" s="13">
        <v>390462.75</v>
      </c>
      <c r="C32" s="125">
        <f t="shared" si="0"/>
        <v>6</v>
      </c>
      <c r="D32" s="13">
        <v>333740.7</v>
      </c>
      <c r="E32" s="125">
        <f t="shared" si="1"/>
        <v>5</v>
      </c>
      <c r="F32" s="13">
        <v>330952.93</v>
      </c>
      <c r="G32" s="125">
        <f t="shared" si="2"/>
        <v>6</v>
      </c>
      <c r="H32" s="14">
        <v>338990.9</v>
      </c>
      <c r="I32" s="130">
        <f t="shared" si="3"/>
        <v>4</v>
      </c>
      <c r="J32" s="13">
        <v>344025.78</v>
      </c>
      <c r="K32" s="86">
        <f t="shared" si="4"/>
        <v>7</v>
      </c>
      <c r="L32" s="110">
        <f t="shared" si="5"/>
        <v>0.06337143363939496</v>
      </c>
      <c r="M32" s="13">
        <v>321757.39</v>
      </c>
      <c r="N32" s="86">
        <f t="shared" si="6"/>
        <v>5</v>
      </c>
      <c r="O32" s="110">
        <f t="shared" si="7"/>
        <v>0.06723214170771533</v>
      </c>
      <c r="P32" s="13">
        <v>318819.59</v>
      </c>
      <c r="Q32" s="86">
        <f t="shared" si="8"/>
        <v>4</v>
      </c>
      <c r="R32" s="110">
        <f t="shared" si="9"/>
        <v>0.07168744659411024</v>
      </c>
      <c r="S32" s="13">
        <v>382654.76</v>
      </c>
      <c r="T32" s="86">
        <f t="shared" si="11"/>
        <v>3</v>
      </c>
      <c r="U32" s="110">
        <f t="shared" si="10"/>
        <v>0.11889625552824976</v>
      </c>
      <c r="V32" s="13">
        <v>405565.46</v>
      </c>
      <c r="W32" s="86">
        <f t="shared" si="14"/>
        <v>3</v>
      </c>
      <c r="X32" s="110">
        <f t="shared" si="15"/>
        <v>0.13352797285463824</v>
      </c>
      <c r="Y32" s="86">
        <v>369775.39</v>
      </c>
      <c r="Z32" s="86">
        <f t="shared" si="12"/>
        <v>4</v>
      </c>
      <c r="AA32" s="110">
        <f t="shared" si="13"/>
        <v>0.10425053254056381</v>
      </c>
    </row>
    <row r="33" spans="1:27" s="2" customFormat="1" ht="12.75">
      <c r="A33" s="3" t="s">
        <v>32</v>
      </c>
      <c r="B33" s="9"/>
      <c r="C33" s="125"/>
      <c r="D33" s="9"/>
      <c r="E33" s="125"/>
      <c r="F33" s="4"/>
      <c r="G33" s="125"/>
      <c r="H33" s="19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ht="12.75">
      <c r="A34" s="3" t="s">
        <v>33</v>
      </c>
      <c r="B34" s="13">
        <v>59218.6</v>
      </c>
      <c r="C34" s="125">
        <f t="shared" si="0"/>
        <v>13</v>
      </c>
      <c r="D34" s="13">
        <v>53681.35</v>
      </c>
      <c r="E34" s="125">
        <f t="shared" si="1"/>
        <v>12</v>
      </c>
      <c r="F34" s="13">
        <v>35282.44</v>
      </c>
      <c r="G34" s="125">
        <f t="shared" si="2"/>
        <v>13</v>
      </c>
      <c r="H34" s="14">
        <v>23500.14</v>
      </c>
      <c r="I34" s="130">
        <f t="shared" si="3"/>
        <v>13</v>
      </c>
      <c r="J34" s="13">
        <v>40489.3</v>
      </c>
      <c r="K34" s="86">
        <f t="shared" si="4"/>
        <v>12</v>
      </c>
      <c r="L34" s="110">
        <f t="shared" si="5"/>
        <v>0.007458350906305784</v>
      </c>
      <c r="M34" s="13">
        <v>27829.64</v>
      </c>
      <c r="N34" s="86">
        <f t="shared" si="6"/>
        <v>14</v>
      </c>
      <c r="O34" s="110">
        <f t="shared" si="7"/>
        <v>0.0058150841544143015</v>
      </c>
      <c r="P34" s="13">
        <v>35057.08</v>
      </c>
      <c r="Q34" s="86">
        <f t="shared" si="8"/>
        <v>14</v>
      </c>
      <c r="R34" s="110">
        <f t="shared" si="9"/>
        <v>0.007882679198745126</v>
      </c>
      <c r="S34" s="13">
        <v>30886</v>
      </c>
      <c r="T34" s="86">
        <f t="shared" si="11"/>
        <v>12</v>
      </c>
      <c r="U34" s="110">
        <f t="shared" si="10"/>
        <v>0.009596717804439495</v>
      </c>
      <c r="V34" s="13">
        <v>34383.77</v>
      </c>
      <c r="W34" s="86">
        <f t="shared" si="14"/>
        <v>13</v>
      </c>
      <c r="X34" s="110">
        <f t="shared" si="15"/>
        <v>0.011320478591051921</v>
      </c>
      <c r="Y34" s="86">
        <v>29210.59</v>
      </c>
      <c r="Z34" s="86">
        <f t="shared" si="12"/>
        <v>13</v>
      </c>
      <c r="AA34" s="110">
        <f t="shared" si="13"/>
        <v>0.008235322429986668</v>
      </c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ht="12.75">
      <c r="A36" s="3" t="s">
        <v>35</v>
      </c>
      <c r="B36" s="13">
        <v>8940</v>
      </c>
      <c r="C36" s="125">
        <f t="shared" si="0"/>
        <v>18</v>
      </c>
      <c r="D36" s="13">
        <v>27712.5</v>
      </c>
      <c r="E36" s="125">
        <f t="shared" si="1"/>
        <v>15</v>
      </c>
      <c r="F36" s="13">
        <v>33610.74</v>
      </c>
      <c r="G36" s="125">
        <f t="shared" si="2"/>
        <v>14</v>
      </c>
      <c r="H36" s="14">
        <v>15909</v>
      </c>
      <c r="I36" s="130">
        <f t="shared" si="3"/>
        <v>15</v>
      </c>
      <c r="J36" s="13">
        <v>31455.4</v>
      </c>
      <c r="K36" s="86">
        <f t="shared" si="4"/>
        <v>14</v>
      </c>
      <c r="L36" s="110">
        <f t="shared" si="5"/>
        <v>0.00579425702835591</v>
      </c>
      <c r="M36" s="13">
        <v>35620.5</v>
      </c>
      <c r="N36" s="86">
        <f t="shared" si="6"/>
        <v>13</v>
      </c>
      <c r="O36" s="110">
        <f t="shared" si="7"/>
        <v>0.00744300699262781</v>
      </c>
      <c r="P36" s="13">
        <v>49706</v>
      </c>
      <c r="Q36" s="86">
        <f t="shared" si="8"/>
        <v>13</v>
      </c>
      <c r="R36" s="110">
        <f t="shared" si="9"/>
        <v>0.011176528457385078</v>
      </c>
      <c r="S36" s="13">
        <v>25153.25</v>
      </c>
      <c r="T36" s="86">
        <f t="shared" si="11"/>
        <v>15</v>
      </c>
      <c r="U36" s="110">
        <f t="shared" si="10"/>
        <v>0.007815471155685998</v>
      </c>
      <c r="V36" s="13">
        <v>25950.34</v>
      </c>
      <c r="W36" s="86">
        <f t="shared" si="14"/>
        <v>15</v>
      </c>
      <c r="X36" s="110">
        <f t="shared" si="15"/>
        <v>0.008543864398828817</v>
      </c>
      <c r="Y36" s="86">
        <v>28530.1</v>
      </c>
      <c r="Z36" s="86">
        <f t="shared" si="12"/>
        <v>14</v>
      </c>
      <c r="AA36" s="110">
        <f t="shared" si="13"/>
        <v>0.008043472331772916</v>
      </c>
    </row>
    <row r="37" spans="1:27" s="2" customFormat="1" ht="12.75">
      <c r="A37" s="3" t="s">
        <v>36</v>
      </c>
      <c r="B37" s="13">
        <v>115.5</v>
      </c>
      <c r="C37" s="125">
        <f t="shared" si="0"/>
        <v>26</v>
      </c>
      <c r="D37" s="13">
        <v>2774</v>
      </c>
      <c r="E37" s="125">
        <f t="shared" si="1"/>
        <v>24</v>
      </c>
      <c r="F37" s="13">
        <v>2612.5</v>
      </c>
      <c r="G37" s="125">
        <f t="shared" si="2"/>
        <v>25</v>
      </c>
      <c r="H37" s="14">
        <v>804</v>
      </c>
      <c r="I37" s="130">
        <f t="shared" si="3"/>
        <v>25</v>
      </c>
      <c r="J37" s="13">
        <v>2811.7</v>
      </c>
      <c r="K37" s="86">
        <f t="shared" si="4"/>
        <v>24</v>
      </c>
      <c r="L37" s="110">
        <f t="shared" si="5"/>
        <v>0.0005179305456814509</v>
      </c>
      <c r="M37" s="13">
        <v>16065</v>
      </c>
      <c r="N37" s="86">
        <f t="shared" si="6"/>
        <v>17</v>
      </c>
      <c r="O37" s="110">
        <f t="shared" si="7"/>
        <v>0.003356828436899139</v>
      </c>
      <c r="P37" s="13">
        <v>8152</v>
      </c>
      <c r="Q37" s="86">
        <f t="shared" si="8"/>
        <v>20</v>
      </c>
      <c r="R37" s="110">
        <f t="shared" si="9"/>
        <v>0.0018329992351950096</v>
      </c>
      <c r="S37" s="13">
        <v>2734.2</v>
      </c>
      <c r="T37" s="86">
        <f t="shared" si="11"/>
        <v>25</v>
      </c>
      <c r="U37" s="110">
        <f t="shared" si="10"/>
        <v>0.0008495546791717433</v>
      </c>
      <c r="V37" s="13">
        <v>2076.94</v>
      </c>
      <c r="W37" s="86">
        <f t="shared" si="14"/>
        <v>25</v>
      </c>
      <c r="X37" s="110">
        <f t="shared" si="15"/>
        <v>0.0006838096812798416</v>
      </c>
      <c r="Y37" s="86">
        <v>167</v>
      </c>
      <c r="Z37" s="86">
        <f t="shared" si="12"/>
        <v>25</v>
      </c>
      <c r="AA37" s="110">
        <f t="shared" si="13"/>
        <v>4.708220018177564E-05</v>
      </c>
    </row>
    <row r="38" spans="1:27" s="2" customFormat="1" ht="12.75">
      <c r="A38" s="3" t="s">
        <v>37</v>
      </c>
      <c r="B38" s="13">
        <v>77411.75</v>
      </c>
      <c r="C38" s="125">
        <f t="shared" si="0"/>
        <v>12</v>
      </c>
      <c r="D38" s="13">
        <v>38922.95</v>
      </c>
      <c r="E38" s="125">
        <f t="shared" si="1"/>
        <v>13</v>
      </c>
      <c r="F38" s="13">
        <v>28800.85</v>
      </c>
      <c r="G38" s="125">
        <f t="shared" si="2"/>
        <v>15</v>
      </c>
      <c r="H38" s="14">
        <v>22023.8</v>
      </c>
      <c r="I38" s="130">
        <f t="shared" si="3"/>
        <v>14</v>
      </c>
      <c r="J38" s="13">
        <v>113659.37</v>
      </c>
      <c r="K38" s="86">
        <f t="shared" si="4"/>
        <v>10</v>
      </c>
      <c r="L38" s="110">
        <f t="shared" si="5"/>
        <v>0.02093667870893407</v>
      </c>
      <c r="M38" s="13">
        <v>102697.37</v>
      </c>
      <c r="N38" s="86">
        <f t="shared" si="6"/>
        <v>11</v>
      </c>
      <c r="O38" s="110">
        <f t="shared" si="7"/>
        <v>0.021458913912900873</v>
      </c>
      <c r="P38" s="13">
        <v>50206.45</v>
      </c>
      <c r="Q38" s="86">
        <f t="shared" si="8"/>
        <v>12</v>
      </c>
      <c r="R38" s="110">
        <f t="shared" si="9"/>
        <v>0.011289055992622239</v>
      </c>
      <c r="S38" s="13">
        <v>58583.47</v>
      </c>
      <c r="T38" s="86">
        <f t="shared" si="11"/>
        <v>10</v>
      </c>
      <c r="U38" s="110">
        <f t="shared" si="10"/>
        <v>0.018202714161589296</v>
      </c>
      <c r="V38" s="13">
        <v>53757.66</v>
      </c>
      <c r="W38" s="86">
        <f t="shared" si="14"/>
        <v>11</v>
      </c>
      <c r="X38" s="110">
        <f t="shared" si="15"/>
        <v>0.01769911906504285</v>
      </c>
      <c r="Y38" s="86">
        <v>44836.9</v>
      </c>
      <c r="Z38" s="86">
        <f t="shared" si="12"/>
        <v>11</v>
      </c>
      <c r="AA38" s="110">
        <f t="shared" si="13"/>
        <v>0.012640837732516503</v>
      </c>
    </row>
    <row r="39" spans="1:27" s="2" customFormat="1" ht="12.75">
      <c r="A39" s="75" t="s">
        <v>38</v>
      </c>
      <c r="B39" s="76">
        <f aca="true" t="shared" si="16" ref="B39:P39">SUM(B7:B38)</f>
        <v>5214028.27</v>
      </c>
      <c r="C39" s="127"/>
      <c r="D39" s="76">
        <f t="shared" si="16"/>
        <v>5081264.25</v>
      </c>
      <c r="E39" s="127"/>
      <c r="F39" s="76">
        <f t="shared" si="16"/>
        <v>4620516.5</v>
      </c>
      <c r="G39" s="127"/>
      <c r="H39" s="77">
        <f t="shared" si="16"/>
        <v>3937931.16</v>
      </c>
      <c r="I39" s="132"/>
      <c r="J39" s="76">
        <f t="shared" si="16"/>
        <v>5428720.170000002</v>
      </c>
      <c r="K39" s="103"/>
      <c r="L39" s="104">
        <f>SUM(L7:L38)</f>
        <v>0.9999999999999998</v>
      </c>
      <c r="M39" s="76">
        <f t="shared" si="16"/>
        <v>4785767.369999999</v>
      </c>
      <c r="N39" s="103"/>
      <c r="O39" s="104">
        <f>SUM(O7:O38)</f>
        <v>1</v>
      </c>
      <c r="P39" s="76">
        <f t="shared" si="16"/>
        <v>4447355.920000001</v>
      </c>
      <c r="Q39" s="103"/>
      <c r="R39" s="104">
        <f>SUM(R7:R38)</f>
        <v>0.9999999999999996</v>
      </c>
      <c r="S39" s="76">
        <f>SUM(S7:S38)</f>
        <v>3218392.020000001</v>
      </c>
      <c r="T39" s="103"/>
      <c r="U39" s="104">
        <f>SUM(U7:U38)</f>
        <v>0.9999999999999999</v>
      </c>
      <c r="V39" s="76">
        <f>SUM(V7:V38)</f>
        <v>3037307.1</v>
      </c>
      <c r="W39" s="103"/>
      <c r="X39" s="104">
        <f>SUM(X7:X38)</f>
        <v>1.0000000000000002</v>
      </c>
      <c r="Y39" s="103">
        <f>SUM(Y7:Y38)</f>
        <v>3546988.02</v>
      </c>
      <c r="Z39" s="103"/>
      <c r="AA39" s="104">
        <f>SUM(AA7:AA38)</f>
        <v>1.0000000000000002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</sheetData>
  <sheetProtection/>
  <printOptions/>
  <pageMargins left="0.79" right="0.79" top="0.98" bottom="0.98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0.14062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76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97986</v>
      </c>
      <c r="C7" s="125">
        <f>_xlfn.RANK.EQ(B7,$B$7:$B$38)</f>
        <v>13</v>
      </c>
      <c r="D7" s="13">
        <v>93013.32</v>
      </c>
      <c r="E7" s="125">
        <f>_xlfn.RANK.EQ(D7,$D$7:$D$38)</f>
        <v>15</v>
      </c>
      <c r="F7" s="13">
        <v>111947.1</v>
      </c>
      <c r="G7" s="125">
        <f>_xlfn.RANK.EQ(F7,$F$7:$F$38)</f>
        <v>14</v>
      </c>
      <c r="H7" s="13">
        <v>105938.1</v>
      </c>
      <c r="I7" s="125">
        <f>_xlfn.RANK.EQ(H7,$H$7:$H$38)</f>
        <v>14</v>
      </c>
      <c r="J7" s="13">
        <v>121462.7</v>
      </c>
      <c r="K7" s="86">
        <f>_xlfn.RANK.EQ(J7,$J$7:$J$38)</f>
        <v>15</v>
      </c>
      <c r="L7" s="110">
        <f>J7/$J$39</f>
        <v>0.011139931591316354</v>
      </c>
      <c r="M7" s="13">
        <v>127410</v>
      </c>
      <c r="N7" s="86">
        <f>_xlfn.RANK.EQ(M7,$M$7:$M$38)</f>
        <v>13</v>
      </c>
      <c r="O7" s="110">
        <f>M7/$M$39</f>
        <v>0.0114086122171097</v>
      </c>
      <c r="P7" s="13">
        <v>125636.3</v>
      </c>
      <c r="Q7" s="86">
        <f>_xlfn.RANK.EQ(P7,$P$7:$P$38)</f>
        <v>13</v>
      </c>
      <c r="R7" s="110">
        <f>P7/$P$39</f>
        <v>0.011592065212110833</v>
      </c>
      <c r="S7" s="13">
        <v>121939.87</v>
      </c>
      <c r="T7" s="86">
        <f>_xlfn.RANK.EQ(S7,$S$7:$S$38)</f>
        <v>12</v>
      </c>
      <c r="U7" s="110">
        <f>S7/$S$39</f>
        <v>0.013024727944476679</v>
      </c>
      <c r="V7" s="13">
        <v>105003.36</v>
      </c>
      <c r="W7" s="86">
        <f>_xlfn.RANK.EQ(V7,$V$7:$V$38)</f>
        <v>14</v>
      </c>
      <c r="X7" s="110">
        <f>V7/$V$39</f>
        <v>0.010021175995129245</v>
      </c>
      <c r="Y7" s="86">
        <v>133869.95</v>
      </c>
      <c r="Z7" s="86">
        <f>_xlfn.RANK.EQ(Y7,$Y$7:$Y$38)</f>
        <v>12</v>
      </c>
      <c r="AA7" s="110">
        <f>Y7/$Y$39</f>
        <v>0.014031710463723134</v>
      </c>
    </row>
    <row r="8" spans="1:27" s="2" customFormat="1" ht="12.75">
      <c r="A8" s="3" t="s">
        <v>7</v>
      </c>
      <c r="B8" s="13">
        <v>81936.7</v>
      </c>
      <c r="C8" s="125">
        <f aca="true" t="shared" si="0" ref="C8:C38">_xlfn.RANK.EQ(B8,$B$7:$B$38)</f>
        <v>15</v>
      </c>
      <c r="D8" s="13">
        <v>123656.5</v>
      </c>
      <c r="E8" s="125">
        <f aca="true" t="shared" si="1" ref="E8:E38">_xlfn.RANK.EQ(D8,$D$7:$D$38)</f>
        <v>12</v>
      </c>
      <c r="F8" s="13">
        <v>128892.85</v>
      </c>
      <c r="G8" s="125">
        <f aca="true" t="shared" si="2" ref="G8:G38">_xlfn.RANK.EQ(F8,$F$7:$F$38)</f>
        <v>12</v>
      </c>
      <c r="H8" s="13">
        <v>101487.75</v>
      </c>
      <c r="I8" s="125">
        <f aca="true" t="shared" si="3" ref="I8:I38">_xlfn.RANK.EQ(H8,$H$7:$H$38)</f>
        <v>15</v>
      </c>
      <c r="J8" s="13">
        <v>115227.9</v>
      </c>
      <c r="K8" s="86">
        <f aca="true" t="shared" si="4" ref="K8:K38">_xlfn.RANK.EQ(J8,$J$7:$J$38)</f>
        <v>16</v>
      </c>
      <c r="L8" s="110">
        <f aca="true" t="shared" si="5" ref="L8:L38">J8/$J$39</f>
        <v>0.010568107932814284</v>
      </c>
      <c r="M8" s="13">
        <v>102459.83</v>
      </c>
      <c r="N8" s="86">
        <f aca="true" t="shared" si="6" ref="N8:N38">_xlfn.RANK.EQ(M8,$M$7:$M$38)</f>
        <v>15</v>
      </c>
      <c r="O8" s="110">
        <f aca="true" t="shared" si="7" ref="O8:O38">M8/$M$39</f>
        <v>0.009174511171030398</v>
      </c>
      <c r="P8" s="13">
        <v>69398.39</v>
      </c>
      <c r="Q8" s="86">
        <f aca="true" t="shared" si="8" ref="Q8:Q38">_xlfn.RANK.EQ(P8,$P$7:$P$38)</f>
        <v>17</v>
      </c>
      <c r="R8" s="110">
        <f aca="true" t="shared" si="9" ref="R8:R38">P8/$P$39</f>
        <v>0.006403170600340031</v>
      </c>
      <c r="S8" s="13">
        <v>105803.65</v>
      </c>
      <c r="T8" s="86">
        <f aca="true" t="shared" si="10" ref="T8:T38">_xlfn.RANK.EQ(S8,$S$7:$S$38)</f>
        <v>14</v>
      </c>
      <c r="U8" s="110">
        <f aca="true" t="shared" si="11" ref="U8:U38">S8/$S$39</f>
        <v>0.011301174560729235</v>
      </c>
      <c r="V8" s="13">
        <v>137097.15</v>
      </c>
      <c r="W8" s="86">
        <f>_xlfn.RANK.EQ(V8,$V$7:$V$38)</f>
        <v>12</v>
      </c>
      <c r="X8" s="110">
        <f>V8/$V$39</f>
        <v>0.01308410196188611</v>
      </c>
      <c r="Y8" s="86">
        <v>179629.64</v>
      </c>
      <c r="Z8" s="86">
        <f>_xlfn.RANK.EQ(Y8,$Y$7:$Y$38)</f>
        <v>10</v>
      </c>
      <c r="AA8" s="110">
        <f>Y8/$Y$39</f>
        <v>0.018828057373464466</v>
      </c>
    </row>
    <row r="9" spans="1:27" s="2" customFormat="1" ht="12.75">
      <c r="A9" s="3" t="s">
        <v>8</v>
      </c>
      <c r="B9" s="9"/>
      <c r="C9" s="125"/>
      <c r="D9" s="9"/>
      <c r="E9" s="125"/>
      <c r="F9" s="13"/>
      <c r="G9" s="125"/>
      <c r="H9" s="13"/>
      <c r="I9" s="125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3012944.55</v>
      </c>
      <c r="C12" s="125">
        <f t="shared" si="0"/>
        <v>1</v>
      </c>
      <c r="D12" s="13">
        <v>3477570.2</v>
      </c>
      <c r="E12" s="125">
        <f t="shared" si="1"/>
        <v>1</v>
      </c>
      <c r="F12" s="13">
        <v>3074183.9</v>
      </c>
      <c r="G12" s="125">
        <f t="shared" si="2"/>
        <v>1</v>
      </c>
      <c r="H12" s="13">
        <v>860059.5</v>
      </c>
      <c r="I12" s="125">
        <f t="shared" si="3"/>
        <v>2</v>
      </c>
      <c r="J12" s="13">
        <v>2934535.33</v>
      </c>
      <c r="K12" s="86">
        <f t="shared" si="4"/>
        <v>1</v>
      </c>
      <c r="L12" s="110">
        <f t="shared" si="5"/>
        <v>0.269140426060848</v>
      </c>
      <c r="M12" s="13">
        <v>4001930.54</v>
      </c>
      <c r="N12" s="86">
        <f t="shared" si="6"/>
        <v>1</v>
      </c>
      <c r="O12" s="110">
        <f t="shared" si="7"/>
        <v>0.35834293737279976</v>
      </c>
      <c r="P12" s="13">
        <v>3741409.46</v>
      </c>
      <c r="Q12" s="86">
        <f t="shared" si="8"/>
        <v>1</v>
      </c>
      <c r="R12" s="110">
        <f t="shared" si="9"/>
        <v>0.3452080524938125</v>
      </c>
      <c r="S12" s="13">
        <v>2554663.79</v>
      </c>
      <c r="T12" s="86">
        <f t="shared" si="10"/>
        <v>1</v>
      </c>
      <c r="U12" s="110">
        <f t="shared" si="11"/>
        <v>0.27287056197743775</v>
      </c>
      <c r="V12" s="13">
        <v>3045417.89</v>
      </c>
      <c r="W12" s="86">
        <f>_xlfn.RANK.EQ(V12,$V$7:$V$38)</f>
        <v>1</v>
      </c>
      <c r="X12" s="110">
        <f>V12/$V$39</f>
        <v>0.29064468655484127</v>
      </c>
      <c r="Y12" s="86">
        <v>2283071.7</v>
      </c>
      <c r="Z12" s="86">
        <f aca="true" t="shared" si="12" ref="Z12:Z38">_xlfn.RANK.EQ(Y12,$Y$7:$Y$38)</f>
        <v>1</v>
      </c>
      <c r="AA12" s="110">
        <f aca="true" t="shared" si="13" ref="AA12:AA38">Y12/$Y$39</f>
        <v>0.2393024055235709</v>
      </c>
    </row>
    <row r="13" spans="1:27" s="2" customFormat="1" ht="12.75">
      <c r="A13" s="3" t="s">
        <v>12</v>
      </c>
      <c r="B13" s="13">
        <v>542560.63</v>
      </c>
      <c r="C13" s="125">
        <f t="shared" si="0"/>
        <v>5</v>
      </c>
      <c r="D13" s="13">
        <v>552145.63</v>
      </c>
      <c r="E13" s="125">
        <f t="shared" si="1"/>
        <v>5</v>
      </c>
      <c r="F13" s="13">
        <v>561269.63</v>
      </c>
      <c r="G13" s="125">
        <f t="shared" si="2"/>
        <v>5</v>
      </c>
      <c r="H13" s="13">
        <v>303866.28</v>
      </c>
      <c r="I13" s="125">
        <f t="shared" si="3"/>
        <v>8</v>
      </c>
      <c r="J13" s="13">
        <v>507093.34</v>
      </c>
      <c r="K13" s="86">
        <f t="shared" si="4"/>
        <v>5</v>
      </c>
      <c r="L13" s="110">
        <f t="shared" si="5"/>
        <v>0.04650798243421334</v>
      </c>
      <c r="M13" s="13">
        <v>565942.9</v>
      </c>
      <c r="N13" s="86">
        <f t="shared" si="6"/>
        <v>5</v>
      </c>
      <c r="O13" s="110">
        <f t="shared" si="7"/>
        <v>0.05067595230457965</v>
      </c>
      <c r="P13" s="13">
        <v>550009.08</v>
      </c>
      <c r="Q13" s="86">
        <f t="shared" si="8"/>
        <v>5</v>
      </c>
      <c r="R13" s="110">
        <f t="shared" si="9"/>
        <v>0.05074760338065577</v>
      </c>
      <c r="S13" s="13">
        <v>559003.22</v>
      </c>
      <c r="T13" s="86">
        <f t="shared" si="10"/>
        <v>6</v>
      </c>
      <c r="U13" s="110">
        <f t="shared" si="11"/>
        <v>0.05970864870190894</v>
      </c>
      <c r="V13" s="13">
        <v>590339.38</v>
      </c>
      <c r="W13" s="86">
        <f>_xlfn.RANK.EQ(V13,$V$7:$V$38)</f>
        <v>5</v>
      </c>
      <c r="X13" s="110">
        <f>V13/$V$39</f>
        <v>0.056340052583417156</v>
      </c>
      <c r="Y13" s="86">
        <v>561344.56</v>
      </c>
      <c r="Z13" s="86">
        <f t="shared" si="12"/>
        <v>5</v>
      </c>
      <c r="AA13" s="110">
        <f t="shared" si="13"/>
        <v>0.058837882111004436</v>
      </c>
    </row>
    <row r="14" spans="1:27" s="2" customFormat="1" ht="12.75">
      <c r="A14" s="3" t="s">
        <v>13</v>
      </c>
      <c r="B14" s="9"/>
      <c r="C14" s="125"/>
      <c r="D14" s="9"/>
      <c r="E14" s="125"/>
      <c r="F14" s="13"/>
      <c r="G14" s="125"/>
      <c r="H14" s="13"/>
      <c r="I14" s="125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ht="12.75">
      <c r="A15" s="3" t="s">
        <v>14</v>
      </c>
      <c r="B15" s="16">
        <v>128934</v>
      </c>
      <c r="C15" s="125">
        <f t="shared" si="0"/>
        <v>12</v>
      </c>
      <c r="D15" s="16">
        <v>107917.5</v>
      </c>
      <c r="E15" s="125">
        <f t="shared" si="1"/>
        <v>13</v>
      </c>
      <c r="F15" s="16">
        <v>116473.25</v>
      </c>
      <c r="G15" s="125">
        <f t="shared" si="2"/>
        <v>13</v>
      </c>
      <c r="H15" s="16">
        <v>115667.85</v>
      </c>
      <c r="I15" s="125">
        <f t="shared" si="3"/>
        <v>13</v>
      </c>
      <c r="J15" s="16">
        <v>147310.2</v>
      </c>
      <c r="K15" s="86">
        <f t="shared" si="4"/>
        <v>14</v>
      </c>
      <c r="L15" s="110">
        <f t="shared" si="5"/>
        <v>0.013510530810719098</v>
      </c>
      <c r="M15" s="16">
        <v>110403.2</v>
      </c>
      <c r="N15" s="86">
        <f t="shared" si="6"/>
        <v>14</v>
      </c>
      <c r="O15" s="110">
        <f t="shared" si="7"/>
        <v>0.00988578052215686</v>
      </c>
      <c r="P15" s="16">
        <v>107753.8</v>
      </c>
      <c r="Q15" s="86">
        <f t="shared" si="8"/>
        <v>14</v>
      </c>
      <c r="R15" s="110">
        <f t="shared" si="9"/>
        <v>0.009942103328836875</v>
      </c>
      <c r="S15" s="16">
        <v>104156.6</v>
      </c>
      <c r="T15" s="86">
        <f t="shared" si="10"/>
        <v>15</v>
      </c>
      <c r="U15" s="110">
        <f t="shared" si="11"/>
        <v>0.011125248687092087</v>
      </c>
      <c r="V15" s="16">
        <v>97367.8</v>
      </c>
      <c r="W15" s="86">
        <f aca="true" t="shared" si="14" ref="W15:W23">_xlfn.RANK.EQ(V15,$V$7:$V$38)</f>
        <v>16</v>
      </c>
      <c r="X15" s="110">
        <f aca="true" t="shared" si="15" ref="X15:X23">V15/$V$39</f>
        <v>0.009292463213163325</v>
      </c>
      <c r="Y15" s="88">
        <v>102825.02</v>
      </c>
      <c r="Z15" s="86">
        <f t="shared" si="12"/>
        <v>16</v>
      </c>
      <c r="AA15" s="110">
        <f t="shared" si="13"/>
        <v>0.010777705594620305</v>
      </c>
    </row>
    <row r="16" spans="1:27" s="2" customFormat="1" ht="12.75">
      <c r="A16" s="3" t="s">
        <v>15</v>
      </c>
      <c r="B16" s="13">
        <v>1530931.86</v>
      </c>
      <c r="C16" s="125">
        <f t="shared" si="0"/>
        <v>4</v>
      </c>
      <c r="D16" s="13">
        <v>1968666.97</v>
      </c>
      <c r="E16" s="125">
        <f t="shared" si="1"/>
        <v>2</v>
      </c>
      <c r="F16" s="13">
        <v>1666186.84</v>
      </c>
      <c r="G16" s="125">
        <f t="shared" si="2"/>
        <v>2</v>
      </c>
      <c r="H16" s="13">
        <v>569858.12</v>
      </c>
      <c r="I16" s="125">
        <f t="shared" si="3"/>
        <v>3</v>
      </c>
      <c r="J16" s="13">
        <v>1949280.26</v>
      </c>
      <c r="K16" s="86">
        <f t="shared" si="4"/>
        <v>2</v>
      </c>
      <c r="L16" s="110">
        <f t="shared" si="5"/>
        <v>0.17877791905418994</v>
      </c>
      <c r="M16" s="13">
        <v>1833190.94</v>
      </c>
      <c r="N16" s="86">
        <f t="shared" si="6"/>
        <v>2</v>
      </c>
      <c r="O16" s="110">
        <f t="shared" si="7"/>
        <v>0.16414853272410967</v>
      </c>
      <c r="P16" s="13">
        <v>1703379.91</v>
      </c>
      <c r="Q16" s="86">
        <f t="shared" si="8"/>
        <v>2</v>
      </c>
      <c r="R16" s="110">
        <f t="shared" si="9"/>
        <v>0.15716549275742345</v>
      </c>
      <c r="S16" s="13">
        <v>1311797.3</v>
      </c>
      <c r="T16" s="86">
        <f t="shared" si="10"/>
        <v>2</v>
      </c>
      <c r="U16" s="110">
        <f t="shared" si="11"/>
        <v>0.14011662429030847</v>
      </c>
      <c r="V16" s="13">
        <v>1844361.45</v>
      </c>
      <c r="W16" s="86">
        <f t="shared" si="14"/>
        <v>2</v>
      </c>
      <c r="X16" s="110">
        <f t="shared" si="15"/>
        <v>0.17601980250043206</v>
      </c>
      <c r="Y16" s="86">
        <v>1874178.5</v>
      </c>
      <c r="Z16" s="86">
        <f t="shared" si="12"/>
        <v>2</v>
      </c>
      <c r="AA16" s="110">
        <f t="shared" si="13"/>
        <v>0.19644386263933708</v>
      </c>
    </row>
    <row r="17" spans="1:27" s="2" customFormat="1" ht="12.75">
      <c r="A17" s="3" t="s">
        <v>16</v>
      </c>
      <c r="B17" s="13">
        <v>317804.3</v>
      </c>
      <c r="C17" s="125">
        <f t="shared" si="0"/>
        <v>7</v>
      </c>
      <c r="D17" s="13">
        <v>213990.45</v>
      </c>
      <c r="E17" s="125">
        <f t="shared" si="1"/>
        <v>10</v>
      </c>
      <c r="F17" s="13">
        <v>333986.04</v>
      </c>
      <c r="G17" s="125">
        <f t="shared" si="2"/>
        <v>8</v>
      </c>
      <c r="H17" s="13">
        <v>256954.65</v>
      </c>
      <c r="I17" s="125">
        <f t="shared" si="3"/>
        <v>10</v>
      </c>
      <c r="J17" s="13">
        <v>381494.25</v>
      </c>
      <c r="K17" s="86">
        <f t="shared" si="4"/>
        <v>7</v>
      </c>
      <c r="L17" s="110">
        <f t="shared" si="5"/>
        <v>0.03498868251307224</v>
      </c>
      <c r="M17" s="13">
        <v>322434.35</v>
      </c>
      <c r="N17" s="86">
        <f t="shared" si="6"/>
        <v>8</v>
      </c>
      <c r="O17" s="110">
        <f t="shared" si="7"/>
        <v>0.02887158358547857</v>
      </c>
      <c r="P17" s="13">
        <v>446375.65</v>
      </c>
      <c r="Q17" s="86">
        <f t="shared" si="8"/>
        <v>7</v>
      </c>
      <c r="R17" s="110">
        <f t="shared" si="9"/>
        <v>0.04118567359830209</v>
      </c>
      <c r="S17" s="13">
        <v>358390.23</v>
      </c>
      <c r="T17" s="86">
        <f t="shared" si="10"/>
        <v>7</v>
      </c>
      <c r="U17" s="110">
        <f t="shared" si="11"/>
        <v>0.03828063162367176</v>
      </c>
      <c r="V17" s="13">
        <v>360263.86</v>
      </c>
      <c r="W17" s="86">
        <f t="shared" si="14"/>
        <v>8</v>
      </c>
      <c r="X17" s="110">
        <f t="shared" si="15"/>
        <v>0.03438240019885652</v>
      </c>
      <c r="Y17" s="86">
        <v>375892.03</v>
      </c>
      <c r="Z17" s="86">
        <f t="shared" si="12"/>
        <v>8</v>
      </c>
      <c r="AA17" s="110">
        <f t="shared" si="13"/>
        <v>0.039399492795665715</v>
      </c>
    </row>
    <row r="18" spans="1:27" s="2" customFormat="1" ht="12.75">
      <c r="A18" s="3" t="s">
        <v>17</v>
      </c>
      <c r="B18" s="13">
        <v>52.5</v>
      </c>
      <c r="C18" s="125">
        <f t="shared" si="0"/>
        <v>24</v>
      </c>
      <c r="D18" s="13">
        <v>45</v>
      </c>
      <c r="E18" s="125">
        <f t="shared" si="1"/>
        <v>24</v>
      </c>
      <c r="F18" s="13">
        <v>59.9</v>
      </c>
      <c r="G18" s="125">
        <f t="shared" si="2"/>
        <v>23</v>
      </c>
      <c r="H18" s="13">
        <v>42.9</v>
      </c>
      <c r="I18" s="125">
        <f t="shared" si="3"/>
        <v>23</v>
      </c>
      <c r="J18" s="13">
        <v>36.5</v>
      </c>
      <c r="K18" s="86">
        <f t="shared" si="4"/>
        <v>23</v>
      </c>
      <c r="L18" s="110">
        <f t="shared" si="5"/>
        <v>3.347591508200023E-06</v>
      </c>
      <c r="M18" s="13">
        <v>62.5</v>
      </c>
      <c r="N18" s="86">
        <f t="shared" si="6"/>
        <v>23</v>
      </c>
      <c r="O18" s="110">
        <f t="shared" si="7"/>
        <v>5.596407374376864E-06</v>
      </c>
      <c r="P18" s="13">
        <v>60</v>
      </c>
      <c r="Q18" s="86">
        <f t="shared" si="8"/>
        <v>23</v>
      </c>
      <c r="R18" s="110">
        <f t="shared" si="9"/>
        <v>5.536010792475184E-06</v>
      </c>
      <c r="S18" s="13">
        <v>61.74</v>
      </c>
      <c r="T18" s="86">
        <f t="shared" si="10"/>
        <v>23</v>
      </c>
      <c r="U18" s="110">
        <f t="shared" si="11"/>
        <v>6.59461670159227E-06</v>
      </c>
      <c r="V18" s="13">
        <v>1840.15</v>
      </c>
      <c r="W18" s="86">
        <f t="shared" si="14"/>
        <v>23</v>
      </c>
      <c r="X18" s="110">
        <f t="shared" si="15"/>
        <v>0.00017561787553690742</v>
      </c>
      <c r="Y18" s="86">
        <v>122.57</v>
      </c>
      <c r="Z18" s="86">
        <f t="shared" si="12"/>
        <v>23</v>
      </c>
      <c r="AA18" s="110">
        <f t="shared" si="13"/>
        <v>1.2847295091531327E-05</v>
      </c>
    </row>
    <row r="19" spans="1:27" s="2" customFormat="1" ht="12.75">
      <c r="A19" s="3" t="s">
        <v>18</v>
      </c>
      <c r="B19" s="13">
        <v>247022.97</v>
      </c>
      <c r="C19" s="125">
        <f t="shared" si="0"/>
        <v>9</v>
      </c>
      <c r="D19" s="13">
        <v>225659</v>
      </c>
      <c r="E19" s="125">
        <f t="shared" si="1"/>
        <v>9</v>
      </c>
      <c r="F19" s="13">
        <v>356426.5</v>
      </c>
      <c r="G19" s="125">
        <f t="shared" si="2"/>
        <v>6</v>
      </c>
      <c r="H19" s="13">
        <v>460484.7</v>
      </c>
      <c r="I19" s="125">
        <f t="shared" si="3"/>
        <v>4</v>
      </c>
      <c r="J19" s="13">
        <v>484938.56</v>
      </c>
      <c r="K19" s="86">
        <f t="shared" si="4"/>
        <v>6</v>
      </c>
      <c r="L19" s="110">
        <f t="shared" si="5"/>
        <v>0.044476060423417736</v>
      </c>
      <c r="M19" s="13">
        <v>498710.48</v>
      </c>
      <c r="N19" s="86">
        <f t="shared" si="6"/>
        <v>6</v>
      </c>
      <c r="O19" s="110">
        <f t="shared" si="7"/>
        <v>0.04465579212721641</v>
      </c>
      <c r="P19" s="13">
        <v>540209.31</v>
      </c>
      <c r="Q19" s="86">
        <f t="shared" si="8"/>
        <v>6</v>
      </c>
      <c r="R19" s="110">
        <f t="shared" si="9"/>
        <v>0.04984340950592621</v>
      </c>
      <c r="S19" s="13">
        <v>581712.83</v>
      </c>
      <c r="T19" s="86">
        <f t="shared" si="10"/>
        <v>5</v>
      </c>
      <c r="U19" s="110">
        <f t="shared" si="11"/>
        <v>0.06213432368397318</v>
      </c>
      <c r="V19" s="13">
        <v>549440.3</v>
      </c>
      <c r="W19" s="86">
        <f t="shared" si="14"/>
        <v>6</v>
      </c>
      <c r="X19" s="110">
        <f t="shared" si="15"/>
        <v>0.05243677864324162</v>
      </c>
      <c r="Y19" s="86">
        <v>470356.35</v>
      </c>
      <c r="Z19" s="86">
        <f t="shared" si="12"/>
        <v>6</v>
      </c>
      <c r="AA19" s="110">
        <f t="shared" si="13"/>
        <v>0.049300863397451176</v>
      </c>
    </row>
    <row r="20" spans="1:27" s="2" customFormat="1" ht="12.75">
      <c r="A20" s="6" t="s">
        <v>19</v>
      </c>
      <c r="B20" s="8">
        <v>273108.25</v>
      </c>
      <c r="C20" s="126">
        <f t="shared" si="0"/>
        <v>8</v>
      </c>
      <c r="D20" s="8">
        <v>268837.36</v>
      </c>
      <c r="E20" s="126">
        <f t="shared" si="1"/>
        <v>8</v>
      </c>
      <c r="F20" s="8">
        <v>307657.07</v>
      </c>
      <c r="G20" s="126">
        <f t="shared" si="2"/>
        <v>9</v>
      </c>
      <c r="H20" s="8">
        <v>277773.7</v>
      </c>
      <c r="I20" s="126">
        <f t="shared" si="3"/>
        <v>9</v>
      </c>
      <c r="J20" s="8">
        <v>253816.69</v>
      </c>
      <c r="K20" s="89">
        <f t="shared" si="4"/>
        <v>11</v>
      </c>
      <c r="L20" s="111">
        <f t="shared" si="5"/>
        <v>0.023278756057080484</v>
      </c>
      <c r="M20" s="8">
        <v>276990.48</v>
      </c>
      <c r="N20" s="89">
        <f t="shared" si="6"/>
        <v>9</v>
      </c>
      <c r="O20" s="111">
        <f t="shared" si="7"/>
        <v>0.024802425038466993</v>
      </c>
      <c r="P20" s="8">
        <v>288252.71</v>
      </c>
      <c r="Q20" s="89">
        <f t="shared" si="8"/>
        <v>9</v>
      </c>
      <c r="R20" s="111">
        <f t="shared" si="9"/>
        <v>0.026596168558670325</v>
      </c>
      <c r="S20" s="8">
        <v>297374.3</v>
      </c>
      <c r="T20" s="89">
        <f t="shared" si="10"/>
        <v>9</v>
      </c>
      <c r="U20" s="111">
        <f t="shared" si="11"/>
        <v>0.031763354800847264</v>
      </c>
      <c r="V20" s="8">
        <v>308583.37</v>
      </c>
      <c r="W20" s="89">
        <f t="shared" si="14"/>
        <v>9</v>
      </c>
      <c r="X20" s="111">
        <f t="shared" si="15"/>
        <v>0.02945018387925954</v>
      </c>
      <c r="Y20" s="83">
        <v>338223.68</v>
      </c>
      <c r="Z20" s="89">
        <f t="shared" si="12"/>
        <v>9</v>
      </c>
      <c r="AA20" s="111">
        <f t="shared" si="13"/>
        <v>0.035451247645456985</v>
      </c>
    </row>
    <row r="21" spans="1:27" s="2" customFormat="1" ht="12.75">
      <c r="A21" s="3" t="s">
        <v>20</v>
      </c>
      <c r="B21" s="16">
        <v>1619567.77</v>
      </c>
      <c r="C21" s="125">
        <f t="shared" si="0"/>
        <v>3</v>
      </c>
      <c r="D21" s="16">
        <v>1320371.8</v>
      </c>
      <c r="E21" s="125">
        <f t="shared" si="1"/>
        <v>3</v>
      </c>
      <c r="F21" s="16">
        <v>1370779.22</v>
      </c>
      <c r="G21" s="125">
        <f t="shared" si="2"/>
        <v>3</v>
      </c>
      <c r="H21" s="16">
        <v>1523246.11</v>
      </c>
      <c r="I21" s="125">
        <f t="shared" si="3"/>
        <v>1</v>
      </c>
      <c r="J21" s="16">
        <v>1516187.53</v>
      </c>
      <c r="K21" s="86">
        <f t="shared" si="4"/>
        <v>3</v>
      </c>
      <c r="L21" s="110">
        <f t="shared" si="5"/>
        <v>0.1390568904182676</v>
      </c>
      <c r="M21" s="16">
        <v>1202917.89</v>
      </c>
      <c r="N21" s="86">
        <f t="shared" si="6"/>
        <v>3</v>
      </c>
      <c r="O21" s="110">
        <f t="shared" si="7"/>
        <v>0.1077122968058537</v>
      </c>
      <c r="P21" s="16">
        <v>1219245.75</v>
      </c>
      <c r="Q21" s="86">
        <f t="shared" si="8"/>
        <v>3</v>
      </c>
      <c r="R21" s="110">
        <f t="shared" si="9"/>
        <v>0.112495960511325</v>
      </c>
      <c r="S21" s="16">
        <v>1178518.73</v>
      </c>
      <c r="T21" s="86">
        <f t="shared" si="10"/>
        <v>3</v>
      </c>
      <c r="U21" s="110">
        <f t="shared" si="11"/>
        <v>0.12588077907349063</v>
      </c>
      <c r="V21" s="16">
        <v>1176064.65</v>
      </c>
      <c r="W21" s="86">
        <f t="shared" si="14"/>
        <v>3</v>
      </c>
      <c r="X21" s="110">
        <f t="shared" si="15"/>
        <v>0.11223974965467845</v>
      </c>
      <c r="Y21" s="88">
        <v>1002539.85</v>
      </c>
      <c r="Z21" s="86">
        <f t="shared" si="12"/>
        <v>4</v>
      </c>
      <c r="AA21" s="110">
        <f t="shared" si="13"/>
        <v>0.10508220032609573</v>
      </c>
    </row>
    <row r="22" spans="1:27" s="2" customFormat="1" ht="12.75">
      <c r="A22" s="3" t="s">
        <v>21</v>
      </c>
      <c r="B22" s="13">
        <v>333316.96</v>
      </c>
      <c r="C22" s="125">
        <f t="shared" si="0"/>
        <v>6</v>
      </c>
      <c r="D22" s="13">
        <v>285792.12</v>
      </c>
      <c r="E22" s="125">
        <f t="shared" si="1"/>
        <v>7</v>
      </c>
      <c r="F22" s="13">
        <v>355212.68</v>
      </c>
      <c r="G22" s="125">
        <f t="shared" si="2"/>
        <v>7</v>
      </c>
      <c r="H22" s="13">
        <v>350414.19</v>
      </c>
      <c r="I22" s="125">
        <f t="shared" si="3"/>
        <v>7</v>
      </c>
      <c r="J22" s="13">
        <v>367629.42</v>
      </c>
      <c r="K22" s="86">
        <f t="shared" si="4"/>
        <v>8</v>
      </c>
      <c r="L22" s="110">
        <f t="shared" si="5"/>
        <v>0.03371707190565752</v>
      </c>
      <c r="M22" s="13">
        <v>339074</v>
      </c>
      <c r="N22" s="86">
        <f t="shared" si="6"/>
        <v>7</v>
      </c>
      <c r="O22" s="110">
        <f t="shared" si="7"/>
        <v>0.03036153974495137</v>
      </c>
      <c r="P22" s="13">
        <v>339642.19</v>
      </c>
      <c r="Q22" s="86">
        <f t="shared" si="8"/>
        <v>8</v>
      </c>
      <c r="R22" s="110">
        <f t="shared" si="9"/>
        <v>0.03133771382366512</v>
      </c>
      <c r="S22" s="13">
        <v>345806.15</v>
      </c>
      <c r="T22" s="86">
        <f t="shared" si="10"/>
        <v>8</v>
      </c>
      <c r="U22" s="110">
        <f t="shared" si="11"/>
        <v>0.036936491938829315</v>
      </c>
      <c r="V22" s="13">
        <v>380923.35</v>
      </c>
      <c r="W22" s="86">
        <f t="shared" si="14"/>
        <v>7</v>
      </c>
      <c r="X22" s="110">
        <f t="shared" si="15"/>
        <v>0.03635407410776394</v>
      </c>
      <c r="Y22" s="86">
        <v>444948.25</v>
      </c>
      <c r="Z22" s="86">
        <f t="shared" si="12"/>
        <v>7</v>
      </c>
      <c r="AA22" s="110">
        <f t="shared" si="13"/>
        <v>0.0466376884083418</v>
      </c>
    </row>
    <row r="23" spans="1:27" s="2" customFormat="1" ht="12.75">
      <c r="A23" s="3" t="s">
        <v>22</v>
      </c>
      <c r="B23" s="13">
        <v>14624</v>
      </c>
      <c r="C23" s="125">
        <f t="shared" si="0"/>
        <v>19</v>
      </c>
      <c r="D23" s="13">
        <v>14309.5</v>
      </c>
      <c r="E23" s="125">
        <f t="shared" si="1"/>
        <v>20</v>
      </c>
      <c r="F23" s="13">
        <v>82190</v>
      </c>
      <c r="G23" s="125">
        <f t="shared" si="2"/>
        <v>17</v>
      </c>
      <c r="H23" s="13">
        <v>70034.2</v>
      </c>
      <c r="I23" s="125">
        <f t="shared" si="3"/>
        <v>17</v>
      </c>
      <c r="J23" s="13">
        <v>75580</v>
      </c>
      <c r="K23" s="86">
        <f t="shared" si="4"/>
        <v>18</v>
      </c>
      <c r="L23" s="110">
        <f t="shared" si="5"/>
        <v>0.0069318072928700744</v>
      </c>
      <c r="M23" s="13">
        <v>35109</v>
      </c>
      <c r="N23" s="86">
        <f t="shared" si="6"/>
        <v>19</v>
      </c>
      <c r="O23" s="110">
        <f t="shared" si="7"/>
        <v>0.003143748264111957</v>
      </c>
      <c r="P23" s="13">
        <v>59003.5</v>
      </c>
      <c r="Q23" s="86">
        <f t="shared" si="8"/>
        <v>18</v>
      </c>
      <c r="R23" s="110">
        <f t="shared" si="9"/>
        <v>0.0054440668798968255</v>
      </c>
      <c r="S23" s="13">
        <v>67804</v>
      </c>
      <c r="T23" s="86">
        <f t="shared" si="10"/>
        <v>18</v>
      </c>
      <c r="U23" s="110">
        <f t="shared" si="11"/>
        <v>0.007242328973676097</v>
      </c>
      <c r="V23" s="13">
        <v>70303.6</v>
      </c>
      <c r="W23" s="86">
        <f t="shared" si="14"/>
        <v>18</v>
      </c>
      <c r="X23" s="110">
        <f t="shared" si="15"/>
        <v>0.006709544805910673</v>
      </c>
      <c r="Y23" s="86">
        <v>93431.9</v>
      </c>
      <c r="Z23" s="86">
        <f t="shared" si="12"/>
        <v>17</v>
      </c>
      <c r="AA23" s="110">
        <f t="shared" si="13"/>
        <v>0.009793156484151471</v>
      </c>
    </row>
    <row r="24" spans="1:27" s="2" customFormat="1" ht="12.75">
      <c r="A24" s="3" t="s">
        <v>23</v>
      </c>
      <c r="B24" s="13">
        <v>56</v>
      </c>
      <c r="C24" s="125">
        <f t="shared" si="0"/>
        <v>23</v>
      </c>
      <c r="D24" s="13">
        <v>98</v>
      </c>
      <c r="E24" s="125">
        <f t="shared" si="1"/>
        <v>23</v>
      </c>
      <c r="F24" s="4"/>
      <c r="G24" s="125"/>
      <c r="H24" s="4"/>
      <c r="I24" s="125"/>
      <c r="J24" s="4"/>
      <c r="K24" s="86"/>
      <c r="L24" s="110"/>
      <c r="M24" s="4"/>
      <c r="N24" s="86"/>
      <c r="O24" s="110"/>
      <c r="P24" s="4"/>
      <c r="Q24" s="86"/>
      <c r="R24" s="110"/>
      <c r="S24" s="4">
        <v>51</v>
      </c>
      <c r="T24" s="86">
        <f t="shared" si="10"/>
        <v>24</v>
      </c>
      <c r="U24" s="110">
        <f t="shared" si="11"/>
        <v>5.447448198594197E-06</v>
      </c>
      <c r="V24" s="4"/>
      <c r="W24" s="86"/>
      <c r="X24" s="110"/>
      <c r="Y24" s="79"/>
      <c r="Z24" s="86"/>
      <c r="AA24" s="110"/>
    </row>
    <row r="25" spans="1:27" s="2" customFormat="1" ht="12.75">
      <c r="A25" s="3" t="s">
        <v>24</v>
      </c>
      <c r="B25" s="13">
        <v>26195.6</v>
      </c>
      <c r="C25" s="125">
        <f t="shared" si="0"/>
        <v>18</v>
      </c>
      <c r="D25" s="13">
        <v>15165</v>
      </c>
      <c r="E25" s="125">
        <f t="shared" si="1"/>
        <v>19</v>
      </c>
      <c r="F25" s="13">
        <v>20102.4</v>
      </c>
      <c r="G25" s="125">
        <f t="shared" si="2"/>
        <v>20</v>
      </c>
      <c r="H25" s="13">
        <v>14488.93</v>
      </c>
      <c r="I25" s="125">
        <f t="shared" si="3"/>
        <v>19</v>
      </c>
      <c r="J25" s="13">
        <v>41729.35</v>
      </c>
      <c r="K25" s="86">
        <f t="shared" si="4"/>
        <v>19</v>
      </c>
      <c r="L25" s="110">
        <f t="shared" si="5"/>
        <v>0.003827200485005661</v>
      </c>
      <c r="M25" s="13">
        <v>37588.96</v>
      </c>
      <c r="N25" s="86">
        <f t="shared" si="6"/>
        <v>18</v>
      </c>
      <c r="O25" s="110">
        <f t="shared" si="7"/>
        <v>0.0033658101270265116</v>
      </c>
      <c r="P25" s="13">
        <v>35362.38</v>
      </c>
      <c r="Q25" s="86">
        <f t="shared" si="8"/>
        <v>19</v>
      </c>
      <c r="R25" s="110">
        <f t="shared" si="9"/>
        <v>0.0032627752887934764</v>
      </c>
      <c r="S25" s="13">
        <v>36673.6</v>
      </c>
      <c r="T25" s="86">
        <f t="shared" si="10"/>
        <v>19</v>
      </c>
      <c r="U25" s="110">
        <f t="shared" si="11"/>
        <v>0.003917206593254199</v>
      </c>
      <c r="V25" s="13">
        <v>34846.45</v>
      </c>
      <c r="W25" s="86">
        <f>_xlfn.RANK.EQ(V25,$V$7:$V$38)</f>
        <v>19</v>
      </c>
      <c r="X25" s="110">
        <f aca="true" t="shared" si="16" ref="X25:X38">V25/$V$39</f>
        <v>0.003325630801295039</v>
      </c>
      <c r="Y25" s="86">
        <v>16362.5</v>
      </c>
      <c r="Z25" s="86">
        <f t="shared" si="12"/>
        <v>19</v>
      </c>
      <c r="AA25" s="110">
        <f t="shared" si="13"/>
        <v>0.0017150515292092793</v>
      </c>
    </row>
    <row r="26" spans="1:27" s="2" customFormat="1" ht="12.75">
      <c r="A26" s="3" t="s">
        <v>25</v>
      </c>
      <c r="B26" s="13">
        <v>8229.9</v>
      </c>
      <c r="C26" s="125">
        <f t="shared" si="0"/>
        <v>21</v>
      </c>
      <c r="D26" s="13">
        <v>8986</v>
      </c>
      <c r="E26" s="125">
        <f t="shared" si="1"/>
        <v>21</v>
      </c>
      <c r="F26" s="13">
        <v>11390.16</v>
      </c>
      <c r="G26" s="125">
        <f t="shared" si="2"/>
        <v>21</v>
      </c>
      <c r="H26" s="13">
        <v>10893.16</v>
      </c>
      <c r="I26" s="125">
        <f t="shared" si="3"/>
        <v>21</v>
      </c>
      <c r="J26" s="13">
        <v>10671.05</v>
      </c>
      <c r="K26" s="86">
        <f t="shared" si="4"/>
        <v>21</v>
      </c>
      <c r="L26" s="110">
        <f t="shared" si="5"/>
        <v>0.000978693599002133</v>
      </c>
      <c r="M26" s="13">
        <v>9957.78</v>
      </c>
      <c r="N26" s="86">
        <f t="shared" si="6"/>
        <v>21</v>
      </c>
      <c r="O26" s="110">
        <f t="shared" si="7"/>
        <v>0.0008916446947907592</v>
      </c>
      <c r="P26" s="13">
        <v>7736.7</v>
      </c>
      <c r="Q26" s="86">
        <f t="shared" si="8"/>
        <v>22</v>
      </c>
      <c r="R26" s="110">
        <f t="shared" si="9"/>
        <v>0.0007138409116357125</v>
      </c>
      <c r="S26" s="13">
        <v>6404.63</v>
      </c>
      <c r="T26" s="86">
        <f t="shared" si="10"/>
        <v>22</v>
      </c>
      <c r="U26" s="110">
        <f t="shared" si="11"/>
        <v>0.0006840958854149482</v>
      </c>
      <c r="V26" s="13">
        <v>5249.03</v>
      </c>
      <c r="W26" s="86">
        <f>_xlfn.RANK.EQ(V26,$V$7:$V$38)</f>
        <v>21</v>
      </c>
      <c r="X26" s="110">
        <f t="shared" si="16"/>
        <v>0.0005009501927720528</v>
      </c>
      <c r="Y26" s="86">
        <v>5161.48</v>
      </c>
      <c r="Z26" s="86">
        <f t="shared" si="12"/>
        <v>22</v>
      </c>
      <c r="AA26" s="110">
        <f t="shared" si="13"/>
        <v>0.0005410056022602359</v>
      </c>
    </row>
    <row r="27" spans="1:27" s="2" customFormat="1" ht="12.75">
      <c r="A27" s="3" t="s">
        <v>26</v>
      </c>
      <c r="B27" s="13">
        <v>65610</v>
      </c>
      <c r="C27" s="125">
        <f t="shared" si="0"/>
        <v>17</v>
      </c>
      <c r="D27" s="13">
        <v>72089.8</v>
      </c>
      <c r="E27" s="125">
        <f t="shared" si="1"/>
        <v>16</v>
      </c>
      <c r="F27" s="13">
        <v>101488.44</v>
      </c>
      <c r="G27" s="125">
        <f t="shared" si="2"/>
        <v>15</v>
      </c>
      <c r="H27" s="13">
        <v>386737.28</v>
      </c>
      <c r="I27" s="125">
        <f t="shared" si="3"/>
        <v>5</v>
      </c>
      <c r="J27" s="13">
        <v>155780.03</v>
      </c>
      <c r="K27" s="86">
        <f t="shared" si="4"/>
        <v>13</v>
      </c>
      <c r="L27" s="110">
        <f t="shared" si="5"/>
        <v>0.01428733987877109</v>
      </c>
      <c r="M27" s="13">
        <v>76852.09</v>
      </c>
      <c r="N27" s="86">
        <f t="shared" si="6"/>
        <v>17</v>
      </c>
      <c r="O27" s="110">
        <f t="shared" si="7"/>
        <v>0.006881529651396391</v>
      </c>
      <c r="P27" s="13">
        <v>73562.02</v>
      </c>
      <c r="Q27" s="86">
        <f t="shared" si="8"/>
        <v>16</v>
      </c>
      <c r="R27" s="110">
        <f t="shared" si="9"/>
        <v>0.006787335610604589</v>
      </c>
      <c r="S27" s="13">
        <v>88108.05</v>
      </c>
      <c r="T27" s="86">
        <f t="shared" si="10"/>
        <v>17</v>
      </c>
      <c r="U27" s="110">
        <f t="shared" si="11"/>
        <v>0.009411059573610735</v>
      </c>
      <c r="V27" s="13">
        <v>101007.17</v>
      </c>
      <c r="W27" s="86">
        <f>_xlfn.RANK.EQ(V27,$V$7:$V$38)</f>
        <v>15</v>
      </c>
      <c r="X27" s="110">
        <f t="shared" si="16"/>
        <v>0.009639792739393662</v>
      </c>
      <c r="Y27" s="86">
        <v>116956.63</v>
      </c>
      <c r="Z27" s="86">
        <f t="shared" si="12"/>
        <v>14</v>
      </c>
      <c r="AA27" s="110">
        <f t="shared" si="13"/>
        <v>0.012258924194509633</v>
      </c>
    </row>
    <row r="28" spans="1:27" s="2" customFormat="1" ht="12.75">
      <c r="A28" s="3" t="s">
        <v>27</v>
      </c>
      <c r="B28" s="13">
        <v>66422.1</v>
      </c>
      <c r="C28" s="125">
        <f t="shared" si="0"/>
        <v>16</v>
      </c>
      <c r="D28" s="13">
        <v>95181.05</v>
      </c>
      <c r="E28" s="125">
        <f t="shared" si="1"/>
        <v>14</v>
      </c>
      <c r="F28" s="13">
        <v>69035.12</v>
      </c>
      <c r="G28" s="125">
        <f t="shared" si="2"/>
        <v>18</v>
      </c>
      <c r="H28" s="13">
        <v>52887.3</v>
      </c>
      <c r="I28" s="125">
        <f t="shared" si="3"/>
        <v>18</v>
      </c>
      <c r="J28" s="13">
        <v>94566.8</v>
      </c>
      <c r="K28" s="86">
        <f t="shared" si="4"/>
        <v>17</v>
      </c>
      <c r="L28" s="110">
        <f t="shared" si="5"/>
        <v>0.008673178538017806</v>
      </c>
      <c r="M28" s="13">
        <v>101442.85</v>
      </c>
      <c r="N28" s="86">
        <f t="shared" si="6"/>
        <v>16</v>
      </c>
      <c r="O28" s="110">
        <f t="shared" si="7"/>
        <v>0.009083448221084898</v>
      </c>
      <c r="P28" s="13">
        <v>101089.91</v>
      </c>
      <c r="Q28" s="86">
        <f t="shared" si="8"/>
        <v>15</v>
      </c>
      <c r="R28" s="110">
        <f t="shared" si="9"/>
        <v>0.009327247212839083</v>
      </c>
      <c r="S28" s="13">
        <v>97444.84</v>
      </c>
      <c r="T28" s="86">
        <f t="shared" si="10"/>
        <v>16</v>
      </c>
      <c r="U28" s="110">
        <f t="shared" si="11"/>
        <v>0.010408347414123525</v>
      </c>
      <c r="V28" s="13">
        <v>95850.42</v>
      </c>
      <c r="W28" s="86">
        <f>_xlfn.RANK.EQ(V28,$V$7:$V$38)</f>
        <v>17</v>
      </c>
      <c r="X28" s="110">
        <f t="shared" si="16"/>
        <v>0.009147649446903949</v>
      </c>
      <c r="Y28" s="86">
        <v>104473.55</v>
      </c>
      <c r="Z28" s="86">
        <f t="shared" si="12"/>
        <v>15</v>
      </c>
      <c r="AA28" s="110">
        <f t="shared" si="13"/>
        <v>0.010950497887818005</v>
      </c>
    </row>
    <row r="29" spans="1:27" s="2" customFormat="1" ht="12.75">
      <c r="A29" s="3" t="s">
        <v>28</v>
      </c>
      <c r="B29" s="4"/>
      <c r="C29" s="125"/>
      <c r="D29" s="4"/>
      <c r="E29" s="125"/>
      <c r="F29" s="4"/>
      <c r="G29" s="125"/>
      <c r="H29" s="4"/>
      <c r="I29" s="125"/>
      <c r="J29" s="4"/>
      <c r="K29" s="86"/>
      <c r="L29" s="110"/>
      <c r="M29" s="4"/>
      <c r="N29" s="86"/>
      <c r="O29" s="110"/>
      <c r="P29" s="4"/>
      <c r="Q29" s="86"/>
      <c r="R29" s="110"/>
      <c r="S29" s="4"/>
      <c r="T29" s="86"/>
      <c r="U29" s="110"/>
      <c r="V29" s="4"/>
      <c r="W29" s="86"/>
      <c r="X29" s="110"/>
      <c r="Y29" s="79"/>
      <c r="Z29" s="86"/>
      <c r="AA29" s="110"/>
    </row>
    <row r="30" spans="1:27" s="2" customFormat="1" ht="12.75">
      <c r="A30" s="3" t="s">
        <v>29</v>
      </c>
      <c r="B30" s="13">
        <v>241607</v>
      </c>
      <c r="C30" s="125">
        <f t="shared" si="0"/>
        <v>10</v>
      </c>
      <c r="D30" s="13">
        <v>408460.7</v>
      </c>
      <c r="E30" s="125">
        <f t="shared" si="1"/>
        <v>6</v>
      </c>
      <c r="F30" s="13">
        <v>198340</v>
      </c>
      <c r="G30" s="125">
        <f t="shared" si="2"/>
        <v>10</v>
      </c>
      <c r="H30" s="13">
        <v>89399.2</v>
      </c>
      <c r="I30" s="125">
        <f t="shared" si="3"/>
        <v>16</v>
      </c>
      <c r="J30" s="13">
        <v>329050.75</v>
      </c>
      <c r="K30" s="86">
        <f t="shared" si="4"/>
        <v>9</v>
      </c>
      <c r="L30" s="110">
        <f t="shared" si="5"/>
        <v>0.03017883551963969</v>
      </c>
      <c r="M30" s="13">
        <v>140021.18</v>
      </c>
      <c r="N30" s="86">
        <f t="shared" si="6"/>
        <v>12</v>
      </c>
      <c r="O30" s="110">
        <f t="shared" si="7"/>
        <v>0.012537849029135203</v>
      </c>
      <c r="P30" s="13">
        <v>204335.15</v>
      </c>
      <c r="Q30" s="86">
        <f t="shared" si="8"/>
        <v>11</v>
      </c>
      <c r="R30" s="110">
        <f t="shared" si="9"/>
        <v>0.018853359928033924</v>
      </c>
      <c r="S30" s="13">
        <v>113128.96</v>
      </c>
      <c r="T30" s="86">
        <f t="shared" si="10"/>
        <v>13</v>
      </c>
      <c r="U30" s="110">
        <f t="shared" si="11"/>
        <v>0.01208361077178108</v>
      </c>
      <c r="V30" s="13">
        <v>115164.18</v>
      </c>
      <c r="W30" s="86">
        <f>_xlfn.RANK.EQ(V30,$V$7:$V$38)</f>
        <v>13</v>
      </c>
      <c r="X30" s="110">
        <f t="shared" si="16"/>
        <v>0.010990891302094937</v>
      </c>
      <c r="Y30" s="86">
        <v>5476.6</v>
      </c>
      <c r="Z30" s="86">
        <f t="shared" si="12"/>
        <v>21</v>
      </c>
      <c r="AA30" s="110">
        <f t="shared" si="13"/>
        <v>0.0005740352149651666</v>
      </c>
    </row>
    <row r="31" spans="1:27" s="2" customFormat="1" ht="12.75">
      <c r="A31" s="3" t="s">
        <v>30</v>
      </c>
      <c r="B31" s="4"/>
      <c r="C31" s="125"/>
      <c r="D31" s="9"/>
      <c r="E31" s="125"/>
      <c r="F31" s="9"/>
      <c r="G31" s="125"/>
      <c r="H31" s="9"/>
      <c r="I31" s="125"/>
      <c r="J31" s="9"/>
      <c r="K31" s="86"/>
      <c r="L31" s="110"/>
      <c r="M31" s="9"/>
      <c r="N31" s="86"/>
      <c r="O31" s="110"/>
      <c r="P31" s="9"/>
      <c r="Q31" s="86"/>
      <c r="R31" s="110"/>
      <c r="S31" s="9"/>
      <c r="T31" s="86"/>
      <c r="U31" s="110"/>
      <c r="V31" s="9"/>
      <c r="W31" s="86"/>
      <c r="X31" s="110"/>
      <c r="Y31" s="87"/>
      <c r="Z31" s="86"/>
      <c r="AA31" s="110"/>
    </row>
    <row r="32" spans="1:27" s="2" customFormat="1" ht="12.75">
      <c r="A32" s="3" t="s">
        <v>31</v>
      </c>
      <c r="B32" s="13">
        <v>136890.4</v>
      </c>
      <c r="C32" s="125">
        <f t="shared" si="0"/>
        <v>11</v>
      </c>
      <c r="D32" s="13">
        <v>126877</v>
      </c>
      <c r="E32" s="125">
        <f t="shared" si="1"/>
        <v>11</v>
      </c>
      <c r="F32" s="13">
        <v>157228.82</v>
      </c>
      <c r="G32" s="125">
        <f t="shared" si="2"/>
        <v>11</v>
      </c>
      <c r="H32" s="13">
        <v>138236.6</v>
      </c>
      <c r="I32" s="125">
        <f t="shared" si="3"/>
        <v>12</v>
      </c>
      <c r="J32" s="13">
        <v>158857.16</v>
      </c>
      <c r="K32" s="86">
        <f t="shared" si="4"/>
        <v>12</v>
      </c>
      <c r="L32" s="110">
        <f t="shared" si="5"/>
        <v>0.014569558351582804</v>
      </c>
      <c r="M32" s="13">
        <v>161481.84</v>
      </c>
      <c r="N32" s="86">
        <f t="shared" si="6"/>
        <v>11</v>
      </c>
      <c r="O32" s="110">
        <f t="shared" si="7"/>
        <v>0.014459490563263117</v>
      </c>
      <c r="P32" s="13">
        <v>149885.47</v>
      </c>
      <c r="Q32" s="86">
        <f t="shared" si="8"/>
        <v>12</v>
      </c>
      <c r="R32" s="110">
        <f t="shared" si="9"/>
        <v>0.01382945965925359</v>
      </c>
      <c r="S32" s="13">
        <v>159871.24</v>
      </c>
      <c r="T32" s="86">
        <f t="shared" si="10"/>
        <v>11</v>
      </c>
      <c r="U32" s="110">
        <f t="shared" si="11"/>
        <v>0.017076280359706285</v>
      </c>
      <c r="V32" s="13">
        <v>172270.95</v>
      </c>
      <c r="W32" s="86">
        <f>_xlfn.RANK.EQ(V32,$V$7:$V$38)</f>
        <v>10</v>
      </c>
      <c r="X32" s="110">
        <f t="shared" si="16"/>
        <v>0.016440973972624406</v>
      </c>
      <c r="Y32" s="86">
        <v>169819.75</v>
      </c>
      <c r="Z32" s="86">
        <f t="shared" si="12"/>
        <v>11</v>
      </c>
      <c r="AA32" s="110">
        <f t="shared" si="13"/>
        <v>0.017799824105572955</v>
      </c>
    </row>
    <row r="33" spans="1:27" s="2" customFormat="1" ht="12.75">
      <c r="A33" s="3" t="s">
        <v>32</v>
      </c>
      <c r="B33" s="9"/>
      <c r="C33" s="125"/>
      <c r="D33" s="4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13">
        <v>3330</v>
      </c>
      <c r="C34" s="125">
        <f t="shared" si="0"/>
        <v>22</v>
      </c>
      <c r="D34" s="13">
        <v>4005</v>
      </c>
      <c r="E34" s="125">
        <f t="shared" si="1"/>
        <v>22</v>
      </c>
      <c r="F34" s="13">
        <v>10512</v>
      </c>
      <c r="G34" s="125">
        <f t="shared" si="2"/>
        <v>22</v>
      </c>
      <c r="H34" s="13">
        <v>13750</v>
      </c>
      <c r="I34" s="125">
        <f t="shared" si="3"/>
        <v>20</v>
      </c>
      <c r="J34" s="13">
        <v>6783.76</v>
      </c>
      <c r="K34" s="86">
        <f t="shared" si="4"/>
        <v>22</v>
      </c>
      <c r="L34" s="110">
        <f t="shared" si="5"/>
        <v>0.000622171434785397</v>
      </c>
      <c r="M34" s="13">
        <v>3058</v>
      </c>
      <c r="N34" s="86">
        <f t="shared" si="6"/>
        <v>22</v>
      </c>
      <c r="O34" s="110">
        <f t="shared" si="7"/>
        <v>0.0002738210200135112</v>
      </c>
      <c r="P34" s="13">
        <v>26888</v>
      </c>
      <c r="Q34" s="86">
        <f t="shared" si="8"/>
        <v>20</v>
      </c>
      <c r="R34" s="110">
        <f t="shared" si="9"/>
        <v>0.0024808709698012125</v>
      </c>
      <c r="S34" s="13">
        <v>10271.25</v>
      </c>
      <c r="T34" s="86">
        <f t="shared" si="10"/>
        <v>21</v>
      </c>
      <c r="U34" s="110">
        <f t="shared" si="11"/>
        <v>0.0010971000452904048</v>
      </c>
      <c r="V34" s="13">
        <v>4518.88</v>
      </c>
      <c r="W34" s="86">
        <f>_xlfn.RANK.EQ(V34,$V$7:$V$38)</f>
        <v>22</v>
      </c>
      <c r="X34" s="110">
        <f t="shared" si="16"/>
        <v>0.0004312670735571666</v>
      </c>
      <c r="Y34" s="86">
        <v>10380.2</v>
      </c>
      <c r="Z34" s="86">
        <f t="shared" si="12"/>
        <v>20</v>
      </c>
      <c r="AA34" s="110">
        <f t="shared" si="13"/>
        <v>0.0010880108714131803</v>
      </c>
    </row>
    <row r="35" spans="1:27" s="2" customFormat="1" ht="12.75">
      <c r="A35" s="3" t="s">
        <v>34</v>
      </c>
      <c r="B35" s="13">
        <v>84093.63</v>
      </c>
      <c r="C35" s="125">
        <f t="shared" si="0"/>
        <v>14</v>
      </c>
      <c r="D35" s="13">
        <v>71453.24</v>
      </c>
      <c r="E35" s="125">
        <f t="shared" si="1"/>
        <v>17</v>
      </c>
      <c r="F35" s="13">
        <v>85551.59</v>
      </c>
      <c r="G35" s="125">
        <f t="shared" si="2"/>
        <v>16</v>
      </c>
      <c r="H35" s="13">
        <v>196035.1</v>
      </c>
      <c r="I35" s="125">
        <f t="shared" si="3"/>
        <v>11</v>
      </c>
      <c r="J35" s="13">
        <v>257978.67</v>
      </c>
      <c r="K35" s="86">
        <f t="shared" si="4"/>
        <v>10</v>
      </c>
      <c r="L35" s="110">
        <f t="shared" si="5"/>
        <v>0.023660471369554414</v>
      </c>
      <c r="M35" s="13">
        <v>175868.1</v>
      </c>
      <c r="N35" s="86">
        <f t="shared" si="6"/>
        <v>10</v>
      </c>
      <c r="O35" s="110">
        <f t="shared" si="7"/>
        <v>0.015747672508122364</v>
      </c>
      <c r="P35" s="13">
        <v>225895.8</v>
      </c>
      <c r="Q35" s="86">
        <f t="shared" si="8"/>
        <v>10</v>
      </c>
      <c r="R35" s="110">
        <f t="shared" si="9"/>
        <v>0.020842693112913594</v>
      </c>
      <c r="S35" s="13">
        <v>281664.6</v>
      </c>
      <c r="T35" s="86">
        <f t="shared" si="10"/>
        <v>10</v>
      </c>
      <c r="U35" s="110">
        <f t="shared" si="11"/>
        <v>0.03008535917407363</v>
      </c>
      <c r="V35" s="13">
        <v>163001.81</v>
      </c>
      <c r="W35" s="86">
        <f>_xlfn.RANK.EQ(V35,$V$7:$V$38)</f>
        <v>11</v>
      </c>
      <c r="X35" s="110">
        <f t="shared" si="16"/>
        <v>0.015556357677836388</v>
      </c>
      <c r="Y35" s="86">
        <v>117323.64</v>
      </c>
      <c r="Z35" s="86">
        <f t="shared" si="12"/>
        <v>13</v>
      </c>
      <c r="AA35" s="110">
        <f t="shared" si="13"/>
        <v>0.012297392708595811</v>
      </c>
    </row>
    <row r="36" spans="1:27" s="2" customFormat="1" ht="12.75">
      <c r="A36" s="3" t="s">
        <v>35</v>
      </c>
      <c r="B36" s="13">
        <v>14273</v>
      </c>
      <c r="C36" s="125">
        <f t="shared" si="0"/>
        <v>20</v>
      </c>
      <c r="D36" s="13">
        <v>23120</v>
      </c>
      <c r="E36" s="125">
        <f t="shared" si="1"/>
        <v>18</v>
      </c>
      <c r="F36" s="13">
        <v>21342.79</v>
      </c>
      <c r="G36" s="125">
        <f t="shared" si="2"/>
        <v>19</v>
      </c>
      <c r="H36" s="13">
        <v>5603</v>
      </c>
      <c r="I36" s="125">
        <f t="shared" si="3"/>
        <v>22</v>
      </c>
      <c r="J36" s="13">
        <v>25754.4</v>
      </c>
      <c r="K36" s="86">
        <f t="shared" si="4"/>
        <v>20</v>
      </c>
      <c r="L36" s="110">
        <f t="shared" si="5"/>
        <v>0.0023620605681859363</v>
      </c>
      <c r="M36" s="13">
        <v>20784</v>
      </c>
      <c r="N36" s="86">
        <f t="shared" si="6"/>
        <v>20</v>
      </c>
      <c r="O36" s="110">
        <f t="shared" si="7"/>
        <v>0.0018610516939047798</v>
      </c>
      <c r="P36" s="13">
        <v>22006.5</v>
      </c>
      <c r="Q36" s="86">
        <f t="shared" si="8"/>
        <v>21</v>
      </c>
      <c r="R36" s="110">
        <f t="shared" si="9"/>
        <v>0.0020304703584100854</v>
      </c>
      <c r="S36" s="13">
        <v>23744.3</v>
      </c>
      <c r="T36" s="86">
        <f t="shared" si="10"/>
        <v>20</v>
      </c>
      <c r="U36" s="110">
        <f t="shared" si="11"/>
        <v>0.002536193024742749</v>
      </c>
      <c r="V36" s="13">
        <v>19793.4</v>
      </c>
      <c r="W36" s="86">
        <f>_xlfn.RANK.EQ(V36,$V$7:$V$38)</f>
        <v>20</v>
      </c>
      <c r="X36" s="110">
        <f t="shared" si="16"/>
        <v>0.0018890171223281923</v>
      </c>
      <c r="Y36" s="86">
        <v>20076.05</v>
      </c>
      <c r="Z36" s="86">
        <f t="shared" si="12"/>
        <v>18</v>
      </c>
      <c r="AA36" s="110">
        <f t="shared" si="13"/>
        <v>0.002104290924551991</v>
      </c>
    </row>
    <row r="37" spans="1:27" s="2" customFormat="1" ht="12.75">
      <c r="A37" s="3" t="s">
        <v>36</v>
      </c>
      <c r="B37" s="4"/>
      <c r="C37" s="125"/>
      <c r="D37" s="4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ht="12.75">
      <c r="A38" s="3" t="s">
        <v>37</v>
      </c>
      <c r="B38" s="13">
        <v>2174652.4</v>
      </c>
      <c r="C38" s="125">
        <f t="shared" si="0"/>
        <v>2</v>
      </c>
      <c r="D38" s="13">
        <v>1123059.5</v>
      </c>
      <c r="E38" s="125">
        <f t="shared" si="1"/>
        <v>4</v>
      </c>
      <c r="F38" s="13">
        <v>874355.25</v>
      </c>
      <c r="G38" s="125">
        <f t="shared" si="2"/>
        <v>4</v>
      </c>
      <c r="H38" s="13">
        <v>361653.56</v>
      </c>
      <c r="I38" s="125">
        <f t="shared" si="3"/>
        <v>6</v>
      </c>
      <c r="J38" s="13">
        <v>967596.74</v>
      </c>
      <c r="K38" s="86">
        <f t="shared" si="4"/>
        <v>4</v>
      </c>
      <c r="L38" s="110">
        <f t="shared" si="5"/>
        <v>0.08874297616948015</v>
      </c>
      <c r="M38" s="13">
        <v>1024188.02</v>
      </c>
      <c r="N38" s="86">
        <f t="shared" si="6"/>
        <v>4</v>
      </c>
      <c r="O38" s="110">
        <f t="shared" si="7"/>
        <v>0.09170837420602303</v>
      </c>
      <c r="P38" s="13">
        <v>800991.18</v>
      </c>
      <c r="Q38" s="86">
        <f t="shared" si="8"/>
        <v>4</v>
      </c>
      <c r="R38" s="110">
        <f t="shared" si="9"/>
        <v>0.07390493028595721</v>
      </c>
      <c r="S38" s="13">
        <v>957786.85</v>
      </c>
      <c r="T38" s="86">
        <f t="shared" si="10"/>
        <v>4</v>
      </c>
      <c r="U38" s="110">
        <f t="shared" si="11"/>
        <v>0.102303808836661</v>
      </c>
      <c r="V38" s="13">
        <v>1099438.88</v>
      </c>
      <c r="W38" s="86">
        <f>_xlfn.RANK.EQ(V38,$V$7:$V$38)</f>
        <v>4</v>
      </c>
      <c r="X38" s="110">
        <f t="shared" si="16"/>
        <v>0.10492683769707734</v>
      </c>
      <c r="Y38" s="86">
        <v>1114065.27</v>
      </c>
      <c r="Z38" s="86">
        <f t="shared" si="12"/>
        <v>3</v>
      </c>
      <c r="AA38" s="110">
        <f t="shared" si="13"/>
        <v>0.11677184690312901</v>
      </c>
    </row>
    <row r="39" spans="1:27" s="2" customFormat="1" ht="12.75">
      <c r="A39" s="75" t="s">
        <v>38</v>
      </c>
      <c r="B39" s="76">
        <f aca="true" t="shared" si="17" ref="B39:P39">SUM(B7:B38)</f>
        <v>11022150.520000001</v>
      </c>
      <c r="C39" s="127"/>
      <c r="D39" s="76">
        <f t="shared" si="17"/>
        <v>10600470.64</v>
      </c>
      <c r="E39" s="127"/>
      <c r="F39" s="76">
        <f t="shared" si="17"/>
        <v>10014611.549999999</v>
      </c>
      <c r="G39" s="127"/>
      <c r="H39" s="76">
        <f t="shared" si="17"/>
        <v>6265512.18</v>
      </c>
      <c r="I39" s="127"/>
      <c r="J39" s="76">
        <f t="shared" si="17"/>
        <v>10903361.39</v>
      </c>
      <c r="K39" s="103"/>
      <c r="L39" s="104">
        <f>SUM(L7:L38)</f>
        <v>1.0000000000000002</v>
      </c>
      <c r="M39" s="76">
        <f t="shared" si="17"/>
        <v>11167878.93</v>
      </c>
      <c r="N39" s="103"/>
      <c r="O39" s="104">
        <f>SUM(O7:O38)</f>
        <v>1.0000000000000002</v>
      </c>
      <c r="P39" s="76">
        <f t="shared" si="17"/>
        <v>10838129.16</v>
      </c>
      <c r="Q39" s="103"/>
      <c r="R39" s="104">
        <f>SUM(R7:R38)</f>
        <v>1.0000000000000002</v>
      </c>
      <c r="S39" s="76">
        <f>SUM(S7:S38)</f>
        <v>9362181.729999999</v>
      </c>
      <c r="T39" s="103"/>
      <c r="U39" s="104">
        <f>SUM(U7:U38)</f>
        <v>1.0000000000000002</v>
      </c>
      <c r="V39" s="76">
        <f>SUM(V7:V38)</f>
        <v>10478147.48</v>
      </c>
      <c r="W39" s="103"/>
      <c r="X39" s="104">
        <f>SUM(X7:X38)</f>
        <v>0.9999999999999998</v>
      </c>
      <c r="Y39" s="103">
        <f>SUM(Y7:Y38)</f>
        <v>9540529.67</v>
      </c>
      <c r="Z39" s="103"/>
      <c r="AA39" s="104">
        <f>SUM(AA7:AA38)</f>
        <v>0.9999999999999998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>
      <c r="A43" s="1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7.7109375" style="2" customWidth="1"/>
    <col min="20" max="20" width="5.00390625" style="2" bestFit="1" customWidth="1"/>
    <col min="21" max="21" width="6.8515625" style="2" bestFit="1" customWidth="1"/>
    <col min="22" max="22" width="9.2812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77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/>
      <c r="T7" s="79"/>
      <c r="U7" s="114"/>
      <c r="V7" s="4"/>
      <c r="W7" s="79"/>
      <c r="X7" s="114"/>
      <c r="Y7" s="78"/>
      <c r="Z7" s="79"/>
      <c r="AA7" s="114"/>
    </row>
    <row r="8" spans="1:27" ht="12.75">
      <c r="A8" s="3" t="s">
        <v>7</v>
      </c>
      <c r="B8" s="4">
        <v>7588</v>
      </c>
      <c r="C8" s="122">
        <f aca="true" t="shared" si="0" ref="C8:C22">_xlfn.RANK.EQ(B8,$B$7:$B$38)</f>
        <v>1</v>
      </c>
      <c r="D8" s="4">
        <v>2875</v>
      </c>
      <c r="E8" s="122">
        <f aca="true" t="shared" si="1" ref="E8:E22">_xlfn.RANK.EQ(D8,$D$7:$D$38)</f>
        <v>3</v>
      </c>
      <c r="F8" s="4">
        <v>4800</v>
      </c>
      <c r="G8" s="122">
        <f aca="true" t="shared" si="2" ref="G8:G22">_xlfn.RANK.EQ(F8,$F$7:$F$38)</f>
        <v>2</v>
      </c>
      <c r="H8" s="4">
        <v>4640</v>
      </c>
      <c r="I8" s="122">
        <f aca="true" t="shared" si="3" ref="I8:I22">_xlfn.RANK.EQ(H8,$H$7:$H$38)</f>
        <v>2</v>
      </c>
      <c r="J8" s="4">
        <v>1800</v>
      </c>
      <c r="K8" s="79">
        <f aca="true" t="shared" si="4" ref="K8:K22">_xlfn.RANK.EQ(J8,$J$7:$J$38)</f>
        <v>3</v>
      </c>
      <c r="L8" s="107">
        <f aca="true" t="shared" si="5" ref="L8:L22">J8/$J$39</f>
        <v>0.10582925155789479</v>
      </c>
      <c r="M8" s="4">
        <v>4823</v>
      </c>
      <c r="N8" s="79">
        <f aca="true" t="shared" si="6" ref="N8:N22">_xlfn.RANK.EQ(M8,$M$7:$M$38)</f>
        <v>2</v>
      </c>
      <c r="O8" s="107">
        <f aca="true" t="shared" si="7" ref="O8:O22">M8/$M$39</f>
        <v>0.15859424272975448</v>
      </c>
      <c r="P8" s="4">
        <v>8773.2</v>
      </c>
      <c r="Q8" s="79">
        <f>_xlfn.RANK.EQ(P8,$P$7:$P$38)</f>
        <v>2</v>
      </c>
      <c r="R8" s="107">
        <f>P8/$P$39</f>
        <v>0.24624832818514936</v>
      </c>
      <c r="S8" s="4">
        <v>9152.3</v>
      </c>
      <c r="T8" s="79">
        <f>_xlfn.RANK.EQ(S8,$S$7:$S$38)</f>
        <v>3</v>
      </c>
      <c r="U8" s="114">
        <f>S8/$S$39</f>
        <v>0.13996957841358124</v>
      </c>
      <c r="V8" s="4">
        <v>9914.7</v>
      </c>
      <c r="W8" s="79">
        <f>_xlfn.RANK.EQ(V8,$V$7:$V$38)</f>
        <v>3</v>
      </c>
      <c r="X8" s="114">
        <f>V8/$V$39</f>
        <v>0.08800431593679901</v>
      </c>
      <c r="Y8" s="79">
        <v>12048.5</v>
      </c>
      <c r="Z8" s="79">
        <f>_xlfn.RANK.EQ(Y8,$Y$7:$Y$38)</f>
        <v>3</v>
      </c>
      <c r="AA8" s="114">
        <f>Y8/$Y$39</f>
        <v>0.10025024911752156</v>
      </c>
    </row>
    <row r="9" spans="1:27" ht="12.75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79"/>
      <c r="U9" s="114"/>
      <c r="V9" s="4"/>
      <c r="W9" s="79"/>
      <c r="X9" s="114"/>
      <c r="Y9" s="79"/>
      <c r="Z9" s="79"/>
      <c r="AA9" s="114"/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14"/>
      <c r="V10" s="4"/>
      <c r="W10" s="79"/>
      <c r="X10" s="114"/>
      <c r="Y10" s="79"/>
      <c r="Z10" s="79"/>
      <c r="AA10" s="114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14"/>
      <c r="V11" s="4"/>
      <c r="W11" s="79"/>
      <c r="X11" s="114"/>
      <c r="Y11" s="79"/>
      <c r="Z11" s="79"/>
      <c r="AA11" s="114"/>
    </row>
    <row r="12" spans="1:27" ht="12.75">
      <c r="A12" s="3" t="s">
        <v>11</v>
      </c>
      <c r="B12" s="4">
        <v>37.5</v>
      </c>
      <c r="C12" s="122">
        <f t="shared" si="0"/>
        <v>6</v>
      </c>
      <c r="D12" s="4">
        <v>0</v>
      </c>
      <c r="E12" s="122">
        <f t="shared" si="1"/>
        <v>8</v>
      </c>
      <c r="F12" s="4">
        <v>0</v>
      </c>
      <c r="G12" s="122">
        <f t="shared" si="2"/>
        <v>8</v>
      </c>
      <c r="H12" s="4">
        <v>0</v>
      </c>
      <c r="I12" s="122">
        <f t="shared" si="3"/>
        <v>8</v>
      </c>
      <c r="J12" s="4">
        <v>0</v>
      </c>
      <c r="K12" s="79">
        <f t="shared" si="4"/>
        <v>7</v>
      </c>
      <c r="L12" s="107">
        <f t="shared" si="5"/>
        <v>0</v>
      </c>
      <c r="M12" s="4">
        <v>0</v>
      </c>
      <c r="N12" s="79">
        <f t="shared" si="6"/>
        <v>7</v>
      </c>
      <c r="O12" s="107">
        <f t="shared" si="7"/>
        <v>0</v>
      </c>
      <c r="P12" s="4">
        <v>0</v>
      </c>
      <c r="Q12" s="79">
        <f>_xlfn.RANK.EQ(P12,$P$7:$P$38)</f>
        <v>8</v>
      </c>
      <c r="R12" s="107">
        <f>P12/$P$39</f>
        <v>0</v>
      </c>
      <c r="S12" s="4"/>
      <c r="T12" s="79"/>
      <c r="U12" s="114"/>
      <c r="V12" s="4"/>
      <c r="W12" s="79"/>
      <c r="X12" s="114"/>
      <c r="Y12" s="79"/>
      <c r="Z12" s="79"/>
      <c r="AA12" s="114"/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14"/>
      <c r="V13" s="4"/>
      <c r="W13" s="79"/>
      <c r="X13" s="114"/>
      <c r="Y13" s="79"/>
      <c r="Z13" s="79"/>
      <c r="AA13" s="114"/>
    </row>
    <row r="14" spans="1:27" ht="12.75">
      <c r="A14" s="3" t="s">
        <v>13</v>
      </c>
      <c r="B14" s="4"/>
      <c r="C14" s="122"/>
      <c r="D14" s="4">
        <v>23.54</v>
      </c>
      <c r="E14" s="122">
        <f t="shared" si="1"/>
        <v>6</v>
      </c>
      <c r="F14" s="4">
        <v>24.53</v>
      </c>
      <c r="G14" s="122">
        <f t="shared" si="2"/>
        <v>6</v>
      </c>
      <c r="H14" s="4">
        <v>22.89</v>
      </c>
      <c r="I14" s="122">
        <f t="shared" si="3"/>
        <v>6</v>
      </c>
      <c r="J14" s="4"/>
      <c r="K14" s="79"/>
      <c r="L14" s="107"/>
      <c r="M14" s="4"/>
      <c r="N14" s="79"/>
      <c r="O14" s="107"/>
      <c r="P14" s="4"/>
      <c r="Q14" s="79"/>
      <c r="R14" s="107"/>
      <c r="S14" s="4">
        <v>13</v>
      </c>
      <c r="T14" s="79">
        <f>_xlfn.RANK.EQ(S14,$S$7:$S$38)</f>
        <v>6</v>
      </c>
      <c r="U14" s="114">
        <f>S14/$S$39</f>
        <v>0.00019881390681867467</v>
      </c>
      <c r="V14" s="4">
        <v>14</v>
      </c>
      <c r="W14" s="79">
        <f>_xlfn.RANK.EQ(V14,$V$7:$V$38)</f>
        <v>5</v>
      </c>
      <c r="X14" s="114">
        <f>V14/$V$39</f>
        <v>0.00012426603156073164</v>
      </c>
      <c r="Y14" s="79">
        <v>14.2</v>
      </c>
      <c r="Z14" s="79">
        <f>_xlfn.RANK.EQ(Y14,$Y$7:$Y$38)</f>
        <v>6</v>
      </c>
      <c r="AA14" s="114">
        <f>Y14/$Y$39</f>
        <v>0.00011815193073567714</v>
      </c>
    </row>
    <row r="15" spans="1:27" ht="12.75">
      <c r="A15" s="3" t="s">
        <v>14</v>
      </c>
      <c r="B15" s="4">
        <v>11</v>
      </c>
      <c r="C15" s="122">
        <f t="shared" si="0"/>
        <v>7</v>
      </c>
      <c r="D15" s="4">
        <v>11.55</v>
      </c>
      <c r="E15" s="122">
        <f t="shared" si="1"/>
        <v>7</v>
      </c>
      <c r="F15" s="4">
        <v>11.43</v>
      </c>
      <c r="G15" s="122">
        <f t="shared" si="2"/>
        <v>7</v>
      </c>
      <c r="H15" s="4">
        <v>10.83</v>
      </c>
      <c r="I15" s="122">
        <f t="shared" si="3"/>
        <v>7</v>
      </c>
      <c r="J15" s="4">
        <v>10.9</v>
      </c>
      <c r="K15" s="79">
        <f t="shared" si="4"/>
        <v>6</v>
      </c>
      <c r="L15" s="107">
        <f t="shared" si="5"/>
        <v>0.0006408549122116962</v>
      </c>
      <c r="M15" s="4">
        <v>8.85</v>
      </c>
      <c r="N15" s="79">
        <f t="shared" si="6"/>
        <v>6</v>
      </c>
      <c r="O15" s="107">
        <f t="shared" si="7"/>
        <v>0.0002910136944139181</v>
      </c>
      <c r="P15" s="4">
        <v>9.63</v>
      </c>
      <c r="Q15" s="79">
        <f>_xlfn.RANK.EQ(P15,$P$7:$P$38)</f>
        <v>6</v>
      </c>
      <c r="R15" s="107">
        <f>P15/$P$39</f>
        <v>0.00027029720061357183</v>
      </c>
      <c r="S15" s="4">
        <v>9.06</v>
      </c>
      <c r="T15" s="79">
        <f>_xlfn.RANK.EQ(S15,$S$7:$S$38)</f>
        <v>7</v>
      </c>
      <c r="U15" s="114">
        <f>S15/$S$39</f>
        <v>0.00013855799967516866</v>
      </c>
      <c r="V15" s="4">
        <v>8.86</v>
      </c>
      <c r="W15" s="79">
        <f>_xlfn.RANK.EQ(V15,$V$7:$V$38)</f>
        <v>6</v>
      </c>
      <c r="X15" s="114">
        <f>V15/$V$39</f>
        <v>7.864264568772017E-05</v>
      </c>
      <c r="Y15" s="79">
        <v>9.26</v>
      </c>
      <c r="Z15" s="79">
        <f>_xlfn.RANK.EQ(Y15,$Y$7:$Y$38)</f>
        <v>7</v>
      </c>
      <c r="AA15" s="114">
        <f>Y15/$Y$39</f>
        <v>7.704837173326552E-05</v>
      </c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14"/>
      <c r="V16" s="4"/>
      <c r="W16" s="79"/>
      <c r="X16" s="114"/>
      <c r="Y16" s="79"/>
      <c r="Z16" s="79"/>
      <c r="AA16" s="114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79"/>
      <c r="U17" s="114"/>
      <c r="V17" s="4"/>
      <c r="W17" s="79"/>
      <c r="X17" s="114"/>
      <c r="Y17" s="79"/>
      <c r="Z17" s="79"/>
      <c r="AA17" s="114"/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14"/>
      <c r="V18" s="4"/>
      <c r="W18" s="79"/>
      <c r="X18" s="114"/>
      <c r="Y18" s="79"/>
      <c r="Z18" s="79"/>
      <c r="AA18" s="114"/>
    </row>
    <row r="19" spans="1:27" ht="12.75">
      <c r="A19" s="3" t="s">
        <v>18</v>
      </c>
      <c r="B19" s="4">
        <v>327</v>
      </c>
      <c r="C19" s="122">
        <f t="shared" si="0"/>
        <v>4</v>
      </c>
      <c r="D19" s="4">
        <v>324</v>
      </c>
      <c r="E19" s="122">
        <f t="shared" si="1"/>
        <v>4</v>
      </c>
      <c r="F19" s="4">
        <v>291.4</v>
      </c>
      <c r="G19" s="122">
        <f t="shared" si="2"/>
        <v>4</v>
      </c>
      <c r="H19" s="4">
        <v>300</v>
      </c>
      <c r="I19" s="122">
        <f t="shared" si="3"/>
        <v>4</v>
      </c>
      <c r="J19" s="4">
        <v>72</v>
      </c>
      <c r="K19" s="79">
        <f t="shared" si="4"/>
        <v>5</v>
      </c>
      <c r="L19" s="107">
        <f t="shared" si="5"/>
        <v>0.004233170062315791</v>
      </c>
      <c r="M19" s="4">
        <v>66.6</v>
      </c>
      <c r="N19" s="79">
        <f t="shared" si="6"/>
        <v>5</v>
      </c>
      <c r="O19" s="107">
        <f t="shared" si="7"/>
        <v>0.0021900013613521973</v>
      </c>
      <c r="P19" s="4">
        <v>60.6</v>
      </c>
      <c r="Q19" s="79">
        <f>_xlfn.RANK.EQ(P19,$P$7:$P$38)</f>
        <v>5</v>
      </c>
      <c r="R19" s="107">
        <f>P19/$P$39</f>
        <v>0.0017009356549514488</v>
      </c>
      <c r="S19" s="4">
        <v>18</v>
      </c>
      <c r="T19" s="79">
        <f>_xlfn.RANK.EQ(S19,$S$7:$S$38)</f>
        <v>5</v>
      </c>
      <c r="U19" s="114">
        <f>S19/$S$39</f>
        <v>0.0002752807940566265</v>
      </c>
      <c r="V19" s="4"/>
      <c r="W19" s="79"/>
      <c r="X19" s="114"/>
      <c r="Y19" s="79"/>
      <c r="Z19" s="79"/>
      <c r="AA19" s="114"/>
    </row>
    <row r="20" spans="1:27" ht="12.75">
      <c r="A20" s="6" t="s">
        <v>19</v>
      </c>
      <c r="B20" s="8">
        <v>3160</v>
      </c>
      <c r="C20" s="123">
        <f t="shared" si="0"/>
        <v>3</v>
      </c>
      <c r="D20" s="7">
        <v>6743</v>
      </c>
      <c r="E20" s="123">
        <f t="shared" si="1"/>
        <v>1</v>
      </c>
      <c r="F20" s="7">
        <v>5927</v>
      </c>
      <c r="G20" s="123">
        <f t="shared" si="2"/>
        <v>1</v>
      </c>
      <c r="H20" s="7">
        <v>13493.28</v>
      </c>
      <c r="I20" s="123">
        <f t="shared" si="3"/>
        <v>1</v>
      </c>
      <c r="J20" s="7">
        <v>12633.88</v>
      </c>
      <c r="K20" s="84">
        <f t="shared" si="4"/>
        <v>1</v>
      </c>
      <c r="L20" s="109">
        <f t="shared" si="5"/>
        <v>0.7427967025956975</v>
      </c>
      <c r="M20" s="7">
        <v>20695.65</v>
      </c>
      <c r="N20" s="84">
        <f t="shared" si="6"/>
        <v>1</v>
      </c>
      <c r="O20" s="109">
        <f t="shared" si="7"/>
        <v>0.6805330581691983</v>
      </c>
      <c r="P20" s="7">
        <v>22261.34</v>
      </c>
      <c r="Q20" s="84">
        <f>_xlfn.RANK.EQ(P20,$P$7:$P$38)</f>
        <v>1</v>
      </c>
      <c r="R20" s="109">
        <f>P20/$P$39</f>
        <v>0.6248367480692555</v>
      </c>
      <c r="S20" s="7">
        <v>46537.26</v>
      </c>
      <c r="T20" s="84">
        <f>_xlfn.RANK.EQ(S20,$S$7:$S$38)</f>
        <v>1</v>
      </c>
      <c r="U20" s="115">
        <f>S20/$S$39</f>
        <v>0.711711882556649</v>
      </c>
      <c r="V20" s="7">
        <v>85960.12</v>
      </c>
      <c r="W20" s="84">
        <f>_xlfn.RANK.EQ(V20,$V$7:$V$38)</f>
        <v>1</v>
      </c>
      <c r="X20" s="115">
        <f>V20/$V$39</f>
        <v>0.7629944989203057</v>
      </c>
      <c r="Y20" s="84">
        <v>86060.37</v>
      </c>
      <c r="Z20" s="84">
        <f>_xlfn.RANK.EQ(Y20,$Y$7:$Y$38)</f>
        <v>1</v>
      </c>
      <c r="AA20" s="115">
        <f>Y20/$Y$39</f>
        <v>0.7160703433328696</v>
      </c>
    </row>
    <row r="21" spans="1:27" ht="12.75">
      <c r="A21" s="3" t="s">
        <v>20</v>
      </c>
      <c r="B21" s="4">
        <v>202.35</v>
      </c>
      <c r="C21" s="122">
        <f t="shared" si="0"/>
        <v>5</v>
      </c>
      <c r="D21" s="4">
        <v>225.9</v>
      </c>
      <c r="E21" s="122">
        <f t="shared" si="1"/>
        <v>5</v>
      </c>
      <c r="F21" s="4">
        <v>189.25</v>
      </c>
      <c r="G21" s="122">
        <f t="shared" si="2"/>
        <v>5</v>
      </c>
      <c r="H21" s="4">
        <v>179.1</v>
      </c>
      <c r="I21" s="122">
        <f t="shared" si="3"/>
        <v>5</v>
      </c>
      <c r="J21" s="4">
        <v>153.65</v>
      </c>
      <c r="K21" s="79">
        <f t="shared" si="4"/>
        <v>4</v>
      </c>
      <c r="L21" s="107">
        <f t="shared" si="5"/>
        <v>0.009033702501039185</v>
      </c>
      <c r="M21" s="4">
        <v>121.84</v>
      </c>
      <c r="N21" s="79">
        <f t="shared" si="6"/>
        <v>4</v>
      </c>
      <c r="O21" s="107">
        <f t="shared" si="7"/>
        <v>0.0040064529409482245</v>
      </c>
      <c r="P21" s="4">
        <v>115.38</v>
      </c>
      <c r="Q21" s="79">
        <f>_xlfn.RANK.EQ(P21,$P$7:$P$38)</f>
        <v>4</v>
      </c>
      <c r="R21" s="107">
        <f>P21/$P$39</f>
        <v>0.0032385141232392435</v>
      </c>
      <c r="S21" s="4">
        <v>111.51</v>
      </c>
      <c r="T21" s="79">
        <f>_xlfn.RANK.EQ(S21,$S$7:$S$38)</f>
        <v>4</v>
      </c>
      <c r="U21" s="114">
        <f>S21/$S$39</f>
        <v>0.001705364519180801</v>
      </c>
      <c r="V21" s="4">
        <v>117.1</v>
      </c>
      <c r="W21" s="79">
        <f>_xlfn.RANK.EQ(V21,$V$7:$V$38)</f>
        <v>4</v>
      </c>
      <c r="X21" s="114">
        <f>V21/$V$39</f>
        <v>0.0010393965925544054</v>
      </c>
      <c r="Y21" s="79">
        <v>198.85</v>
      </c>
      <c r="Z21" s="79">
        <f>_xlfn.RANK.EQ(Y21,$Y$7:$Y$38)</f>
        <v>5</v>
      </c>
      <c r="AA21" s="114">
        <f>Y21/$Y$39</f>
        <v>0.0016545430582246058</v>
      </c>
    </row>
    <row r="22" spans="1:27" ht="12.75">
      <c r="A22" s="3" t="s">
        <v>21</v>
      </c>
      <c r="B22" s="4">
        <v>3400</v>
      </c>
      <c r="C22" s="122">
        <f t="shared" si="0"/>
        <v>2</v>
      </c>
      <c r="D22" s="4">
        <v>3356</v>
      </c>
      <c r="E22" s="122">
        <f t="shared" si="1"/>
        <v>2</v>
      </c>
      <c r="F22" s="4">
        <v>3100.2</v>
      </c>
      <c r="G22" s="122">
        <f t="shared" si="2"/>
        <v>3</v>
      </c>
      <c r="H22" s="4">
        <v>2821.4</v>
      </c>
      <c r="I22" s="122">
        <f t="shared" si="3"/>
        <v>3</v>
      </c>
      <c r="J22" s="4">
        <v>2338.1</v>
      </c>
      <c r="K22" s="79">
        <f t="shared" si="4"/>
        <v>2</v>
      </c>
      <c r="L22" s="107">
        <f t="shared" si="5"/>
        <v>0.137466318370841</v>
      </c>
      <c r="M22" s="4">
        <v>4695</v>
      </c>
      <c r="N22" s="79">
        <f t="shared" si="6"/>
        <v>3</v>
      </c>
      <c r="O22" s="107">
        <f t="shared" si="7"/>
        <v>0.15438523110433283</v>
      </c>
      <c r="P22" s="4">
        <v>4406.8</v>
      </c>
      <c r="Q22" s="79">
        <f>_xlfn.RANK.EQ(P22,$P$7:$P$38)</f>
        <v>3</v>
      </c>
      <c r="R22" s="107">
        <f>P22/$P$39</f>
        <v>0.12369114264422516</v>
      </c>
      <c r="S22" s="4">
        <v>9544.9</v>
      </c>
      <c r="T22" s="79">
        <f>_xlfn.RANK.EQ(S22,$S$7:$S$38)</f>
        <v>2</v>
      </c>
      <c r="U22" s="114">
        <f>S22/$S$39</f>
        <v>0.14597375839950522</v>
      </c>
      <c r="V22" s="4">
        <v>16643.74</v>
      </c>
      <c r="W22" s="79">
        <f>_xlfn.RANK.EQ(V22,$V$7:$V$38)</f>
        <v>2</v>
      </c>
      <c r="X22" s="114">
        <f>V22/$V$39</f>
        <v>0.147732251437758</v>
      </c>
      <c r="Y22" s="79">
        <v>21619.91</v>
      </c>
      <c r="Z22" s="79">
        <f>_xlfn.RANK.EQ(Y22,$Y$7:$Y$38)</f>
        <v>2</v>
      </c>
      <c r="AA22" s="114">
        <f>Y22/$Y$39</f>
        <v>0.1798897259740545</v>
      </c>
    </row>
    <row r="23" spans="1:27" ht="12.75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14"/>
      <c r="V23" s="4"/>
      <c r="W23" s="79"/>
      <c r="X23" s="114"/>
      <c r="Y23" s="79"/>
      <c r="Z23" s="79"/>
      <c r="AA23" s="114"/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/>
      <c r="Q24" s="79"/>
      <c r="R24" s="107"/>
      <c r="S24" s="4"/>
      <c r="T24" s="79"/>
      <c r="U24" s="114"/>
      <c r="V24" s="4"/>
      <c r="W24" s="79"/>
      <c r="X24" s="114"/>
      <c r="Y24" s="79"/>
      <c r="Z24" s="79"/>
      <c r="AA24" s="114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14"/>
      <c r="V25" s="4"/>
      <c r="W25" s="79"/>
      <c r="X25" s="114"/>
      <c r="Y25" s="79"/>
      <c r="Z25" s="79"/>
      <c r="AA25" s="114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79"/>
      <c r="U26" s="114"/>
      <c r="V26" s="4"/>
      <c r="W26" s="79"/>
      <c r="X26" s="114"/>
      <c r="Y26" s="79"/>
      <c r="Z26" s="79"/>
      <c r="AA26" s="114"/>
    </row>
    <row r="27" spans="1:27" ht="12.75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/>
      <c r="N27" s="79"/>
      <c r="O27" s="107"/>
      <c r="P27" s="4">
        <v>0.5</v>
      </c>
      <c r="Q27" s="79">
        <f>_xlfn.RANK.EQ(P27,$P$7:$P$38)</f>
        <v>7</v>
      </c>
      <c r="R27" s="107">
        <f>P27/$P$39</f>
        <v>1.4034122565606014E-05</v>
      </c>
      <c r="S27" s="4">
        <v>1.75</v>
      </c>
      <c r="T27" s="79">
        <f>_xlfn.RANK.EQ(S27,$S$7:$S$38)</f>
        <v>8</v>
      </c>
      <c r="U27" s="114">
        <f>S27/$S$39</f>
        <v>2.6763410533283127E-05</v>
      </c>
      <c r="V27" s="4">
        <v>3</v>
      </c>
      <c r="W27" s="79">
        <f>_xlfn.RANK.EQ(V27,$V$7:$V$38)</f>
        <v>7</v>
      </c>
      <c r="X27" s="114">
        <f>V27/$V$39</f>
        <v>2.6628435334442495E-05</v>
      </c>
      <c r="Y27" s="79">
        <v>233.15</v>
      </c>
      <c r="Z27" s="79">
        <f>_xlfn.RANK.EQ(Y27,$Y$7:$Y$38)</f>
        <v>4</v>
      </c>
      <c r="AA27" s="114">
        <f>Y27/$Y$39</f>
        <v>0.0019399382148607837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14"/>
      <c r="V28" s="4"/>
      <c r="W28" s="79"/>
      <c r="X28" s="114"/>
      <c r="Y28" s="79"/>
      <c r="Z28" s="79"/>
      <c r="AA28" s="114"/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14"/>
      <c r="V29" s="4"/>
      <c r="W29" s="79"/>
      <c r="X29" s="114"/>
      <c r="Y29" s="79"/>
      <c r="Z29" s="79"/>
      <c r="AA29" s="114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14"/>
      <c r="V30" s="4"/>
      <c r="W30" s="79"/>
      <c r="X30" s="114"/>
      <c r="Y30" s="79"/>
      <c r="Z30" s="79"/>
      <c r="AA30" s="114"/>
    </row>
    <row r="31" spans="1:27" ht="12.75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/>
      <c r="N31" s="79"/>
      <c r="O31" s="107"/>
      <c r="P31" s="4"/>
      <c r="Q31" s="79"/>
      <c r="R31" s="107"/>
      <c r="S31" s="4"/>
      <c r="T31" s="79"/>
      <c r="U31" s="114"/>
      <c r="V31" s="4"/>
      <c r="W31" s="79"/>
      <c r="X31" s="114"/>
      <c r="Y31" s="79"/>
      <c r="Z31" s="79"/>
      <c r="AA31" s="114"/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14"/>
      <c r="V32" s="4"/>
      <c r="W32" s="79"/>
      <c r="X32" s="114"/>
      <c r="Y32" s="79"/>
      <c r="Z32" s="79"/>
      <c r="AA32" s="114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14"/>
      <c r="V33" s="4"/>
      <c r="W33" s="79"/>
      <c r="X33" s="114"/>
      <c r="Y33" s="79"/>
      <c r="Z33" s="79"/>
      <c r="AA33" s="114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14"/>
      <c r="V34" s="4"/>
      <c r="W34" s="79"/>
      <c r="X34" s="114"/>
      <c r="Y34" s="79"/>
      <c r="Z34" s="79"/>
      <c r="AA34" s="114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/>
      <c r="T35" s="79"/>
      <c r="U35" s="114"/>
      <c r="V35" s="4"/>
      <c r="W35" s="79"/>
      <c r="X35" s="114"/>
      <c r="Y35" s="79"/>
      <c r="Z35" s="79"/>
      <c r="AA35" s="114"/>
    </row>
    <row r="36" spans="1:27" ht="12.75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79"/>
      <c r="U36" s="114"/>
      <c r="V36" s="4"/>
      <c r="W36" s="79"/>
      <c r="X36" s="114"/>
      <c r="Y36" s="79"/>
      <c r="Z36" s="79"/>
      <c r="AA36" s="114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14"/>
      <c r="V37" s="4"/>
      <c r="W37" s="79"/>
      <c r="X37" s="114"/>
      <c r="Y37" s="79"/>
      <c r="Z37" s="79"/>
      <c r="AA37" s="114"/>
    </row>
    <row r="38" spans="1:27" ht="12.75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/>
      <c r="T38" s="79"/>
      <c r="U38" s="114"/>
      <c r="V38" s="4"/>
      <c r="W38" s="79"/>
      <c r="X38" s="114"/>
      <c r="Y38" s="79"/>
      <c r="Z38" s="79"/>
      <c r="AA38" s="114"/>
    </row>
    <row r="39" spans="1:27" ht="12.75">
      <c r="A39" s="73" t="s">
        <v>38</v>
      </c>
      <c r="B39" s="74">
        <f aca="true" t="shared" si="8" ref="B39:P39">SUM(B7:B38)</f>
        <v>14725.85</v>
      </c>
      <c r="C39" s="124"/>
      <c r="D39" s="74">
        <f t="shared" si="8"/>
        <v>13558.99</v>
      </c>
      <c r="E39" s="124"/>
      <c r="F39" s="74">
        <f t="shared" si="8"/>
        <v>14343.810000000001</v>
      </c>
      <c r="G39" s="124"/>
      <c r="H39" s="74">
        <f t="shared" si="8"/>
        <v>21467.5</v>
      </c>
      <c r="I39" s="124"/>
      <c r="J39" s="74">
        <f t="shared" si="8"/>
        <v>17008.53</v>
      </c>
      <c r="K39" s="101"/>
      <c r="L39" s="102">
        <f>SUM(L7:L38)</f>
        <v>1</v>
      </c>
      <c r="M39" s="74">
        <f t="shared" si="8"/>
        <v>30410.940000000002</v>
      </c>
      <c r="N39" s="101"/>
      <c r="O39" s="102">
        <f>SUM(O7:O38)</f>
        <v>1</v>
      </c>
      <c r="P39" s="74">
        <f t="shared" si="8"/>
        <v>35627.450000000004</v>
      </c>
      <c r="Q39" s="101"/>
      <c r="R39" s="102">
        <f>SUM(R7:R38)</f>
        <v>1</v>
      </c>
      <c r="S39" s="74">
        <f>SUM(S7:S38)</f>
        <v>65387.780000000006</v>
      </c>
      <c r="T39" s="101"/>
      <c r="U39" s="102">
        <f>SUM(U7:U38)</f>
        <v>1</v>
      </c>
      <c r="V39" s="74">
        <f>SUM(V7:V38)</f>
        <v>112661.52</v>
      </c>
      <c r="W39" s="101"/>
      <c r="X39" s="102">
        <f>SUM(X7:X38)</f>
        <v>1</v>
      </c>
      <c r="Y39" s="101">
        <f>SUM(Y8:Y38)</f>
        <v>120184.24</v>
      </c>
      <c r="Z39" s="101"/>
      <c r="AA39" s="102">
        <f>SUM(AA7:AA38)</f>
        <v>1</v>
      </c>
    </row>
    <row r="41" ht="12.75">
      <c r="A41" s="2" t="s">
        <v>43</v>
      </c>
    </row>
    <row r="45" spans="1:18" ht="12.75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18" ht="15">
      <c r="A46" s="50"/>
      <c r="B46" s="55"/>
      <c r="C46" s="55"/>
      <c r="D46" s="55"/>
      <c r="E46" s="55"/>
      <c r="F46" s="55"/>
      <c r="G46" s="55"/>
      <c r="H46" s="55"/>
      <c r="I46" s="55"/>
      <c r="J46" s="52"/>
      <c r="K46" s="52"/>
      <c r="L46" s="52"/>
      <c r="M46" s="55"/>
      <c r="N46" s="55"/>
      <c r="O46" s="55"/>
      <c r="P46" s="55"/>
      <c r="Q46" s="55"/>
      <c r="R46" s="55"/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11.421875" style="2" customWidth="1"/>
    <col min="20" max="20" width="5.00390625" style="2" bestFit="1" customWidth="1"/>
    <col min="21" max="21" width="6.8515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78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>
        <v>12</v>
      </c>
      <c r="T7" s="90">
        <f>_xlfn.RANK.EQ(S7,$S$7:$S$38)</f>
        <v>9</v>
      </c>
      <c r="U7" s="112">
        <f>S7/$S$39</f>
        <v>0.0017239051047703328</v>
      </c>
      <c r="V7" s="4"/>
      <c r="W7" s="90"/>
      <c r="X7" s="112"/>
      <c r="Y7" s="79">
        <v>55</v>
      </c>
      <c r="Z7" s="90">
        <f>_xlfn.RANK.EQ(Y7,$Y$7:$Y$38)</f>
        <v>6</v>
      </c>
      <c r="AA7" s="112">
        <f>Y7/$Y$39</f>
        <v>0.017146669493269154</v>
      </c>
    </row>
    <row r="8" spans="1:27" ht="12.75">
      <c r="A8" s="3" t="s">
        <v>7</v>
      </c>
      <c r="B8" s="4"/>
      <c r="C8" s="122"/>
      <c r="D8" s="4"/>
      <c r="E8" s="122"/>
      <c r="F8" s="4"/>
      <c r="G8" s="122"/>
      <c r="H8" s="4"/>
      <c r="I8" s="122"/>
      <c r="J8" s="4"/>
      <c r="K8" s="79"/>
      <c r="L8" s="107"/>
      <c r="M8" s="4"/>
      <c r="N8" s="79"/>
      <c r="O8" s="107"/>
      <c r="P8" s="4"/>
      <c r="Q8" s="79"/>
      <c r="R8" s="107"/>
      <c r="S8" s="4"/>
      <c r="T8" s="90"/>
      <c r="U8" s="112"/>
      <c r="V8" s="4"/>
      <c r="W8" s="90"/>
      <c r="X8" s="112"/>
      <c r="Y8" s="79"/>
      <c r="Z8" s="90"/>
      <c r="AA8" s="112"/>
    </row>
    <row r="9" spans="1:27" ht="12.75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90"/>
      <c r="U9" s="112"/>
      <c r="V9" s="4"/>
      <c r="W9" s="90"/>
      <c r="X9" s="112"/>
      <c r="Y9" s="79"/>
      <c r="Z9" s="90"/>
      <c r="AA9" s="112"/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90"/>
      <c r="U10" s="112"/>
      <c r="V10" s="4"/>
      <c r="W10" s="90"/>
      <c r="X10" s="112"/>
      <c r="Y10" s="79"/>
      <c r="Z10" s="90"/>
      <c r="AA10" s="112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90"/>
      <c r="U11" s="112"/>
      <c r="V11" s="4"/>
      <c r="W11" s="90"/>
      <c r="X11" s="112"/>
      <c r="Y11" s="79"/>
      <c r="Z11" s="90"/>
      <c r="AA11" s="112"/>
    </row>
    <row r="12" spans="1:27" ht="12.75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/>
      <c r="N12" s="79"/>
      <c r="O12" s="107"/>
      <c r="P12" s="4"/>
      <c r="Q12" s="79"/>
      <c r="R12" s="107"/>
      <c r="S12" s="4"/>
      <c r="T12" s="90"/>
      <c r="U12" s="112"/>
      <c r="V12" s="4"/>
      <c r="W12" s="90"/>
      <c r="X12" s="112"/>
      <c r="Y12" s="79"/>
      <c r="Z12" s="90"/>
      <c r="AA12" s="112"/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90"/>
      <c r="U13" s="112"/>
      <c r="V13" s="4"/>
      <c r="W13" s="90"/>
      <c r="X13" s="112"/>
      <c r="Y13" s="79"/>
      <c r="Z13" s="90"/>
      <c r="AA13" s="112"/>
    </row>
    <row r="14" spans="1:27" ht="12.75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90"/>
      <c r="U14" s="112"/>
      <c r="V14" s="4"/>
      <c r="W14" s="90"/>
      <c r="X14" s="112"/>
      <c r="Y14" s="79"/>
      <c r="Z14" s="90"/>
      <c r="AA14" s="112"/>
    </row>
    <row r="15" spans="1:27" ht="12.75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90"/>
      <c r="U15" s="112"/>
      <c r="V15" s="4"/>
      <c r="W15" s="90"/>
      <c r="X15" s="112"/>
      <c r="Y15" s="79"/>
      <c r="Z15" s="90"/>
      <c r="AA15" s="112"/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90"/>
      <c r="U16" s="112"/>
      <c r="V16" s="4"/>
      <c r="W16" s="90"/>
      <c r="X16" s="112"/>
      <c r="Y16" s="79"/>
      <c r="Z16" s="90"/>
      <c r="AA16" s="112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90"/>
      <c r="U17" s="112"/>
      <c r="V17" s="4"/>
      <c r="W17" s="90"/>
      <c r="X17" s="112"/>
      <c r="Y17" s="79">
        <v>47</v>
      </c>
      <c r="Z17" s="90">
        <f>_xlfn.RANK.EQ(Y17,$Y$7:$Y$38)</f>
        <v>7</v>
      </c>
      <c r="AA17" s="112">
        <f>Y17/$Y$39</f>
        <v>0.014652608476066368</v>
      </c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90"/>
      <c r="U18" s="112"/>
      <c r="V18" s="4"/>
      <c r="W18" s="90"/>
      <c r="X18" s="112"/>
      <c r="Y18" s="79"/>
      <c r="Z18" s="90"/>
      <c r="AA18" s="112"/>
    </row>
    <row r="19" spans="1:27" ht="12.75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>
        <v>58.9</v>
      </c>
      <c r="T19" s="90">
        <f>_xlfn.RANK.EQ(S19,$S$7:$S$38)</f>
        <v>5</v>
      </c>
      <c r="U19" s="112">
        <f>S19/$S$39</f>
        <v>0.008461500889247717</v>
      </c>
      <c r="V19" s="4">
        <v>8.5</v>
      </c>
      <c r="W19" s="90">
        <f>_xlfn.RANK.EQ(V19,$V$7:$V$38)</f>
        <v>5</v>
      </c>
      <c r="X19" s="112">
        <f>V19/$V$39</f>
        <v>0.0023825073507359146</v>
      </c>
      <c r="Y19" s="79"/>
      <c r="Z19" s="90"/>
      <c r="AA19" s="112"/>
    </row>
    <row r="20" spans="1:27" ht="12.75">
      <c r="A20" s="6" t="s">
        <v>19</v>
      </c>
      <c r="B20" s="8">
        <v>60</v>
      </c>
      <c r="C20" s="123">
        <f>_xlfn.RANK.EQ(B20,$B$7:$B$38)</f>
        <v>1</v>
      </c>
      <c r="D20" s="7">
        <v>19.6</v>
      </c>
      <c r="E20" s="123">
        <f>_xlfn.RANK.EQ(D20,$D$7:$D$38)</f>
        <v>1</v>
      </c>
      <c r="F20" s="7">
        <v>2889.5</v>
      </c>
      <c r="G20" s="123">
        <f>_xlfn.RANK.EQ(F20,$F$7:$F$38)</f>
        <v>1</v>
      </c>
      <c r="H20" s="7">
        <v>3427.6</v>
      </c>
      <c r="I20" s="123">
        <f>_xlfn.RANK.EQ(H20,$H$7:$H$38)</f>
        <v>1</v>
      </c>
      <c r="J20" s="7">
        <v>2036.16</v>
      </c>
      <c r="K20" s="84">
        <f>_xlfn.RANK.EQ(J20,$J$7:$J$38)</f>
        <v>1</v>
      </c>
      <c r="L20" s="109">
        <f>J20/$J$39</f>
        <v>0.9883504193849022</v>
      </c>
      <c r="M20" s="7">
        <v>7676.69</v>
      </c>
      <c r="N20" s="84">
        <f>_xlfn.RANK.EQ(M20,$M$7:$M$38)</f>
        <v>1</v>
      </c>
      <c r="O20" s="109">
        <f>M20/$M$39</f>
        <v>0.9104352642171566</v>
      </c>
      <c r="P20" s="7">
        <v>9058.84</v>
      </c>
      <c r="Q20" s="84">
        <f>_xlfn.RANK.EQ(P20,$P$7:$P$38)</f>
        <v>1</v>
      </c>
      <c r="R20" s="109">
        <f>P20/$P$39</f>
        <v>0.9487544170906586</v>
      </c>
      <c r="S20" s="7">
        <v>6164.07</v>
      </c>
      <c r="T20" s="91">
        <f>_xlfn.RANK.EQ(S20,$S$7:$S$38)</f>
        <v>1</v>
      </c>
      <c r="U20" s="113">
        <f>S20/$S$39</f>
        <v>0.8855226449301388</v>
      </c>
      <c r="V20" s="7">
        <v>2940.82</v>
      </c>
      <c r="W20" s="91">
        <f>_xlfn.RANK.EQ(V20,$V$7:$V$38)</f>
        <v>1</v>
      </c>
      <c r="X20" s="113">
        <f>V20/$V$39</f>
        <v>0.8242970902577874</v>
      </c>
      <c r="Y20" s="84">
        <v>2002.57</v>
      </c>
      <c r="Z20" s="91">
        <f>_xlfn.RANK.EQ(Y20,$Y$7:$Y$38)</f>
        <v>1</v>
      </c>
      <c r="AA20" s="113">
        <f>Y20/$Y$39</f>
        <v>0.6243164714024728</v>
      </c>
    </row>
    <row r="21" spans="1:27" ht="12.75">
      <c r="A21" s="3" t="s">
        <v>20</v>
      </c>
      <c r="B21" s="4"/>
      <c r="C21" s="122"/>
      <c r="D21" s="4"/>
      <c r="E21" s="122"/>
      <c r="F21" s="4"/>
      <c r="G21" s="122"/>
      <c r="H21" s="4"/>
      <c r="I21" s="122"/>
      <c r="J21" s="4"/>
      <c r="K21" s="79"/>
      <c r="L21" s="107"/>
      <c r="M21" s="4"/>
      <c r="N21" s="79"/>
      <c r="O21" s="107"/>
      <c r="P21" s="4"/>
      <c r="Q21" s="79"/>
      <c r="R21" s="107"/>
      <c r="S21" s="4"/>
      <c r="T21" s="90"/>
      <c r="U21" s="112"/>
      <c r="V21" s="4"/>
      <c r="W21" s="90"/>
      <c r="X21" s="112"/>
      <c r="Y21" s="79"/>
      <c r="Z21" s="90"/>
      <c r="AA21" s="112"/>
    </row>
    <row r="22" spans="1:27" ht="12.75">
      <c r="A22" s="3" t="s">
        <v>21</v>
      </c>
      <c r="B22" s="4"/>
      <c r="C22" s="122"/>
      <c r="D22" s="4"/>
      <c r="E22" s="122"/>
      <c r="F22" s="4"/>
      <c r="G22" s="122"/>
      <c r="H22" s="4"/>
      <c r="I22" s="122"/>
      <c r="J22" s="4"/>
      <c r="K22" s="79"/>
      <c r="L22" s="107"/>
      <c r="M22" s="4"/>
      <c r="N22" s="79"/>
      <c r="O22" s="107"/>
      <c r="P22" s="4"/>
      <c r="Q22" s="79"/>
      <c r="R22" s="107"/>
      <c r="S22" s="4">
        <v>42.4</v>
      </c>
      <c r="T22" s="90">
        <f>_xlfn.RANK.EQ(S22,$S$7:$S$38)</f>
        <v>6</v>
      </c>
      <c r="U22" s="112">
        <f>S22/$S$39</f>
        <v>0.006091131370188509</v>
      </c>
      <c r="V22" s="4">
        <v>51.95</v>
      </c>
      <c r="W22" s="90">
        <f>_xlfn.RANK.EQ(V22,$V$7:$V$38)</f>
        <v>4</v>
      </c>
      <c r="X22" s="112">
        <f>V22/$V$39</f>
        <v>0.014561324337733033</v>
      </c>
      <c r="Y22" s="79">
        <v>24.74</v>
      </c>
      <c r="Z22" s="90">
        <f>_xlfn.RANK.EQ(Y22,$Y$7:$Y$38)</f>
        <v>8</v>
      </c>
      <c r="AA22" s="112">
        <f>Y22/$Y$39</f>
        <v>0.007712883695699615</v>
      </c>
    </row>
    <row r="23" spans="1:27" ht="12.75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90"/>
      <c r="U23" s="112"/>
      <c r="V23" s="4"/>
      <c r="W23" s="90"/>
      <c r="X23" s="112"/>
      <c r="Y23" s="79"/>
      <c r="Z23" s="90"/>
      <c r="AA23" s="112"/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>
        <v>97</v>
      </c>
      <c r="Q24" s="79">
        <f>_xlfn.RANK.EQ(P24,$P$7:$P$38)</f>
        <v>3</v>
      </c>
      <c r="R24" s="107">
        <f>P24/$P$39</f>
        <v>0.010159046683437822</v>
      </c>
      <c r="S24" s="4">
        <v>23.46</v>
      </c>
      <c r="T24" s="90">
        <f>_xlfn.RANK.EQ(S24,$S$7:$S$38)</f>
        <v>7</v>
      </c>
      <c r="U24" s="112">
        <f>S24/$S$39</f>
        <v>0.0033702344798260007</v>
      </c>
      <c r="V24" s="4"/>
      <c r="W24" s="90"/>
      <c r="X24" s="112"/>
      <c r="Y24" s="79"/>
      <c r="Z24" s="90"/>
      <c r="AA24" s="112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90"/>
      <c r="U25" s="112"/>
      <c r="V25" s="4"/>
      <c r="W25" s="90"/>
      <c r="X25" s="112"/>
      <c r="Y25" s="79"/>
      <c r="Z25" s="90"/>
      <c r="AA25" s="112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90"/>
      <c r="U26" s="112"/>
      <c r="V26" s="4"/>
      <c r="W26" s="90"/>
      <c r="X26" s="112"/>
      <c r="Y26" s="79"/>
      <c r="Z26" s="90"/>
      <c r="AA26" s="112"/>
    </row>
    <row r="27" spans="1:27" ht="12.75">
      <c r="A27" s="3" t="s">
        <v>26</v>
      </c>
      <c r="B27" s="4"/>
      <c r="C27" s="122"/>
      <c r="D27" s="4">
        <v>14</v>
      </c>
      <c r="E27" s="122">
        <f>_xlfn.RANK.EQ(D27,$D$7:$D$38)</f>
        <v>2</v>
      </c>
      <c r="F27" s="4">
        <v>24</v>
      </c>
      <c r="G27" s="122">
        <f>_xlfn.RANK.EQ(F27,$F$7:$F$38)</f>
        <v>2</v>
      </c>
      <c r="H27" s="4">
        <v>21</v>
      </c>
      <c r="I27" s="122">
        <f>_xlfn.RANK.EQ(H27,$H$7:$H$38)</f>
        <v>2</v>
      </c>
      <c r="J27" s="4">
        <v>24</v>
      </c>
      <c r="K27" s="79">
        <f>_xlfn.RANK.EQ(J27,$J$7:$J$38)</f>
        <v>2</v>
      </c>
      <c r="L27" s="107">
        <f>J27/$J$39</f>
        <v>0.011649580615097858</v>
      </c>
      <c r="M27" s="4">
        <v>235.2</v>
      </c>
      <c r="N27" s="79">
        <f>_xlfn.RANK.EQ(M27,$M$7:$M$38)</f>
        <v>3</v>
      </c>
      <c r="O27" s="107">
        <f>M27/$M$39</f>
        <v>0.027894102034063537</v>
      </c>
      <c r="P27" s="4">
        <v>391.3</v>
      </c>
      <c r="Q27" s="79">
        <f>_xlfn.RANK.EQ(P27,$P$7:$P$38)</f>
        <v>2</v>
      </c>
      <c r="R27" s="107">
        <f>P27/$P$39</f>
        <v>0.04098180378586824</v>
      </c>
      <c r="S27" s="4">
        <v>307.18</v>
      </c>
      <c r="T27" s="90">
        <f>_xlfn.RANK.EQ(S27,$S$7:$S$38)</f>
        <v>2</v>
      </c>
      <c r="U27" s="112">
        <f>S27/$S$39</f>
        <v>0.04412909750694591</v>
      </c>
      <c r="V27" s="4">
        <v>287.2</v>
      </c>
      <c r="W27" s="90">
        <f>_xlfn.RANK.EQ(V27,$V$7:$V$38)</f>
        <v>2</v>
      </c>
      <c r="X27" s="112">
        <f>V27/$V$39</f>
        <v>0.08050071895662997</v>
      </c>
      <c r="Y27" s="79">
        <v>326.3</v>
      </c>
      <c r="Z27" s="90">
        <f>_xlfn.RANK.EQ(Y27,$Y$7:$Y$38)</f>
        <v>3</v>
      </c>
      <c r="AA27" s="112">
        <f>Y27/$Y$39</f>
        <v>0.10172651373915864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90"/>
      <c r="U28" s="112"/>
      <c r="V28" s="4"/>
      <c r="W28" s="90"/>
      <c r="X28" s="112"/>
      <c r="Y28" s="79">
        <v>166.21</v>
      </c>
      <c r="Z28" s="90">
        <f>_xlfn.RANK.EQ(Y28,$Y$7:$Y$38)</f>
        <v>4</v>
      </c>
      <c r="AA28" s="112">
        <f>Y28/$Y$39</f>
        <v>0.051817235208659385</v>
      </c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90"/>
      <c r="U29" s="112"/>
      <c r="V29" s="4"/>
      <c r="W29" s="90"/>
      <c r="X29" s="112"/>
      <c r="Y29" s="79"/>
      <c r="Z29" s="90"/>
      <c r="AA29" s="112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>
        <v>1</v>
      </c>
      <c r="Q30" s="79">
        <f>_xlfn.RANK.EQ(P30,$P$7:$P$38)</f>
        <v>4</v>
      </c>
      <c r="R30" s="107">
        <f>P30/$P$39</f>
        <v>0.00010473244003544146</v>
      </c>
      <c r="S30" s="4"/>
      <c r="T30" s="90"/>
      <c r="U30" s="112"/>
      <c r="V30" s="4"/>
      <c r="W30" s="90"/>
      <c r="X30" s="112"/>
      <c r="Y30" s="79"/>
      <c r="Z30" s="90"/>
      <c r="AA30" s="112"/>
    </row>
    <row r="31" spans="1:27" ht="12.75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>
        <v>520</v>
      </c>
      <c r="N31" s="79">
        <f>_xlfn.RANK.EQ(M31,$M$7:$M$38)</f>
        <v>2</v>
      </c>
      <c r="O31" s="107">
        <f>M31/$M$39</f>
        <v>0.061670633748779936</v>
      </c>
      <c r="P31" s="4"/>
      <c r="Q31" s="79"/>
      <c r="R31" s="107"/>
      <c r="S31" s="4">
        <v>234.43</v>
      </c>
      <c r="T31" s="90">
        <f>_xlfn.RANK.EQ(S31,$S$7:$S$38)</f>
        <v>3</v>
      </c>
      <c r="U31" s="112">
        <f>S31/$S$39</f>
        <v>0.033677922809275763</v>
      </c>
      <c r="V31" s="4"/>
      <c r="W31" s="90"/>
      <c r="X31" s="112"/>
      <c r="Y31" s="79">
        <v>64</v>
      </c>
      <c r="Z31" s="90">
        <f>_xlfn.RANK.EQ(Y31,$Y$7:$Y$38)</f>
        <v>5</v>
      </c>
      <c r="AA31" s="112">
        <f>Y31/$Y$39</f>
        <v>0.019952488137622286</v>
      </c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90"/>
      <c r="U32" s="112"/>
      <c r="V32" s="4"/>
      <c r="W32" s="90"/>
      <c r="X32" s="112"/>
      <c r="Y32" s="79"/>
      <c r="Z32" s="90"/>
      <c r="AA32" s="112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90"/>
      <c r="U33" s="112"/>
      <c r="V33" s="4"/>
      <c r="W33" s="90"/>
      <c r="X33" s="112"/>
      <c r="Y33" s="79"/>
      <c r="Z33" s="90"/>
      <c r="AA33" s="112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90"/>
      <c r="U34" s="112"/>
      <c r="V34" s="4"/>
      <c r="W34" s="90"/>
      <c r="X34" s="112"/>
      <c r="Y34" s="79"/>
      <c r="Z34" s="90"/>
      <c r="AA34" s="112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13</v>
      </c>
      <c r="T35" s="90">
        <f>_xlfn.RANK.EQ(S35,$S$7:$S$38)</f>
        <v>8</v>
      </c>
      <c r="U35" s="112">
        <f>S35/$S$39</f>
        <v>0.001867563863501194</v>
      </c>
      <c r="V35" s="4"/>
      <c r="W35" s="90"/>
      <c r="X35" s="112"/>
      <c r="Y35" s="79"/>
      <c r="Z35" s="90"/>
      <c r="AA35" s="112"/>
    </row>
    <row r="36" spans="1:27" ht="12.75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90"/>
      <c r="U36" s="112"/>
      <c r="V36" s="4"/>
      <c r="W36" s="90"/>
      <c r="X36" s="112"/>
      <c r="Y36" s="79"/>
      <c r="Z36" s="90"/>
      <c r="AA36" s="112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90"/>
      <c r="U37" s="112"/>
      <c r="V37" s="4"/>
      <c r="W37" s="90"/>
      <c r="X37" s="112"/>
      <c r="Y37" s="79"/>
      <c r="Z37" s="90"/>
      <c r="AA37" s="112"/>
    </row>
    <row r="38" spans="1:27" ht="12.75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>
        <v>105.5</v>
      </c>
      <c r="T38" s="90">
        <f>_xlfn.RANK.EQ(S38,$S$7:$S$38)</f>
        <v>4</v>
      </c>
      <c r="U38" s="112">
        <f>S38/$S$39</f>
        <v>0.015155999046105843</v>
      </c>
      <c r="V38" s="4">
        <v>279.2</v>
      </c>
      <c r="W38" s="90">
        <f>_xlfn.RANK.EQ(V38,$V$7:$V$38)</f>
        <v>3</v>
      </c>
      <c r="X38" s="112">
        <f>V38/$V$39</f>
        <v>0.0782583590971138</v>
      </c>
      <c r="Y38" s="79">
        <v>521.8</v>
      </c>
      <c r="Z38" s="90">
        <f>_xlfn.RANK.EQ(Y38,$Y$7:$Y$38)</f>
        <v>2</v>
      </c>
      <c r="AA38" s="112">
        <f>Y38/$Y$39</f>
        <v>0.1626751298470517</v>
      </c>
    </row>
    <row r="39" spans="1:27" ht="12.75">
      <c r="A39" s="73" t="s">
        <v>38</v>
      </c>
      <c r="B39" s="74">
        <f aca="true" t="shared" si="0" ref="B39:P39">SUM(B7:B38)</f>
        <v>60</v>
      </c>
      <c r="C39" s="124"/>
      <c r="D39" s="74">
        <f t="shared" si="0"/>
        <v>33.6</v>
      </c>
      <c r="E39" s="124"/>
      <c r="F39" s="74">
        <f t="shared" si="0"/>
        <v>2913.5</v>
      </c>
      <c r="G39" s="124"/>
      <c r="H39" s="74">
        <f t="shared" si="0"/>
        <v>3448.6</v>
      </c>
      <c r="I39" s="124"/>
      <c r="J39" s="74">
        <f t="shared" si="0"/>
        <v>2060.16</v>
      </c>
      <c r="K39" s="101"/>
      <c r="L39" s="102">
        <f>SUM(L7:L38)</f>
        <v>1</v>
      </c>
      <c r="M39" s="74">
        <f t="shared" si="0"/>
        <v>8431.89</v>
      </c>
      <c r="N39" s="101"/>
      <c r="O39" s="102">
        <f>SUM(O7:O38)</f>
        <v>1</v>
      </c>
      <c r="P39" s="74">
        <f t="shared" si="0"/>
        <v>9548.14</v>
      </c>
      <c r="Q39" s="101"/>
      <c r="R39" s="102">
        <f>SUM(R7:R38)</f>
        <v>1</v>
      </c>
      <c r="S39" s="74">
        <f>SUM(S7:S38)</f>
        <v>6960.94</v>
      </c>
      <c r="T39" s="101"/>
      <c r="U39" s="102">
        <f>SUM(U7:U38)</f>
        <v>1</v>
      </c>
      <c r="V39" s="74">
        <f>SUM(V7:V38)</f>
        <v>3567.6699999999996</v>
      </c>
      <c r="W39" s="101"/>
      <c r="X39" s="102">
        <f>SUM(X7:X38)</f>
        <v>1</v>
      </c>
      <c r="Y39" s="101">
        <f>SUM(Y7:Y38)</f>
        <v>3207.62</v>
      </c>
      <c r="Z39" s="101"/>
      <c r="AA39" s="102">
        <f>SUM(AA7:AA38)</f>
        <v>1</v>
      </c>
    </row>
    <row r="41" ht="12.75">
      <c r="A41" s="2" t="s">
        <v>43</v>
      </c>
    </row>
    <row r="43" spans="1:18" ht="12.75">
      <c r="A43" s="51"/>
      <c r="B43" s="53"/>
      <c r="C43" s="53"/>
      <c r="D43" s="52"/>
      <c r="E43" s="52"/>
      <c r="F43" s="53"/>
      <c r="G43" s="53"/>
      <c r="H43" s="53"/>
      <c r="I43" s="53"/>
      <c r="J43" s="54"/>
      <c r="K43" s="54"/>
      <c r="L43" s="54"/>
      <c r="M43" s="53"/>
      <c r="N43" s="53"/>
      <c r="O43" s="53"/>
      <c r="P43" s="53"/>
      <c r="Q43" s="53"/>
      <c r="R43" s="53"/>
    </row>
    <row r="44" spans="1:18" ht="12.75">
      <c r="A44" s="51"/>
      <c r="B44" s="53"/>
      <c r="C44" s="53"/>
      <c r="D44" s="53"/>
      <c r="E44" s="53"/>
      <c r="F44" s="53"/>
      <c r="G44" s="53"/>
      <c r="H44" s="53"/>
      <c r="I44" s="53"/>
      <c r="J44" s="52"/>
      <c r="K44" s="52"/>
      <c r="L44" s="52"/>
      <c r="M44" s="53"/>
      <c r="N44" s="53"/>
      <c r="O44" s="53"/>
      <c r="P44" s="53"/>
      <c r="Q44" s="53"/>
      <c r="R44" s="53"/>
    </row>
    <row r="45" spans="1:18" ht="12.75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18" ht="12.75">
      <c r="A46" s="51"/>
      <c r="B46" s="53"/>
      <c r="C46" s="53"/>
      <c r="D46" s="53"/>
      <c r="E46" s="53"/>
      <c r="F46" s="53"/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ht="12.75">
      <c r="A47" s="49"/>
      <c r="B47" s="53"/>
      <c r="C47" s="53"/>
      <c r="D47" s="53"/>
      <c r="E47" s="53"/>
      <c r="F47" s="53"/>
      <c r="G47" s="5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ht="12.75">
      <c r="A48" s="51"/>
      <c r="B48" s="53"/>
      <c r="C48" s="53"/>
      <c r="D48" s="53"/>
      <c r="E48" s="53"/>
      <c r="F48" s="53"/>
      <c r="G48" s="53"/>
      <c r="H48" s="52"/>
      <c r="I48" s="52"/>
      <c r="J48" s="52"/>
      <c r="K48" s="52"/>
      <c r="L48" s="52"/>
      <c r="M48" s="52"/>
      <c r="N48" s="52"/>
      <c r="O48" s="52"/>
      <c r="P48" s="53"/>
      <c r="Q48" s="52"/>
      <c r="R48" s="52"/>
    </row>
    <row r="49" spans="1:18" ht="12.75">
      <c r="A49" s="51"/>
      <c r="B49" s="53"/>
      <c r="C49" s="53"/>
      <c r="D49" s="53"/>
      <c r="E49" s="53"/>
      <c r="F49" s="53"/>
      <c r="G49" s="53"/>
      <c r="H49" s="52"/>
      <c r="I49" s="52"/>
      <c r="J49" s="52"/>
      <c r="K49" s="52"/>
      <c r="L49" s="52"/>
      <c r="M49" s="53"/>
      <c r="N49" s="53"/>
      <c r="O49" s="53"/>
      <c r="P49" s="53"/>
      <c r="Q49" s="53"/>
      <c r="R49" s="53"/>
    </row>
    <row r="50" spans="1:18" ht="12.75">
      <c r="A50" s="51"/>
      <c r="B50" s="53"/>
      <c r="C50" s="53"/>
      <c r="D50" s="53"/>
      <c r="E50" s="53"/>
      <c r="F50" s="53"/>
      <c r="G50" s="53"/>
      <c r="H50" s="53"/>
      <c r="I50" s="53"/>
      <c r="J50" s="52"/>
      <c r="K50" s="52"/>
      <c r="L50" s="52"/>
      <c r="M50" s="53"/>
      <c r="N50" s="53"/>
      <c r="O50" s="53"/>
      <c r="P50" s="52"/>
      <c r="Q50" s="53"/>
      <c r="R50" s="53"/>
    </row>
    <row r="51" spans="1:18" ht="12.75">
      <c r="A51" s="51"/>
      <c r="B51" s="53"/>
      <c r="C51" s="53"/>
      <c r="D51" s="53"/>
      <c r="E51" s="53"/>
      <c r="F51" s="53"/>
      <c r="G51" s="53"/>
      <c r="H51" s="53"/>
      <c r="I51" s="53"/>
      <c r="J51" s="52"/>
      <c r="K51" s="52"/>
      <c r="L51" s="52"/>
      <c r="M51" s="53"/>
      <c r="N51" s="53"/>
      <c r="O51" s="53"/>
      <c r="P51" s="53"/>
      <c r="Q51" s="53"/>
      <c r="R51" s="53"/>
    </row>
    <row r="52" spans="1:18" ht="12.75">
      <c r="A52" s="51"/>
      <c r="B52" s="53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53"/>
      <c r="N52" s="53"/>
      <c r="O52" s="53"/>
      <c r="P52" s="53"/>
      <c r="Q52" s="53"/>
      <c r="R52" s="53"/>
    </row>
    <row r="53" spans="1:18" ht="15">
      <c r="A53" s="50"/>
      <c r="B53" s="55"/>
      <c r="C53" s="55"/>
      <c r="D53" s="55"/>
      <c r="E53" s="55"/>
      <c r="F53" s="55"/>
      <c r="G53" s="55"/>
      <c r="H53" s="55"/>
      <c r="I53" s="55"/>
      <c r="J53" s="52"/>
      <c r="K53" s="52"/>
      <c r="L53" s="52"/>
      <c r="M53" s="55"/>
      <c r="N53" s="55"/>
      <c r="O53" s="55"/>
      <c r="P53" s="55"/>
      <c r="Q53" s="55"/>
      <c r="R53" s="55"/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0039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140625" style="21" bestFit="1" customWidth="1"/>
    <col min="28" max="16384" width="11.421875" style="21" customWidth="1"/>
  </cols>
  <sheetData>
    <row r="1" s="2" customFormat="1" ht="15">
      <c r="A1" s="27" t="s">
        <v>79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/>
      <c r="C7" s="125"/>
      <c r="D7" s="13"/>
      <c r="E7" s="125"/>
      <c r="F7" s="13"/>
      <c r="G7" s="125"/>
      <c r="H7" s="14"/>
      <c r="I7" s="130"/>
      <c r="J7" s="13"/>
      <c r="K7" s="86"/>
      <c r="L7" s="110"/>
      <c r="M7" s="13"/>
      <c r="N7" s="86"/>
      <c r="O7" s="110"/>
      <c r="P7" s="13"/>
      <c r="Q7" s="86"/>
      <c r="R7" s="110"/>
      <c r="S7" s="13"/>
      <c r="T7" s="86"/>
      <c r="U7" s="110"/>
      <c r="V7" s="13"/>
      <c r="W7" s="86"/>
      <c r="X7" s="110"/>
      <c r="Y7" s="86"/>
      <c r="Z7" s="86"/>
      <c r="AA7" s="110"/>
    </row>
    <row r="8" spans="1:27" s="2" customFormat="1" ht="12.75">
      <c r="A8" s="3" t="s">
        <v>7</v>
      </c>
      <c r="B8" s="13"/>
      <c r="C8" s="125"/>
      <c r="D8" s="13"/>
      <c r="E8" s="125"/>
      <c r="F8" s="13"/>
      <c r="G8" s="125"/>
      <c r="H8" s="14"/>
      <c r="I8" s="130"/>
      <c r="J8" s="13"/>
      <c r="K8" s="86"/>
      <c r="L8" s="110"/>
      <c r="M8" s="13"/>
      <c r="N8" s="86"/>
      <c r="O8" s="110"/>
      <c r="P8" s="13"/>
      <c r="Q8" s="86"/>
      <c r="R8" s="110"/>
      <c r="S8" s="13"/>
      <c r="T8" s="86"/>
      <c r="U8" s="110"/>
      <c r="V8" s="13"/>
      <c r="W8" s="86"/>
      <c r="X8" s="110"/>
      <c r="Y8" s="86"/>
      <c r="Z8" s="86"/>
      <c r="AA8" s="110"/>
    </row>
    <row r="9" spans="1:27" s="2" customFormat="1" ht="12.75">
      <c r="A9" s="3" t="s">
        <v>8</v>
      </c>
      <c r="B9" s="13"/>
      <c r="C9" s="125"/>
      <c r="D9" s="13"/>
      <c r="E9" s="125"/>
      <c r="F9" s="13"/>
      <c r="G9" s="125"/>
      <c r="H9" s="14"/>
      <c r="I9" s="130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13"/>
      <c r="C11" s="125"/>
      <c r="D11" s="13"/>
      <c r="E11" s="125"/>
      <c r="F11" s="13"/>
      <c r="G11" s="125"/>
      <c r="H11" s="14"/>
      <c r="I11" s="130"/>
      <c r="J11" s="13"/>
      <c r="K11" s="86"/>
      <c r="L11" s="110"/>
      <c r="M11" s="13"/>
      <c r="N11" s="86"/>
      <c r="O11" s="110"/>
      <c r="P11" s="13"/>
      <c r="Q11" s="86"/>
      <c r="R11" s="110"/>
      <c r="S11" s="13"/>
      <c r="T11" s="86"/>
      <c r="U11" s="110"/>
      <c r="V11" s="13"/>
      <c r="W11" s="86"/>
      <c r="X11" s="110"/>
      <c r="Y11" s="86"/>
      <c r="Z11" s="86"/>
      <c r="AA11" s="110"/>
    </row>
    <row r="12" spans="1:27" s="2" customFormat="1" ht="12.75">
      <c r="A12" s="3" t="s">
        <v>11</v>
      </c>
      <c r="B12" s="13"/>
      <c r="C12" s="125"/>
      <c r="D12" s="13"/>
      <c r="E12" s="125"/>
      <c r="F12" s="13"/>
      <c r="G12" s="125"/>
      <c r="H12" s="13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/>
      <c r="V12" s="13"/>
      <c r="W12" s="86"/>
      <c r="X12" s="110"/>
      <c r="Y12" s="86"/>
      <c r="Z12" s="86"/>
      <c r="AA12" s="110"/>
    </row>
    <row r="13" spans="1:27" s="2" customFormat="1" ht="12.75">
      <c r="A13" s="3" t="s">
        <v>12</v>
      </c>
      <c r="B13" s="13"/>
      <c r="C13" s="125"/>
      <c r="D13" s="13"/>
      <c r="E13" s="125"/>
      <c r="F13" s="13"/>
      <c r="G13" s="125"/>
      <c r="H13" s="13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/>
      <c r="V13" s="13"/>
      <c r="W13" s="86"/>
      <c r="X13" s="110"/>
      <c r="Y13" s="86"/>
      <c r="Z13" s="86"/>
      <c r="AA13" s="110"/>
    </row>
    <row r="14" spans="1:27" s="2" customFormat="1" ht="12.75">
      <c r="A14" s="3" t="s">
        <v>13</v>
      </c>
      <c r="B14" s="13"/>
      <c r="C14" s="125"/>
      <c r="D14" s="13"/>
      <c r="E14" s="125"/>
      <c r="F14" s="13"/>
      <c r="G14" s="125"/>
      <c r="H14" s="13"/>
      <c r="I14" s="130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6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ht="12.75">
      <c r="A16" s="3" t="s">
        <v>15</v>
      </c>
      <c r="B16" s="13"/>
      <c r="C16" s="125"/>
      <c r="D16" s="13"/>
      <c r="E16" s="125"/>
      <c r="F16" s="13"/>
      <c r="G16" s="125"/>
      <c r="H16" s="13"/>
      <c r="I16" s="130"/>
      <c r="J16" s="13"/>
      <c r="K16" s="86"/>
      <c r="L16" s="110"/>
      <c r="M16" s="13"/>
      <c r="N16" s="86"/>
      <c r="O16" s="110"/>
      <c r="P16" s="13"/>
      <c r="Q16" s="86"/>
      <c r="R16" s="110"/>
      <c r="S16" s="13"/>
      <c r="T16" s="86"/>
      <c r="U16" s="110"/>
      <c r="V16" s="13"/>
      <c r="W16" s="86"/>
      <c r="X16" s="110"/>
      <c r="Y16" s="86"/>
      <c r="Z16" s="86"/>
      <c r="AA16" s="110"/>
    </row>
    <row r="17" spans="1:27" s="2" customFormat="1" ht="12.75">
      <c r="A17" s="3" t="s">
        <v>16</v>
      </c>
      <c r="B17" s="13">
        <v>4084.4</v>
      </c>
      <c r="C17" s="125">
        <f>_xlfn.RANK.EQ(B17,$B$7:$B$38)</f>
        <v>3</v>
      </c>
      <c r="D17" s="13">
        <v>4482.74</v>
      </c>
      <c r="E17" s="125">
        <f>_xlfn.RANK.EQ(D17,$D$7:$D$38)</f>
        <v>3</v>
      </c>
      <c r="F17" s="13">
        <v>3563.44</v>
      </c>
      <c r="G17" s="125">
        <f>_xlfn.RANK.EQ(F17,$F$7:$F$38)</f>
        <v>4</v>
      </c>
      <c r="H17" s="13">
        <v>1810.9</v>
      </c>
      <c r="I17" s="130">
        <f>_xlfn.RANK.EQ(H17,$H$7:$H$38)</f>
        <v>4</v>
      </c>
      <c r="J17" s="13">
        <v>99.58</v>
      </c>
      <c r="K17" s="86">
        <f>_xlfn.RANK.EQ(J17,$J$7:$J$38)</f>
        <v>6</v>
      </c>
      <c r="L17" s="110">
        <f>J17/$J$39</f>
        <v>0.0022833447905665164</v>
      </c>
      <c r="M17" s="13">
        <v>0</v>
      </c>
      <c r="N17" s="86">
        <f>_xlfn.RANK.EQ(M17,$M$7:$M$38)</f>
        <v>7</v>
      </c>
      <c r="O17" s="110">
        <f>M17/$M$39</f>
        <v>0</v>
      </c>
      <c r="P17" s="13">
        <v>1334</v>
      </c>
      <c r="Q17" s="86">
        <f>_xlfn.RANK.EQ(P17,$P$7:$P$38)</f>
        <v>4</v>
      </c>
      <c r="R17" s="110">
        <f>P17/$P$39</f>
        <v>0.02949939917640508</v>
      </c>
      <c r="S17" s="13">
        <v>845.95</v>
      </c>
      <c r="T17" s="86">
        <f>_xlfn.RANK.EQ(S17,$S$7:$S$38)</f>
        <v>4</v>
      </c>
      <c r="U17" s="110">
        <f>S17/$S$39</f>
        <v>0.01318210518508084</v>
      </c>
      <c r="V17" s="13"/>
      <c r="W17" s="86"/>
      <c r="X17" s="110"/>
      <c r="Y17" s="86">
        <v>1782</v>
      </c>
      <c r="Z17" s="86"/>
      <c r="AA17" s="110"/>
    </row>
    <row r="18" spans="1:27" s="2" customFormat="1" ht="12.75">
      <c r="A18" s="3" t="s">
        <v>17</v>
      </c>
      <c r="B18" s="13"/>
      <c r="C18" s="125"/>
      <c r="D18" s="13"/>
      <c r="E18" s="125"/>
      <c r="F18" s="13"/>
      <c r="G18" s="125"/>
      <c r="H18" s="13"/>
      <c r="I18" s="130"/>
      <c r="J18" s="13"/>
      <c r="K18" s="86"/>
      <c r="L18" s="110"/>
      <c r="M18" s="13"/>
      <c r="N18" s="86"/>
      <c r="O18" s="110"/>
      <c r="P18" s="13"/>
      <c r="Q18" s="86"/>
      <c r="R18" s="110"/>
      <c r="S18" s="13"/>
      <c r="T18" s="86"/>
      <c r="U18" s="110"/>
      <c r="V18" s="13"/>
      <c r="W18" s="86"/>
      <c r="X18" s="110"/>
      <c r="Y18" s="86"/>
      <c r="Z18" s="86"/>
      <c r="AA18" s="110"/>
    </row>
    <row r="19" spans="1:27" s="2" customFormat="1" ht="12.75">
      <c r="A19" s="3" t="s">
        <v>18</v>
      </c>
      <c r="B19" s="13"/>
      <c r="C19" s="125"/>
      <c r="D19" s="9"/>
      <c r="E19" s="125"/>
      <c r="F19" s="13"/>
      <c r="G19" s="125"/>
      <c r="H19" s="13"/>
      <c r="I19" s="130"/>
      <c r="J19" s="13"/>
      <c r="K19" s="86"/>
      <c r="L19" s="110"/>
      <c r="M19" s="13"/>
      <c r="N19" s="86"/>
      <c r="O19" s="110"/>
      <c r="P19" s="13"/>
      <c r="Q19" s="86"/>
      <c r="R19" s="110"/>
      <c r="S19" s="13"/>
      <c r="T19" s="86"/>
      <c r="U19" s="110"/>
      <c r="V19" s="13"/>
      <c r="W19" s="86"/>
      <c r="X19" s="110"/>
      <c r="Y19" s="86"/>
      <c r="Z19" s="86"/>
      <c r="AA19" s="110"/>
    </row>
    <row r="20" spans="1:27" s="2" customFormat="1" ht="12.75">
      <c r="A20" s="6" t="s">
        <v>19</v>
      </c>
      <c r="B20" s="8">
        <v>24785.2</v>
      </c>
      <c r="C20" s="126">
        <f>_xlfn.RANK.EQ(B20,$B$7:$B$38)</f>
        <v>1</v>
      </c>
      <c r="D20" s="8">
        <v>16277.25</v>
      </c>
      <c r="E20" s="126">
        <f>_xlfn.RANK.EQ(D20,$D$7:$D$38)</f>
        <v>1</v>
      </c>
      <c r="F20" s="8">
        <v>19415.51</v>
      </c>
      <c r="G20" s="126">
        <f>_xlfn.RANK.EQ(F20,$F$7:$F$38)</f>
        <v>1</v>
      </c>
      <c r="H20" s="8">
        <v>20694.14</v>
      </c>
      <c r="I20" s="131">
        <f>_xlfn.RANK.EQ(H20,$H$7:$H$38)</f>
        <v>1</v>
      </c>
      <c r="J20" s="8">
        <v>22338.72</v>
      </c>
      <c r="K20" s="89">
        <f>_xlfn.RANK.EQ(J20,$J$7:$J$38)</f>
        <v>1</v>
      </c>
      <c r="L20" s="111">
        <f>J20/$J$39</f>
        <v>0.5122213289809605</v>
      </c>
      <c r="M20" s="8">
        <v>19498.45</v>
      </c>
      <c r="N20" s="89">
        <f>_xlfn.RANK.EQ(M20,$M$7:$M$38)</f>
        <v>1</v>
      </c>
      <c r="O20" s="111">
        <f>M20/$M$39</f>
        <v>0.5897901329643879</v>
      </c>
      <c r="P20" s="8">
        <v>28098.59</v>
      </c>
      <c r="Q20" s="89">
        <f>_xlfn.RANK.EQ(P20,$P$7:$P$38)</f>
        <v>1</v>
      </c>
      <c r="R20" s="111">
        <f>P20/$P$39</f>
        <v>0.6213579630465847</v>
      </c>
      <c r="S20" s="8">
        <v>27511.36</v>
      </c>
      <c r="T20" s="89">
        <f>_xlfn.RANK.EQ(S20,$S$7:$S$38)</f>
        <v>2</v>
      </c>
      <c r="U20" s="111">
        <f>S20/$S$39</f>
        <v>0.4286986716763705</v>
      </c>
      <c r="V20" s="8">
        <v>25656.86</v>
      </c>
      <c r="W20" s="89">
        <f>_xlfn.RANK.EQ(V20,$V$7:$V$38)</f>
        <v>1</v>
      </c>
      <c r="X20" s="111">
        <f>V20/$V$39</f>
        <v>0.7875555899347533</v>
      </c>
      <c r="Y20" s="83">
        <v>31888.91</v>
      </c>
      <c r="Z20" s="89">
        <f>_xlfn.RANK.EQ(Y20,$Y$7:$Y$38)</f>
        <v>1</v>
      </c>
      <c r="AA20" s="111">
        <f>Y20/$Y$39</f>
        <v>0.7159904154143704</v>
      </c>
    </row>
    <row r="21" spans="1:27" s="2" customFormat="1" ht="12.75">
      <c r="A21" s="3" t="s">
        <v>20</v>
      </c>
      <c r="B21" s="16"/>
      <c r="C21" s="125"/>
      <c r="D21" s="16"/>
      <c r="E21" s="125"/>
      <c r="F21" s="16"/>
      <c r="G21" s="125"/>
      <c r="H21" s="16"/>
      <c r="I21" s="130"/>
      <c r="J21" s="16"/>
      <c r="K21" s="86"/>
      <c r="L21" s="110"/>
      <c r="M21" s="16"/>
      <c r="N21" s="86"/>
      <c r="O21" s="110"/>
      <c r="P21" s="16"/>
      <c r="Q21" s="86"/>
      <c r="R21" s="110"/>
      <c r="S21" s="16"/>
      <c r="T21" s="86"/>
      <c r="U21" s="110"/>
      <c r="V21" s="16"/>
      <c r="W21" s="86"/>
      <c r="X21" s="110"/>
      <c r="Y21" s="88"/>
      <c r="Z21" s="86"/>
      <c r="AA21" s="110"/>
    </row>
    <row r="22" spans="1:27" s="2" customFormat="1" ht="12.75">
      <c r="A22" s="3" t="s">
        <v>21</v>
      </c>
      <c r="B22" s="13">
        <v>16438.9</v>
      </c>
      <c r="C22" s="125">
        <f>_xlfn.RANK.EQ(B22,$B$7:$B$38)</f>
        <v>2</v>
      </c>
      <c r="D22" s="13">
        <v>11516.49</v>
      </c>
      <c r="E22" s="125">
        <f>_xlfn.RANK.EQ(D22,$D$7:$D$38)</f>
        <v>2</v>
      </c>
      <c r="F22" s="13">
        <v>12505.58</v>
      </c>
      <c r="G22" s="125">
        <f>_xlfn.RANK.EQ(F22,$F$7:$F$38)</f>
        <v>2</v>
      </c>
      <c r="H22" s="13">
        <v>12080.15</v>
      </c>
      <c r="I22" s="130">
        <f>_xlfn.RANK.EQ(H22,$H$7:$H$38)</f>
        <v>2</v>
      </c>
      <c r="J22" s="13">
        <v>12189.86</v>
      </c>
      <c r="K22" s="86">
        <f>_xlfn.RANK.EQ(J22,$J$7:$J$38)</f>
        <v>2</v>
      </c>
      <c r="L22" s="110">
        <f>J22/$J$39</f>
        <v>0.27951047729197787</v>
      </c>
      <c r="M22" s="13">
        <v>10880.5</v>
      </c>
      <c r="N22" s="86">
        <f>_xlfn.RANK.EQ(M22,$M$7:$M$38)</f>
        <v>2</v>
      </c>
      <c r="O22" s="110">
        <f>M22/$M$39</f>
        <v>0.32911393170836767</v>
      </c>
      <c r="P22" s="13">
        <v>5045.6</v>
      </c>
      <c r="Q22" s="86">
        <f>_xlfn.RANK.EQ(P22,$P$7:$P$38)</f>
        <v>3</v>
      </c>
      <c r="R22" s="110">
        <f>P22/$P$39</f>
        <v>0.11157583844413005</v>
      </c>
      <c r="S22" s="13">
        <v>2342</v>
      </c>
      <c r="T22" s="86">
        <f>_xlfn.RANK.EQ(S22,$S$7:$S$38)</f>
        <v>3</v>
      </c>
      <c r="U22" s="110">
        <f>S22/$S$39</f>
        <v>0.03649446225363122</v>
      </c>
      <c r="V22" s="13">
        <v>1551.98</v>
      </c>
      <c r="W22" s="86">
        <f>_xlfn.RANK.EQ(V22,$V$7:$V$38)</f>
        <v>3</v>
      </c>
      <c r="X22" s="110">
        <f>V22/$V$39</f>
        <v>0.0476391313850151</v>
      </c>
      <c r="Y22" s="86">
        <v>1700.57</v>
      </c>
      <c r="Z22" s="86">
        <f>_xlfn.RANK.EQ(Y22,$Y$7:$Y$38)</f>
        <v>4</v>
      </c>
      <c r="AA22" s="110">
        <f>Y22/$Y$39</f>
        <v>0.0381822966272982</v>
      </c>
    </row>
    <row r="23" spans="1:27" s="2" customFormat="1" ht="12.75">
      <c r="A23" s="3" t="s">
        <v>22</v>
      </c>
      <c r="B23" s="13"/>
      <c r="C23" s="125"/>
      <c r="D23" s="13"/>
      <c r="E23" s="125"/>
      <c r="F23" s="13"/>
      <c r="G23" s="125"/>
      <c r="H23" s="13"/>
      <c r="I23" s="130"/>
      <c r="J23" s="13"/>
      <c r="K23" s="86"/>
      <c r="L23" s="110"/>
      <c r="M23" s="13"/>
      <c r="N23" s="86"/>
      <c r="O23" s="110"/>
      <c r="P23" s="13"/>
      <c r="Q23" s="86"/>
      <c r="R23" s="110"/>
      <c r="S23" s="13"/>
      <c r="T23" s="86"/>
      <c r="U23" s="110"/>
      <c r="V23" s="13"/>
      <c r="W23" s="86"/>
      <c r="X23" s="110"/>
      <c r="Y23" s="86"/>
      <c r="Z23" s="86"/>
      <c r="AA23" s="110"/>
    </row>
    <row r="24" spans="1:27" s="2" customFormat="1" ht="12.75">
      <c r="A24" s="3" t="s">
        <v>23</v>
      </c>
      <c r="B24" s="13">
        <v>238.5</v>
      </c>
      <c r="C24" s="125">
        <f>_xlfn.RANK.EQ(B24,$B$7:$B$38)</f>
        <v>5</v>
      </c>
      <c r="D24" s="13">
        <v>383.08</v>
      </c>
      <c r="E24" s="125">
        <f>_xlfn.RANK.EQ(D24,$D$7:$D$38)</f>
        <v>5</v>
      </c>
      <c r="F24" s="13">
        <v>734.67</v>
      </c>
      <c r="G24" s="125">
        <f>_xlfn.RANK.EQ(F24,$F$7:$F$38)</f>
        <v>5</v>
      </c>
      <c r="H24" s="13">
        <v>296</v>
      </c>
      <c r="I24" s="130">
        <f>_xlfn.RANK.EQ(H24,$H$7:$H$38)</f>
        <v>5</v>
      </c>
      <c r="J24" s="13">
        <v>790.2</v>
      </c>
      <c r="K24" s="86">
        <f>_xlfn.RANK.EQ(J24,$J$7:$J$38)</f>
        <v>4</v>
      </c>
      <c r="L24" s="110">
        <f>J24/$J$39</f>
        <v>0.01811909071606408</v>
      </c>
      <c r="M24" s="13">
        <v>852.73</v>
      </c>
      <c r="N24" s="86">
        <f>_xlfn.RANK.EQ(M24,$M$7:$M$38)</f>
        <v>4</v>
      </c>
      <c r="O24" s="110">
        <f>M24/$M$39</f>
        <v>0.02579342153262041</v>
      </c>
      <c r="P24" s="13">
        <v>562.1</v>
      </c>
      <c r="Q24" s="86">
        <f>_xlfn.RANK.EQ(P24,$P$7:$P$38)</f>
        <v>5</v>
      </c>
      <c r="R24" s="110">
        <f>P24/$P$39</f>
        <v>0.012429994210687629</v>
      </c>
      <c r="S24" s="13">
        <v>618.6</v>
      </c>
      <c r="T24" s="86">
        <f>_xlfn.RANK.EQ(S24,$S$7:$S$38)</f>
        <v>5</v>
      </c>
      <c r="U24" s="110">
        <f>S24/$S$39</f>
        <v>0.00963939980789764</v>
      </c>
      <c r="V24" s="13">
        <v>843.3</v>
      </c>
      <c r="W24" s="86">
        <f>_xlfn.RANK.EQ(V24,$V$7:$V$38)</f>
        <v>4</v>
      </c>
      <c r="X24" s="110">
        <f>V24/$V$39</f>
        <v>0.02588569407916547</v>
      </c>
      <c r="Y24" s="86">
        <v>855.1</v>
      </c>
      <c r="Z24" s="86">
        <f>_xlfn.RANK.EQ(Y24,$Y$7:$Y$38)</f>
        <v>5</v>
      </c>
      <c r="AA24" s="110">
        <f>Y24/$Y$39</f>
        <v>0.01919925780532568</v>
      </c>
    </row>
    <row r="25" spans="1:27" s="2" customFormat="1" ht="12.75">
      <c r="A25" s="3" t="s">
        <v>24</v>
      </c>
      <c r="B25" s="13"/>
      <c r="C25" s="125"/>
      <c r="D25" s="13"/>
      <c r="E25" s="125"/>
      <c r="F25" s="13"/>
      <c r="G25" s="125"/>
      <c r="H25" s="13"/>
      <c r="I25" s="130"/>
      <c r="J25" s="13"/>
      <c r="K25" s="86"/>
      <c r="L25" s="110"/>
      <c r="M25" s="13"/>
      <c r="N25" s="86"/>
      <c r="O25" s="110"/>
      <c r="P25" s="13"/>
      <c r="Q25" s="86"/>
      <c r="R25" s="110"/>
      <c r="S25" s="13"/>
      <c r="T25" s="86"/>
      <c r="U25" s="110"/>
      <c r="V25" s="13"/>
      <c r="W25" s="86"/>
      <c r="X25" s="110"/>
      <c r="Y25" s="86"/>
      <c r="Z25" s="86"/>
      <c r="AA25" s="110"/>
    </row>
    <row r="26" spans="1:27" s="2" customFormat="1" ht="12.75">
      <c r="A26" s="3" t="s">
        <v>25</v>
      </c>
      <c r="B26" s="13"/>
      <c r="C26" s="125"/>
      <c r="D26" s="13"/>
      <c r="E26" s="125"/>
      <c r="F26" s="13"/>
      <c r="G26" s="125"/>
      <c r="H26" s="13"/>
      <c r="I26" s="130"/>
      <c r="J26" s="13"/>
      <c r="K26" s="86"/>
      <c r="L26" s="110"/>
      <c r="M26" s="13"/>
      <c r="N26" s="86"/>
      <c r="O26" s="110"/>
      <c r="P26" s="13"/>
      <c r="Q26" s="86"/>
      <c r="R26" s="110"/>
      <c r="S26" s="13"/>
      <c r="T26" s="86"/>
      <c r="U26" s="110"/>
      <c r="V26" s="13"/>
      <c r="W26" s="86"/>
      <c r="X26" s="110"/>
      <c r="Y26" s="86"/>
      <c r="Z26" s="86"/>
      <c r="AA26" s="110"/>
    </row>
    <row r="27" spans="1:27" s="2" customFormat="1" ht="12.75">
      <c r="A27" s="3" t="s">
        <v>26</v>
      </c>
      <c r="B27" s="9"/>
      <c r="C27" s="125"/>
      <c r="D27" s="13"/>
      <c r="E27" s="125"/>
      <c r="F27" s="13"/>
      <c r="G27" s="125"/>
      <c r="H27" s="13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ht="12.75">
      <c r="A28" s="3" t="s">
        <v>27</v>
      </c>
      <c r="B28" s="13">
        <v>66.24</v>
      </c>
      <c r="C28" s="125">
        <f>_xlfn.RANK.EQ(B28,$B$7:$B$38)</f>
        <v>6</v>
      </c>
      <c r="D28" s="13">
        <v>135.66</v>
      </c>
      <c r="E28" s="125">
        <f>_xlfn.RANK.EQ(D28,$D$7:$D$38)</f>
        <v>6</v>
      </c>
      <c r="F28" s="13">
        <v>119.3</v>
      </c>
      <c r="G28" s="125">
        <f>_xlfn.RANK.EQ(F28,$F$7:$F$38)</f>
        <v>6</v>
      </c>
      <c r="H28" s="13">
        <v>55.5</v>
      </c>
      <c r="I28" s="130">
        <f>_xlfn.RANK.EQ(H28,$H$7:$H$38)</f>
        <v>6</v>
      </c>
      <c r="J28" s="13">
        <v>126.6</v>
      </c>
      <c r="K28" s="86">
        <f>_xlfn.RANK.EQ(J28,$J$7:$J$38)</f>
        <v>5</v>
      </c>
      <c r="L28" s="110">
        <f>J28/$J$39</f>
        <v>0.002902906713052028</v>
      </c>
      <c r="M28" s="13">
        <v>264.55</v>
      </c>
      <c r="N28" s="86">
        <f>_xlfn.RANK.EQ(M28,$M$7:$M$38)</f>
        <v>5</v>
      </c>
      <c r="O28" s="110">
        <f>M28/$M$39</f>
        <v>0.008002122203340718</v>
      </c>
      <c r="P28" s="13">
        <v>264</v>
      </c>
      <c r="Q28" s="86">
        <f>_xlfn.RANK.EQ(P28,$P$7:$P$38)</f>
        <v>6</v>
      </c>
      <c r="R28" s="110">
        <f>P28/$P$39</f>
        <v>0.005837962055900255</v>
      </c>
      <c r="S28" s="13">
        <v>136.8</v>
      </c>
      <c r="T28" s="86">
        <f>_xlfn.RANK.EQ(S28,$S$7:$S$38)</f>
        <v>6</v>
      </c>
      <c r="U28" s="110">
        <f>S28/$S$39</f>
        <v>0.002131700442483668</v>
      </c>
      <c r="V28" s="13">
        <v>266.6</v>
      </c>
      <c r="W28" s="86">
        <f>_xlfn.RANK.EQ(V28,$V$7:$V$38)</f>
        <v>5</v>
      </c>
      <c r="X28" s="110">
        <f>V28/$V$39</f>
        <v>0.008183476866483476</v>
      </c>
      <c r="Y28" s="86">
        <v>206.4</v>
      </c>
      <c r="Z28" s="86">
        <f>_xlfn.RANK.EQ(Y28,$Y$7:$Y$38)</f>
        <v>6</v>
      </c>
      <c r="AA28" s="110">
        <f>Y28/$Y$39</f>
        <v>0.004634226185263969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1619.68</v>
      </c>
      <c r="C30" s="125">
        <f>_xlfn.RANK.EQ(B30,$B$7:$B$38)</f>
        <v>4</v>
      </c>
      <c r="D30" s="13">
        <v>2963.1</v>
      </c>
      <c r="E30" s="125">
        <f>_xlfn.RANK.EQ(D30,$D$7:$D$38)</f>
        <v>4</v>
      </c>
      <c r="F30" s="13">
        <v>3678.92</v>
      </c>
      <c r="G30" s="125">
        <f>_xlfn.RANK.EQ(F30,$F$7:$F$38)</f>
        <v>3</v>
      </c>
      <c r="H30" s="13">
        <v>3175.4</v>
      </c>
      <c r="I30" s="130">
        <f>_xlfn.RANK.EQ(H30,$H$7:$H$38)</f>
        <v>3</v>
      </c>
      <c r="J30" s="13">
        <v>8058.5</v>
      </c>
      <c r="K30" s="86">
        <f>_xlfn.RANK.EQ(J30,$J$7:$J$38)</f>
        <v>3</v>
      </c>
      <c r="L30" s="110">
        <f>J30/$J$39</f>
        <v>0.18477941348443735</v>
      </c>
      <c r="M30" s="13">
        <v>1518.75</v>
      </c>
      <c r="N30" s="86">
        <f>_xlfn.RANK.EQ(M30,$M$7:$M$38)</f>
        <v>3</v>
      </c>
      <c r="O30" s="110">
        <f>M30/$M$39</f>
        <v>0.04593922924333288</v>
      </c>
      <c r="P30" s="13">
        <v>9916.97</v>
      </c>
      <c r="Q30" s="86">
        <f>_xlfn.RANK.EQ(P30,$P$7:$P$38)</f>
        <v>2</v>
      </c>
      <c r="R30" s="110">
        <f>P30/$P$39</f>
        <v>0.21929884306629224</v>
      </c>
      <c r="S30" s="13">
        <v>32719.41</v>
      </c>
      <c r="T30" s="86">
        <f>_xlfn.RANK.EQ(S30,$S$7:$S$38)</f>
        <v>1</v>
      </c>
      <c r="U30" s="110">
        <f>S30/$S$39</f>
        <v>0.5098536606345362</v>
      </c>
      <c r="V30" s="13">
        <v>4259.1</v>
      </c>
      <c r="W30" s="86">
        <f>_xlfn.RANK.EQ(V30,$V$7:$V$38)</f>
        <v>2</v>
      </c>
      <c r="X30" s="110">
        <f>V30/$V$39</f>
        <v>0.1307361077345828</v>
      </c>
      <c r="Y30" s="86">
        <v>8105.2</v>
      </c>
      <c r="Z30" s="86">
        <f>_xlfn.RANK.EQ(Y30,$Y$7:$Y$38)</f>
        <v>2</v>
      </c>
      <c r="AA30" s="110">
        <f>Y30/$Y$39</f>
        <v>0.18198318835659652</v>
      </c>
    </row>
    <row r="31" spans="1:27" s="2" customFormat="1" ht="12.75">
      <c r="A31" s="3" t="s">
        <v>30</v>
      </c>
      <c r="B31" s="13">
        <v>27</v>
      </c>
      <c r="C31" s="125">
        <f>_xlfn.RANK.EQ(B31,$B$7:$B$38)</f>
        <v>7</v>
      </c>
      <c r="D31" s="13"/>
      <c r="E31" s="125"/>
      <c r="F31" s="13"/>
      <c r="G31" s="125"/>
      <c r="H31" s="13"/>
      <c r="I31" s="130"/>
      <c r="J31" s="13"/>
      <c r="K31" s="86"/>
      <c r="L31" s="110"/>
      <c r="M31" s="13"/>
      <c r="N31" s="86"/>
      <c r="O31" s="110"/>
      <c r="P31" s="13"/>
      <c r="Q31" s="86"/>
      <c r="R31" s="110"/>
      <c r="S31" s="13"/>
      <c r="T31" s="86"/>
      <c r="U31" s="110"/>
      <c r="V31" s="13"/>
      <c r="W31" s="86"/>
      <c r="X31" s="110"/>
      <c r="Y31" s="86"/>
      <c r="Z31" s="86"/>
      <c r="AA31" s="110"/>
    </row>
    <row r="32" spans="1:27" s="2" customFormat="1" ht="12.75">
      <c r="A32" s="3" t="s">
        <v>31</v>
      </c>
      <c r="B32" s="13"/>
      <c r="C32" s="125"/>
      <c r="D32" s="13"/>
      <c r="E32" s="125"/>
      <c r="F32" s="13"/>
      <c r="G32" s="125"/>
      <c r="H32" s="13"/>
      <c r="I32" s="130"/>
      <c r="J32" s="13"/>
      <c r="K32" s="86"/>
      <c r="L32" s="110"/>
      <c r="M32" s="13"/>
      <c r="N32" s="86"/>
      <c r="O32" s="110"/>
      <c r="P32" s="13"/>
      <c r="Q32" s="86"/>
      <c r="R32" s="110"/>
      <c r="S32" s="13"/>
      <c r="T32" s="86"/>
      <c r="U32" s="110"/>
      <c r="V32" s="13"/>
      <c r="W32" s="86"/>
      <c r="X32" s="110"/>
      <c r="Y32" s="86"/>
      <c r="Z32" s="86"/>
      <c r="AA32" s="110"/>
    </row>
    <row r="33" spans="1:27" s="2" customFormat="1" ht="12.75">
      <c r="A33" s="3" t="s">
        <v>32</v>
      </c>
      <c r="B33" s="9"/>
      <c r="C33" s="125"/>
      <c r="D33" s="9"/>
      <c r="E33" s="125"/>
      <c r="F33" s="4"/>
      <c r="G33" s="125"/>
      <c r="H33" s="4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ht="12.75">
      <c r="A34" s="3" t="s">
        <v>33</v>
      </c>
      <c r="B34" s="13"/>
      <c r="C34" s="125"/>
      <c r="D34" s="13"/>
      <c r="E34" s="125"/>
      <c r="F34" s="13"/>
      <c r="G34" s="125"/>
      <c r="H34" s="13"/>
      <c r="I34" s="130"/>
      <c r="J34" s="13"/>
      <c r="K34" s="86"/>
      <c r="L34" s="110"/>
      <c r="M34" s="13"/>
      <c r="N34" s="86"/>
      <c r="O34" s="110"/>
      <c r="P34" s="13"/>
      <c r="Q34" s="86"/>
      <c r="R34" s="110"/>
      <c r="S34" s="13"/>
      <c r="T34" s="86"/>
      <c r="U34" s="110"/>
      <c r="V34" s="13"/>
      <c r="W34" s="86"/>
      <c r="X34" s="110"/>
      <c r="Y34" s="86"/>
      <c r="Z34" s="86"/>
      <c r="AA34" s="110"/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3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ht="12.75">
      <c r="A36" s="3" t="s">
        <v>35</v>
      </c>
      <c r="B36" s="13"/>
      <c r="C36" s="125"/>
      <c r="D36" s="13"/>
      <c r="E36" s="125"/>
      <c r="F36" s="13"/>
      <c r="G36" s="125"/>
      <c r="H36" s="13"/>
      <c r="I36" s="130"/>
      <c r="J36" s="13"/>
      <c r="K36" s="86"/>
      <c r="L36" s="110"/>
      <c r="M36" s="13"/>
      <c r="N36" s="86"/>
      <c r="O36" s="110"/>
      <c r="P36" s="13"/>
      <c r="Q36" s="86"/>
      <c r="R36" s="110"/>
      <c r="S36" s="13"/>
      <c r="T36" s="86"/>
      <c r="U36" s="110"/>
      <c r="V36" s="13"/>
      <c r="W36" s="86"/>
      <c r="X36" s="110"/>
      <c r="Y36" s="86"/>
      <c r="Z36" s="86"/>
      <c r="AA36" s="110"/>
    </row>
    <row r="37" spans="1:27" s="2" customFormat="1" ht="12.75">
      <c r="A37" s="3" t="s">
        <v>36</v>
      </c>
      <c r="B37" s="13"/>
      <c r="C37" s="125"/>
      <c r="D37" s="13"/>
      <c r="E37" s="125"/>
      <c r="F37" s="13"/>
      <c r="G37" s="125"/>
      <c r="H37" s="13"/>
      <c r="I37" s="130"/>
      <c r="J37" s="13"/>
      <c r="K37" s="86"/>
      <c r="L37" s="110"/>
      <c r="M37" s="13"/>
      <c r="N37" s="86"/>
      <c r="O37" s="110"/>
      <c r="P37" s="13"/>
      <c r="Q37" s="86"/>
      <c r="R37" s="110"/>
      <c r="S37" s="13"/>
      <c r="T37" s="86"/>
      <c r="U37" s="110"/>
      <c r="V37" s="13"/>
      <c r="W37" s="86"/>
      <c r="X37" s="110"/>
      <c r="Y37" s="86"/>
      <c r="Z37" s="86"/>
      <c r="AA37" s="110"/>
    </row>
    <row r="38" spans="1:27" s="2" customFormat="1" ht="12.75">
      <c r="A38" s="3" t="s">
        <v>37</v>
      </c>
      <c r="B38" s="13"/>
      <c r="C38" s="125"/>
      <c r="D38" s="13"/>
      <c r="E38" s="125"/>
      <c r="F38" s="13"/>
      <c r="G38" s="125"/>
      <c r="H38" s="13"/>
      <c r="I38" s="130"/>
      <c r="J38" s="13">
        <v>8</v>
      </c>
      <c r="K38" s="86">
        <f>_xlfn.RANK.EQ(J38,$J$7:$J$38)</f>
        <v>7</v>
      </c>
      <c r="L38" s="110">
        <f>J38/$J$39</f>
        <v>0.00018343802294167635</v>
      </c>
      <c r="M38" s="13">
        <v>45</v>
      </c>
      <c r="N38" s="86">
        <f>_xlfn.RANK.EQ(M38,$M$7:$M$38)</f>
        <v>6</v>
      </c>
      <c r="O38" s="110">
        <f>M38/$M$39</f>
        <v>0.0013611623479506038</v>
      </c>
      <c r="P38" s="13"/>
      <c r="Q38" s="86"/>
      <c r="R38" s="110"/>
      <c r="S38" s="13"/>
      <c r="T38" s="86"/>
      <c r="U38" s="110"/>
      <c r="V38" s="13"/>
      <c r="W38" s="86"/>
      <c r="X38" s="110"/>
      <c r="Y38" s="86"/>
      <c r="Z38" s="86"/>
      <c r="AA38" s="110"/>
    </row>
    <row r="39" spans="1:27" s="2" customFormat="1" ht="12.75">
      <c r="A39" s="75" t="s">
        <v>38</v>
      </c>
      <c r="B39" s="76">
        <f aca="true" t="shared" si="0" ref="B39:P39">SUM(B7:B38)</f>
        <v>47259.92</v>
      </c>
      <c r="C39" s="127"/>
      <c r="D39" s="76">
        <f t="shared" si="0"/>
        <v>35758.32</v>
      </c>
      <c r="E39" s="127"/>
      <c r="F39" s="76">
        <f t="shared" si="0"/>
        <v>40017.42</v>
      </c>
      <c r="G39" s="127"/>
      <c r="H39" s="76">
        <f t="shared" si="0"/>
        <v>38112.090000000004</v>
      </c>
      <c r="I39" s="127"/>
      <c r="J39" s="76">
        <f t="shared" si="0"/>
        <v>43611.46</v>
      </c>
      <c r="K39" s="103"/>
      <c r="L39" s="104">
        <f>SUM(L7:L38)</f>
        <v>1</v>
      </c>
      <c r="M39" s="76">
        <f t="shared" si="0"/>
        <v>33059.979999999996</v>
      </c>
      <c r="N39" s="103"/>
      <c r="O39" s="104">
        <f>SUM(O7:O38)</f>
        <v>1.0000000000000002</v>
      </c>
      <c r="P39" s="76">
        <f t="shared" si="0"/>
        <v>45221.26</v>
      </c>
      <c r="Q39" s="103"/>
      <c r="R39" s="104">
        <f>SUM(R7:R38)</f>
        <v>1</v>
      </c>
      <c r="S39" s="76">
        <f>SUM(S7:S38)</f>
        <v>64174.119999999995</v>
      </c>
      <c r="T39" s="103"/>
      <c r="U39" s="104">
        <f>SUM(U7:U38)</f>
        <v>1</v>
      </c>
      <c r="V39" s="76">
        <f>SUM(V7:V38)</f>
        <v>32577.839999999997</v>
      </c>
      <c r="W39" s="103"/>
      <c r="X39" s="104">
        <f>SUM(X7:X38)</f>
        <v>1.0000000000000002</v>
      </c>
      <c r="Y39" s="103">
        <f>SUM(Y7:Y38)</f>
        <v>44538.18</v>
      </c>
      <c r="Z39" s="103"/>
      <c r="AA39" s="104">
        <f>SUM(AA7:AA38)</f>
        <v>0.9599893843888548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80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96</v>
      </c>
      <c r="C7" s="125">
        <f>_xlfn.RANK.EQ(B7,$B$7:$B$38)</f>
        <v>26</v>
      </c>
      <c r="D7" s="13">
        <v>90</v>
      </c>
      <c r="E7" s="125">
        <f>_xlfn.RANK.EQ(D7,$D$7:$D$38)</f>
        <v>25</v>
      </c>
      <c r="F7" s="13">
        <v>204</v>
      </c>
      <c r="G7" s="125">
        <f>_xlfn.RANK.EQ(F7,$F$7:$F$38)</f>
        <v>23</v>
      </c>
      <c r="H7" s="14">
        <v>191.4</v>
      </c>
      <c r="I7" s="130">
        <f>_xlfn.RANK.EQ(H7,$H$7:$H$38)</f>
        <v>23</v>
      </c>
      <c r="J7" s="13">
        <v>181.7</v>
      </c>
      <c r="K7" s="86">
        <f>_xlfn.RANK.EQ(J7,$J$7:$J$38)</f>
        <v>25</v>
      </c>
      <c r="L7" s="110">
        <f>J7/$J$39</f>
        <v>0.0001380589962790327</v>
      </c>
      <c r="M7" s="13">
        <v>185.6</v>
      </c>
      <c r="N7" s="86">
        <f>_xlfn.RANK.EQ(M7,$M$7:$M$38)</f>
        <v>23</v>
      </c>
      <c r="O7" s="110">
        <f>M7/$M$39</f>
        <v>0.00012644452738581695</v>
      </c>
      <c r="P7" s="13">
        <v>185.8</v>
      </c>
      <c r="Q7" s="86">
        <f>_xlfn.RANK.EQ(P7,$P$7:$P$38)</f>
        <v>24</v>
      </c>
      <c r="R7" s="110">
        <f>P7/$P$39</f>
        <v>0.00012218101663417604</v>
      </c>
      <c r="S7" s="13">
        <v>197.64</v>
      </c>
      <c r="T7" s="86">
        <f>_xlfn.RANK.EQ(S7,$S$7:$S$38)</f>
        <v>24</v>
      </c>
      <c r="U7" s="110">
        <f>S7/$S$39</f>
        <v>0.0001202024641553807</v>
      </c>
      <c r="V7" s="13">
        <v>216</v>
      </c>
      <c r="W7" s="86">
        <f>_xlfn.RANK.EQ(V7,$V$7:$V$38)</f>
        <v>25</v>
      </c>
      <c r="X7" s="110">
        <f>V7/$V$39</f>
        <v>0.00011432481458208776</v>
      </c>
      <c r="Y7" s="86">
        <v>207</v>
      </c>
      <c r="Z7" s="86">
        <f>_xlfn.RANK.EQ(Y7,$Y$7:$Y$38)</f>
        <v>23</v>
      </c>
      <c r="AA7" s="110">
        <f>Y7/$Y$39</f>
        <v>0.00010197617109508782</v>
      </c>
    </row>
    <row r="8" spans="1:27" s="2" customFormat="1" ht="12.75">
      <c r="A8" s="3" t="s">
        <v>7</v>
      </c>
      <c r="B8" s="13">
        <v>72.9</v>
      </c>
      <c r="C8" s="125">
        <f aca="true" t="shared" si="0" ref="C8:C38">_xlfn.RANK.EQ(B8,$B$7:$B$38)</f>
        <v>27</v>
      </c>
      <c r="D8" s="13">
        <v>72</v>
      </c>
      <c r="E8" s="125">
        <f aca="true" t="shared" si="1" ref="E8:E38">_xlfn.RANK.EQ(D8,$D$7:$D$38)</f>
        <v>27</v>
      </c>
      <c r="F8" s="13">
        <v>61.5</v>
      </c>
      <c r="G8" s="125">
        <f aca="true" t="shared" si="2" ref="G8:G38">_xlfn.RANK.EQ(F8,$F$7:$F$38)</f>
        <v>26</v>
      </c>
      <c r="H8" s="14">
        <v>55.8</v>
      </c>
      <c r="I8" s="130">
        <f aca="true" t="shared" si="3" ref="I8:I38">_xlfn.RANK.EQ(H8,$H$7:$H$38)</f>
        <v>26</v>
      </c>
      <c r="J8" s="13">
        <v>94.56</v>
      </c>
      <c r="K8" s="86">
        <f aca="true" t="shared" si="4" ref="K8:K38">_xlfn.RANK.EQ(J8,$J$7:$J$38)</f>
        <v>26</v>
      </c>
      <c r="L8" s="110">
        <f aca="true" t="shared" si="5" ref="L8:L38">J8/$J$39</f>
        <v>7.18484242605687E-05</v>
      </c>
      <c r="M8" s="13">
        <v>105</v>
      </c>
      <c r="N8" s="86">
        <f aca="true" t="shared" si="6" ref="N8:N38">_xlfn.RANK.EQ(M8,$M$7:$M$38)</f>
        <v>25</v>
      </c>
      <c r="O8" s="110">
        <f aca="true" t="shared" si="7" ref="O8:O38">M8/$M$39</f>
        <v>7.153381129046757E-05</v>
      </c>
      <c r="P8" s="13">
        <v>136.03</v>
      </c>
      <c r="Q8" s="86">
        <f aca="true" t="shared" si="8" ref="Q8:Q38">_xlfn.RANK.EQ(P8,$P$7:$P$38)</f>
        <v>25</v>
      </c>
      <c r="R8" s="110">
        <f aca="true" t="shared" si="9" ref="R8:R38">P8/$P$39</f>
        <v>8.945254947657139E-05</v>
      </c>
      <c r="S8" s="13">
        <v>185.64</v>
      </c>
      <c r="T8" s="86">
        <f aca="true" t="shared" si="10" ref="T8:T38">_xlfn.RANK.EQ(S8,$S$7:$S$38)</f>
        <v>25</v>
      </c>
      <c r="U8" s="110">
        <f aca="true" t="shared" si="11" ref="U8:U38">S8/$S$39</f>
        <v>0.00011290419675068241</v>
      </c>
      <c r="V8" s="13">
        <v>223.05</v>
      </c>
      <c r="W8" s="86">
        <f>_xlfn.RANK.EQ(V8,$V$7:$V$38)</f>
        <v>23</v>
      </c>
      <c r="X8" s="110">
        <f>V8/$V$39</f>
        <v>0.00011805624950247536</v>
      </c>
      <c r="Y8" s="86">
        <v>199.4</v>
      </c>
      <c r="Z8" s="86">
        <f aca="true" t="shared" si="12" ref="Z8:Z38">_xlfn.RANK.EQ(Y8,$Y$7:$Y$38)</f>
        <v>25</v>
      </c>
      <c r="AA8" s="110">
        <f aca="true" t="shared" si="13" ref="AA8:AA38">Y8/$Y$39</f>
        <v>9.823211843652421E-05</v>
      </c>
    </row>
    <row r="9" spans="1:27" s="2" customFormat="1" ht="12.75">
      <c r="A9" s="3" t="s">
        <v>8</v>
      </c>
      <c r="B9" s="13">
        <v>512.5</v>
      </c>
      <c r="C9" s="125">
        <f t="shared" si="0"/>
        <v>20</v>
      </c>
      <c r="D9" s="13">
        <v>604.8</v>
      </c>
      <c r="E9" s="125">
        <f t="shared" si="1"/>
        <v>19</v>
      </c>
      <c r="F9" s="13">
        <v>775</v>
      </c>
      <c r="G9" s="125">
        <f t="shared" si="2"/>
        <v>15</v>
      </c>
      <c r="H9" s="14">
        <v>633.13</v>
      </c>
      <c r="I9" s="130">
        <f t="shared" si="3"/>
        <v>15</v>
      </c>
      <c r="J9" s="13">
        <v>626.15</v>
      </c>
      <c r="K9" s="86">
        <f t="shared" si="4"/>
        <v>17</v>
      </c>
      <c r="L9" s="110">
        <f t="shared" si="5"/>
        <v>0.00047576026703421206</v>
      </c>
      <c r="M9" s="13">
        <v>629</v>
      </c>
      <c r="N9" s="86">
        <f t="shared" si="6"/>
        <v>17</v>
      </c>
      <c r="O9" s="110">
        <f t="shared" si="7"/>
        <v>0.00042852159334956285</v>
      </c>
      <c r="P9" s="13">
        <v>239.4</v>
      </c>
      <c r="Q9" s="86">
        <f t="shared" si="8"/>
        <v>22</v>
      </c>
      <c r="R9" s="110">
        <f t="shared" si="9"/>
        <v>0.0001574280698720223</v>
      </c>
      <c r="S9" s="13">
        <v>579</v>
      </c>
      <c r="T9" s="86">
        <f t="shared" si="10"/>
        <v>18</v>
      </c>
      <c r="U9" s="110">
        <f t="shared" si="11"/>
        <v>0.0003521414022766921</v>
      </c>
      <c r="V9" s="13">
        <v>586.3</v>
      </c>
      <c r="W9" s="86">
        <f>_xlfn.RANK.EQ(V9,$V$7:$V$38)</f>
        <v>18</v>
      </c>
      <c r="X9" s="110">
        <f>V9/$V$39</f>
        <v>0.0003103177721735095</v>
      </c>
      <c r="Y9" s="86">
        <v>697.2</v>
      </c>
      <c r="Z9" s="86">
        <f t="shared" si="12"/>
        <v>18</v>
      </c>
      <c r="AA9" s="110">
        <f t="shared" si="13"/>
        <v>0.00034346756757244073</v>
      </c>
    </row>
    <row r="10" spans="1:27" s="2" customFormat="1" ht="12.75">
      <c r="A10" s="3" t="s">
        <v>9</v>
      </c>
      <c r="B10" s="9">
        <v>606.05</v>
      </c>
      <c r="C10" s="125">
        <f t="shared" si="0"/>
        <v>19</v>
      </c>
      <c r="D10" s="9">
        <v>625</v>
      </c>
      <c r="E10" s="125">
        <f t="shared" si="1"/>
        <v>18</v>
      </c>
      <c r="F10" s="9">
        <v>473.81</v>
      </c>
      <c r="G10" s="125">
        <f t="shared" si="2"/>
        <v>19</v>
      </c>
      <c r="H10" s="9">
        <v>509</v>
      </c>
      <c r="I10" s="130">
        <f t="shared" si="3"/>
        <v>18</v>
      </c>
      <c r="J10" s="9">
        <v>537.4</v>
      </c>
      <c r="K10" s="86">
        <f t="shared" si="4"/>
        <v>18</v>
      </c>
      <c r="L10" s="110">
        <f t="shared" si="5"/>
        <v>0.00040832638745378193</v>
      </c>
      <c r="M10" s="9">
        <v>534.65</v>
      </c>
      <c r="N10" s="86">
        <f t="shared" si="6"/>
        <v>18</v>
      </c>
      <c r="O10" s="110">
        <f t="shared" si="7"/>
        <v>0.0003642433543471284</v>
      </c>
      <c r="P10" s="9">
        <v>534.15</v>
      </c>
      <c r="Q10" s="86">
        <f t="shared" si="8"/>
        <v>17</v>
      </c>
      <c r="R10" s="110">
        <f t="shared" si="9"/>
        <v>0.00035125398296633544</v>
      </c>
      <c r="S10" s="9">
        <v>641.12</v>
      </c>
      <c r="T10" s="86">
        <f t="shared" si="10"/>
        <v>17</v>
      </c>
      <c r="U10" s="110">
        <f t="shared" si="11"/>
        <v>0.00038992209987501354</v>
      </c>
      <c r="V10" s="9">
        <v>648.23</v>
      </c>
      <c r="W10" s="86">
        <f aca="true" t="shared" si="14" ref="W10:W38">_xlfn.RANK.EQ(V10,$V$7:$V$38)</f>
        <v>17</v>
      </c>
      <c r="X10" s="110">
        <f aca="true" t="shared" si="15" ref="X10:X38">V10/$V$39</f>
        <v>0.00034309617850253126</v>
      </c>
      <c r="Y10" s="87">
        <v>707.08</v>
      </c>
      <c r="Z10" s="86">
        <f t="shared" si="12"/>
        <v>17</v>
      </c>
      <c r="AA10" s="110">
        <f t="shared" si="13"/>
        <v>0.0003483348360285734</v>
      </c>
    </row>
    <row r="11" spans="1:27" s="2" customFormat="1" ht="12.75">
      <c r="A11" s="3" t="s">
        <v>10</v>
      </c>
      <c r="B11" s="13">
        <v>1644.23</v>
      </c>
      <c r="C11" s="125">
        <f t="shared" si="0"/>
        <v>14</v>
      </c>
      <c r="D11" s="13">
        <v>1926.42</v>
      </c>
      <c r="E11" s="125">
        <f t="shared" si="1"/>
        <v>14</v>
      </c>
      <c r="F11" s="13">
        <v>2691.45</v>
      </c>
      <c r="G11" s="125">
        <f t="shared" si="2"/>
        <v>12</v>
      </c>
      <c r="H11" s="14">
        <v>7308.71</v>
      </c>
      <c r="I11" s="130">
        <f t="shared" si="3"/>
        <v>8</v>
      </c>
      <c r="J11" s="13">
        <v>6148.47</v>
      </c>
      <c r="K11" s="86">
        <f t="shared" si="4"/>
        <v>9</v>
      </c>
      <c r="L11" s="110">
        <f t="shared" si="5"/>
        <v>0.004671720400945208</v>
      </c>
      <c r="M11" s="13">
        <v>7084.51</v>
      </c>
      <c r="N11" s="86">
        <f t="shared" si="6"/>
        <v>9</v>
      </c>
      <c r="O11" s="110">
        <f t="shared" si="7"/>
        <v>0.004826495251670766</v>
      </c>
      <c r="P11" s="13">
        <v>7547.55</v>
      </c>
      <c r="Q11" s="86">
        <f t="shared" si="8"/>
        <v>9</v>
      </c>
      <c r="R11" s="110">
        <f t="shared" si="9"/>
        <v>0.004963225684054226</v>
      </c>
      <c r="S11" s="13">
        <v>10091.78</v>
      </c>
      <c r="T11" s="86">
        <f t="shared" si="10"/>
        <v>9</v>
      </c>
      <c r="U11" s="110">
        <f t="shared" si="11"/>
        <v>0.0061377090857821694</v>
      </c>
      <c r="V11" s="13">
        <v>10795.48</v>
      </c>
      <c r="W11" s="86">
        <f t="shared" si="14"/>
        <v>8</v>
      </c>
      <c r="X11" s="110">
        <f t="shared" si="15"/>
        <v>0.005713848376502948</v>
      </c>
      <c r="Y11" s="86">
        <v>12008.51</v>
      </c>
      <c r="Z11" s="86">
        <f t="shared" si="12"/>
        <v>8</v>
      </c>
      <c r="AA11" s="110">
        <f t="shared" si="13"/>
        <v>0.005915854446169435</v>
      </c>
    </row>
    <row r="12" spans="1:27" s="2" customFormat="1" ht="12.75">
      <c r="A12" s="3" t="s">
        <v>11</v>
      </c>
      <c r="B12" s="13"/>
      <c r="C12" s="125"/>
      <c r="D12" s="13"/>
      <c r="E12" s="125"/>
      <c r="F12" s="13"/>
      <c r="G12" s="125"/>
      <c r="H12" s="14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>
        <f t="shared" si="11"/>
        <v>0</v>
      </c>
      <c r="V12" s="13"/>
      <c r="W12" s="86"/>
      <c r="X12" s="110">
        <f t="shared" si="15"/>
        <v>0</v>
      </c>
      <c r="Y12" s="86"/>
      <c r="Z12" s="86"/>
      <c r="AA12" s="110">
        <f t="shared" si="13"/>
        <v>0</v>
      </c>
    </row>
    <row r="13" spans="1:27" s="2" customFormat="1" ht="12.75">
      <c r="A13" s="3" t="s">
        <v>12</v>
      </c>
      <c r="B13" s="13"/>
      <c r="C13" s="125"/>
      <c r="D13" s="13"/>
      <c r="E13" s="125"/>
      <c r="F13" s="13"/>
      <c r="G13" s="125"/>
      <c r="H13" s="14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>
        <f t="shared" si="11"/>
        <v>0</v>
      </c>
      <c r="V13" s="13"/>
      <c r="W13" s="86"/>
      <c r="X13" s="110">
        <f t="shared" si="15"/>
        <v>0</v>
      </c>
      <c r="Y13" s="86"/>
      <c r="Z13" s="86"/>
      <c r="AA13" s="110">
        <f t="shared" si="13"/>
        <v>0</v>
      </c>
    </row>
    <row r="14" spans="1:27" s="2" customFormat="1" ht="12.75">
      <c r="A14" s="3" t="s">
        <v>13</v>
      </c>
      <c r="B14" s="13">
        <v>968</v>
      </c>
      <c r="C14" s="125">
        <f t="shared" si="0"/>
        <v>15</v>
      </c>
      <c r="D14" s="13">
        <v>683.9</v>
      </c>
      <c r="E14" s="125">
        <f t="shared" si="1"/>
        <v>17</v>
      </c>
      <c r="F14" s="13">
        <v>85.78</v>
      </c>
      <c r="G14" s="125">
        <f t="shared" si="2"/>
        <v>24</v>
      </c>
      <c r="H14" s="14">
        <v>613.47</v>
      </c>
      <c r="I14" s="130">
        <f t="shared" si="3"/>
        <v>16</v>
      </c>
      <c r="J14" s="13">
        <v>1152</v>
      </c>
      <c r="K14" s="86">
        <f t="shared" si="4"/>
        <v>15</v>
      </c>
      <c r="L14" s="110">
        <f t="shared" si="5"/>
        <v>0.0008753107524130197</v>
      </c>
      <c r="M14" s="13">
        <v>2946</v>
      </c>
      <c r="N14" s="86">
        <f t="shared" si="6"/>
        <v>13</v>
      </c>
      <c r="O14" s="110">
        <f t="shared" si="7"/>
        <v>0.0020070343624925473</v>
      </c>
      <c r="P14" s="13">
        <v>3931.75</v>
      </c>
      <c r="Q14" s="86">
        <f t="shared" si="8"/>
        <v>11</v>
      </c>
      <c r="R14" s="110">
        <f t="shared" si="9"/>
        <v>0.00258549629790862</v>
      </c>
      <c r="S14" s="13">
        <v>5385.37</v>
      </c>
      <c r="T14" s="86">
        <f t="shared" si="10"/>
        <v>11</v>
      </c>
      <c r="U14" s="110">
        <f t="shared" si="11"/>
        <v>0.003275322527769999</v>
      </c>
      <c r="V14" s="13">
        <v>6749.97</v>
      </c>
      <c r="W14" s="86">
        <f t="shared" si="14"/>
        <v>11</v>
      </c>
      <c r="X14" s="110">
        <f t="shared" si="15"/>
        <v>0.003572634577243773</v>
      </c>
      <c r="Y14" s="86">
        <v>7317.02</v>
      </c>
      <c r="Z14" s="86">
        <f t="shared" si="12"/>
        <v>11</v>
      </c>
      <c r="AA14" s="110">
        <f t="shared" si="13"/>
        <v>0.003604645813653041</v>
      </c>
    </row>
    <row r="15" spans="1:27" s="2" customFormat="1" ht="12.75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>
        <f t="shared" si="11"/>
        <v>0</v>
      </c>
      <c r="V15" s="16"/>
      <c r="W15" s="86"/>
      <c r="X15" s="110">
        <f t="shared" si="15"/>
        <v>0</v>
      </c>
      <c r="Y15" s="88"/>
      <c r="Z15" s="86"/>
      <c r="AA15" s="110">
        <f t="shared" si="13"/>
        <v>0</v>
      </c>
    </row>
    <row r="16" spans="1:27" s="2" customFormat="1" ht="12.75">
      <c r="A16" s="3" t="s">
        <v>15</v>
      </c>
      <c r="B16" s="13">
        <v>3473.28</v>
      </c>
      <c r="C16" s="125">
        <f t="shared" si="0"/>
        <v>9</v>
      </c>
      <c r="D16" s="13">
        <v>3408.55</v>
      </c>
      <c r="E16" s="125">
        <f t="shared" si="1"/>
        <v>9</v>
      </c>
      <c r="F16" s="13">
        <v>3553.75</v>
      </c>
      <c r="G16" s="125">
        <f t="shared" si="2"/>
        <v>9</v>
      </c>
      <c r="H16" s="14">
        <v>2239.24</v>
      </c>
      <c r="I16" s="130">
        <f t="shared" si="3"/>
        <v>12</v>
      </c>
      <c r="J16" s="13">
        <v>3492.22</v>
      </c>
      <c r="K16" s="86">
        <f t="shared" si="4"/>
        <v>11</v>
      </c>
      <c r="L16" s="110">
        <f t="shared" si="5"/>
        <v>0.002653452878291489</v>
      </c>
      <c r="M16" s="13">
        <v>3417.62</v>
      </c>
      <c r="N16" s="86">
        <f t="shared" si="6"/>
        <v>11</v>
      </c>
      <c r="O16" s="110">
        <f t="shared" si="7"/>
        <v>0.0023283369918335978</v>
      </c>
      <c r="P16" s="13">
        <v>3442.72</v>
      </c>
      <c r="Q16" s="86">
        <f t="shared" si="8"/>
        <v>14</v>
      </c>
      <c r="R16" s="110">
        <f t="shared" si="9"/>
        <v>0.0022639129687126508</v>
      </c>
      <c r="S16" s="13">
        <v>3850.9</v>
      </c>
      <c r="T16" s="86">
        <f t="shared" si="10"/>
        <v>13</v>
      </c>
      <c r="U16" s="110">
        <f t="shared" si="11"/>
        <v>0.0023420748290627178</v>
      </c>
      <c r="V16" s="13">
        <v>3955.61</v>
      </c>
      <c r="W16" s="86">
        <f t="shared" si="14"/>
        <v>13</v>
      </c>
      <c r="X16" s="110">
        <f t="shared" si="15"/>
        <v>0.002093631388004871</v>
      </c>
      <c r="Y16" s="86">
        <v>4020.51</v>
      </c>
      <c r="Z16" s="86">
        <f t="shared" si="12"/>
        <v>13</v>
      </c>
      <c r="AA16" s="110">
        <f t="shared" si="13"/>
        <v>0.0019806580466159977</v>
      </c>
    </row>
    <row r="17" spans="1:27" s="2" customFormat="1" ht="12.75">
      <c r="A17" s="3" t="s">
        <v>16</v>
      </c>
      <c r="B17" s="13">
        <v>711.9</v>
      </c>
      <c r="C17" s="125">
        <f t="shared" si="0"/>
        <v>17</v>
      </c>
      <c r="D17" s="13">
        <v>873.2</v>
      </c>
      <c r="E17" s="125">
        <f t="shared" si="1"/>
        <v>16</v>
      </c>
      <c r="F17" s="13">
        <v>706.4</v>
      </c>
      <c r="G17" s="125">
        <f t="shared" si="2"/>
        <v>16</v>
      </c>
      <c r="H17" s="14">
        <v>821</v>
      </c>
      <c r="I17" s="130">
        <f t="shared" si="3"/>
        <v>14</v>
      </c>
      <c r="J17" s="13">
        <v>889</v>
      </c>
      <c r="K17" s="86">
        <f t="shared" si="4"/>
        <v>16</v>
      </c>
      <c r="L17" s="110">
        <f t="shared" si="5"/>
        <v>0.0006754785233465056</v>
      </c>
      <c r="M17" s="13">
        <v>666.5</v>
      </c>
      <c r="N17" s="86">
        <f t="shared" si="6"/>
        <v>16</v>
      </c>
      <c r="O17" s="110">
        <f t="shared" si="7"/>
        <v>0.0004540693830961584</v>
      </c>
      <c r="P17" s="13">
        <v>685.2</v>
      </c>
      <c r="Q17" s="86">
        <f t="shared" si="8"/>
        <v>16</v>
      </c>
      <c r="R17" s="110">
        <f t="shared" si="9"/>
        <v>0.0004505835984808257</v>
      </c>
      <c r="S17" s="13">
        <v>905.9</v>
      </c>
      <c r="T17" s="86">
        <f t="shared" si="10"/>
        <v>16</v>
      </c>
      <c r="U17" s="110">
        <f t="shared" si="11"/>
        <v>0.0005509583701596812</v>
      </c>
      <c r="V17" s="13">
        <v>803.7</v>
      </c>
      <c r="W17" s="86">
        <f t="shared" si="14"/>
        <v>16</v>
      </c>
      <c r="X17" s="110">
        <f t="shared" si="15"/>
        <v>0.00042538358092418494</v>
      </c>
      <c r="Y17" s="86">
        <v>1260.45</v>
      </c>
      <c r="Z17" s="86">
        <f t="shared" si="12"/>
        <v>16</v>
      </c>
      <c r="AA17" s="110">
        <f t="shared" si="13"/>
        <v>0.0006209462070376978</v>
      </c>
    </row>
    <row r="18" spans="1:27" s="2" customFormat="1" ht="12.75">
      <c r="A18" s="3" t="s">
        <v>17</v>
      </c>
      <c r="B18" s="13">
        <v>11855.1</v>
      </c>
      <c r="C18" s="125">
        <f t="shared" si="0"/>
        <v>5</v>
      </c>
      <c r="D18" s="13">
        <v>12890.3</v>
      </c>
      <c r="E18" s="125">
        <f t="shared" si="1"/>
        <v>6</v>
      </c>
      <c r="F18" s="13">
        <v>12334.26</v>
      </c>
      <c r="G18" s="125">
        <f t="shared" si="2"/>
        <v>6</v>
      </c>
      <c r="H18" s="14">
        <v>13408.94</v>
      </c>
      <c r="I18" s="130">
        <f t="shared" si="3"/>
        <v>6</v>
      </c>
      <c r="J18" s="13">
        <v>14783.98</v>
      </c>
      <c r="K18" s="86">
        <f t="shared" si="4"/>
        <v>6</v>
      </c>
      <c r="L18" s="110">
        <f t="shared" si="5"/>
        <v>0.011233139459599858</v>
      </c>
      <c r="M18" s="13">
        <v>14164.57</v>
      </c>
      <c r="N18" s="86">
        <f t="shared" si="6"/>
        <v>6</v>
      </c>
      <c r="O18" s="110">
        <f t="shared" si="7"/>
        <v>0.009649958832291602</v>
      </c>
      <c r="P18" s="13">
        <v>14827.79</v>
      </c>
      <c r="Q18" s="86">
        <f t="shared" si="8"/>
        <v>6</v>
      </c>
      <c r="R18" s="110">
        <f t="shared" si="9"/>
        <v>0.009750669841970231</v>
      </c>
      <c r="S18" s="13">
        <v>16522.36</v>
      </c>
      <c r="T18" s="86">
        <f t="shared" si="10"/>
        <v>6</v>
      </c>
      <c r="U18" s="110">
        <f t="shared" si="11"/>
        <v>0.010048716786390893</v>
      </c>
      <c r="V18" s="13">
        <v>21581.51</v>
      </c>
      <c r="W18" s="86">
        <f t="shared" si="14"/>
        <v>6</v>
      </c>
      <c r="X18" s="110">
        <f t="shared" si="15"/>
        <v>0.011422695042367929</v>
      </c>
      <c r="Y18" s="86">
        <v>23586.16</v>
      </c>
      <c r="Z18" s="86">
        <f t="shared" si="12"/>
        <v>6</v>
      </c>
      <c r="AA18" s="110">
        <f t="shared" si="13"/>
        <v>0.011619450664908776</v>
      </c>
    </row>
    <row r="19" spans="1:27" s="2" customFormat="1" ht="12.75">
      <c r="A19" s="3" t="s">
        <v>18</v>
      </c>
      <c r="B19" s="13">
        <v>2117.5</v>
      </c>
      <c r="C19" s="125">
        <f t="shared" si="0"/>
        <v>13</v>
      </c>
      <c r="D19" s="9">
        <v>2212</v>
      </c>
      <c r="E19" s="125">
        <f t="shared" si="1"/>
        <v>13</v>
      </c>
      <c r="F19" s="13">
        <v>2029.7</v>
      </c>
      <c r="G19" s="125">
        <f t="shared" si="2"/>
        <v>13</v>
      </c>
      <c r="H19" s="14">
        <v>2435.3</v>
      </c>
      <c r="I19" s="130">
        <f t="shared" si="3"/>
        <v>11</v>
      </c>
      <c r="J19" s="13">
        <v>2614.88</v>
      </c>
      <c r="K19" s="86">
        <f t="shared" si="4"/>
        <v>12</v>
      </c>
      <c r="L19" s="110">
        <f t="shared" si="5"/>
        <v>0.0019868338370397196</v>
      </c>
      <c r="M19" s="13">
        <v>2357.85</v>
      </c>
      <c r="N19" s="86">
        <f t="shared" si="6"/>
        <v>14</v>
      </c>
      <c r="O19" s="110">
        <f t="shared" si="7"/>
        <v>0.0016063428281069424</v>
      </c>
      <c r="P19" s="13">
        <v>3040.3</v>
      </c>
      <c r="Q19" s="86">
        <f t="shared" si="8"/>
        <v>15</v>
      </c>
      <c r="R19" s="110">
        <f t="shared" si="9"/>
        <v>0.0019992838798325373</v>
      </c>
      <c r="S19" s="13">
        <v>2902.49</v>
      </c>
      <c r="T19" s="86">
        <f t="shared" si="10"/>
        <v>14</v>
      </c>
      <c r="U19" s="110">
        <f t="shared" si="11"/>
        <v>0.001765262346621893</v>
      </c>
      <c r="V19" s="13">
        <v>3228.09</v>
      </c>
      <c r="W19" s="86">
        <f t="shared" si="14"/>
        <v>14</v>
      </c>
      <c r="X19" s="110">
        <f t="shared" si="15"/>
        <v>0.001708568475482832</v>
      </c>
      <c r="Y19" s="86">
        <v>3323.04</v>
      </c>
      <c r="Z19" s="86">
        <f t="shared" si="12"/>
        <v>14</v>
      </c>
      <c r="AA19" s="110">
        <f t="shared" si="13"/>
        <v>0.0016370574666464764</v>
      </c>
    </row>
    <row r="20" spans="1:27" s="2" customFormat="1" ht="12.75">
      <c r="A20" s="6" t="s">
        <v>19</v>
      </c>
      <c r="B20" s="8">
        <v>11177.57</v>
      </c>
      <c r="C20" s="126">
        <f t="shared" si="0"/>
        <v>7</v>
      </c>
      <c r="D20" s="8">
        <v>15381.43</v>
      </c>
      <c r="E20" s="126">
        <f t="shared" si="1"/>
        <v>5</v>
      </c>
      <c r="F20" s="8">
        <v>29986.78</v>
      </c>
      <c r="G20" s="126">
        <f t="shared" si="2"/>
        <v>2</v>
      </c>
      <c r="H20" s="18">
        <v>37741.54</v>
      </c>
      <c r="I20" s="131">
        <f t="shared" si="3"/>
        <v>2</v>
      </c>
      <c r="J20" s="8">
        <v>40845.96</v>
      </c>
      <c r="K20" s="89">
        <f t="shared" si="4"/>
        <v>2</v>
      </c>
      <c r="L20" s="111">
        <f t="shared" si="5"/>
        <v>0.03103551039985426</v>
      </c>
      <c r="M20" s="8">
        <v>87367.78</v>
      </c>
      <c r="N20" s="89">
        <f t="shared" si="6"/>
        <v>2</v>
      </c>
      <c r="O20" s="111">
        <f t="shared" si="7"/>
        <v>0.05952143130844844</v>
      </c>
      <c r="P20" s="8">
        <v>100250.33</v>
      </c>
      <c r="Q20" s="89">
        <f t="shared" si="8"/>
        <v>2</v>
      </c>
      <c r="R20" s="111">
        <f t="shared" si="9"/>
        <v>0.06592404325786672</v>
      </c>
      <c r="S20" s="8">
        <v>119647.41</v>
      </c>
      <c r="T20" s="89">
        <f t="shared" si="10"/>
        <v>2</v>
      </c>
      <c r="U20" s="111">
        <f t="shared" si="11"/>
        <v>0.07276823270496427</v>
      </c>
      <c r="V20" s="8">
        <v>143504.57</v>
      </c>
      <c r="W20" s="89">
        <f t="shared" si="14"/>
        <v>2</v>
      </c>
      <c r="X20" s="111">
        <f t="shared" si="15"/>
        <v>0.0759543210969085</v>
      </c>
      <c r="Y20" s="83">
        <v>169688.15</v>
      </c>
      <c r="Z20" s="89">
        <f t="shared" si="12"/>
        <v>2</v>
      </c>
      <c r="AA20" s="111">
        <f t="shared" si="13"/>
        <v>0.08359491699134747</v>
      </c>
    </row>
    <row r="21" spans="1:27" s="2" customFormat="1" ht="12.75">
      <c r="A21" s="3" t="s">
        <v>20</v>
      </c>
      <c r="B21" s="16">
        <v>21351.75</v>
      </c>
      <c r="C21" s="125">
        <f t="shared" si="0"/>
        <v>4</v>
      </c>
      <c r="D21" s="16">
        <v>21853.45</v>
      </c>
      <c r="E21" s="125">
        <f t="shared" si="1"/>
        <v>4</v>
      </c>
      <c r="F21" s="16">
        <v>21328.07</v>
      </c>
      <c r="G21" s="125">
        <f t="shared" si="2"/>
        <v>5</v>
      </c>
      <c r="H21" s="17">
        <v>25955</v>
      </c>
      <c r="I21" s="130">
        <f t="shared" si="3"/>
        <v>4</v>
      </c>
      <c r="J21" s="16">
        <v>28765.55</v>
      </c>
      <c r="K21" s="86">
        <f t="shared" si="4"/>
        <v>5</v>
      </c>
      <c r="L21" s="110">
        <f t="shared" si="5"/>
        <v>0.021856593067772864</v>
      </c>
      <c r="M21" s="16">
        <v>56672.94</v>
      </c>
      <c r="N21" s="86">
        <f t="shared" si="6"/>
        <v>3</v>
      </c>
      <c r="O21" s="110">
        <f t="shared" si="7"/>
        <v>0.03860982281177135</v>
      </c>
      <c r="P21" s="16">
        <v>64928.13</v>
      </c>
      <c r="Q21" s="86">
        <f t="shared" si="8"/>
        <v>3</v>
      </c>
      <c r="R21" s="110">
        <f t="shared" si="9"/>
        <v>0.042696366692981394</v>
      </c>
      <c r="S21" s="16">
        <v>89040.1</v>
      </c>
      <c r="T21" s="86">
        <f t="shared" si="10"/>
        <v>3</v>
      </c>
      <c r="U21" s="110">
        <f t="shared" si="11"/>
        <v>0.054153204961756296</v>
      </c>
      <c r="V21" s="16">
        <v>109209.09</v>
      </c>
      <c r="W21" s="86">
        <f t="shared" si="14"/>
        <v>3</v>
      </c>
      <c r="X21" s="110">
        <f t="shared" si="15"/>
        <v>0.05780235631911359</v>
      </c>
      <c r="Y21" s="88">
        <v>108767.56</v>
      </c>
      <c r="Z21" s="86">
        <f t="shared" si="12"/>
        <v>3</v>
      </c>
      <c r="AA21" s="110">
        <f t="shared" si="13"/>
        <v>0.05358308844519435</v>
      </c>
    </row>
    <row r="22" spans="1:27" s="2" customFormat="1" ht="12.75">
      <c r="A22" s="3" t="s">
        <v>21</v>
      </c>
      <c r="B22" s="13">
        <v>1024582.25</v>
      </c>
      <c r="C22" s="125">
        <f t="shared" si="0"/>
        <v>1</v>
      </c>
      <c r="D22" s="13">
        <v>1081903.69</v>
      </c>
      <c r="E22" s="125">
        <f t="shared" si="1"/>
        <v>1</v>
      </c>
      <c r="F22" s="13">
        <v>950942.32</v>
      </c>
      <c r="G22" s="125">
        <f t="shared" si="2"/>
        <v>1</v>
      </c>
      <c r="H22" s="14">
        <v>1092344.21</v>
      </c>
      <c r="I22" s="130">
        <f t="shared" si="3"/>
        <v>1</v>
      </c>
      <c r="J22" s="13">
        <v>1117338.49</v>
      </c>
      <c r="K22" s="86">
        <f t="shared" si="4"/>
        <v>1</v>
      </c>
      <c r="L22" s="110">
        <f t="shared" si="5"/>
        <v>0.8489743006787563</v>
      </c>
      <c r="M22" s="13">
        <v>1193751.21</v>
      </c>
      <c r="N22" s="86">
        <f t="shared" si="6"/>
        <v>1</v>
      </c>
      <c r="O22" s="110">
        <f t="shared" si="7"/>
        <v>0.8132721312753077</v>
      </c>
      <c r="P22" s="13">
        <v>1219553.58</v>
      </c>
      <c r="Q22" s="86">
        <f t="shared" si="8"/>
        <v>1</v>
      </c>
      <c r="R22" s="110">
        <f t="shared" si="9"/>
        <v>0.8019714544900374</v>
      </c>
      <c r="S22" s="13">
        <v>1283313.29</v>
      </c>
      <c r="T22" s="86">
        <f t="shared" si="10"/>
        <v>1</v>
      </c>
      <c r="U22" s="110">
        <f t="shared" si="11"/>
        <v>0.7804969628685928</v>
      </c>
      <c r="V22" s="13">
        <v>1477263.54</v>
      </c>
      <c r="W22" s="86">
        <f t="shared" si="14"/>
        <v>1</v>
      </c>
      <c r="X22" s="110">
        <f t="shared" si="15"/>
        <v>0.7818883347193454</v>
      </c>
      <c r="Y22" s="86">
        <v>1565895.76</v>
      </c>
      <c r="Z22" s="86">
        <f t="shared" si="12"/>
        <v>1</v>
      </c>
      <c r="AA22" s="110">
        <f t="shared" si="13"/>
        <v>0.7714205504291428</v>
      </c>
    </row>
    <row r="23" spans="1:27" s="2" customFormat="1" ht="12.75">
      <c r="A23" s="3" t="s">
        <v>22</v>
      </c>
      <c r="B23" s="13">
        <v>25372</v>
      </c>
      <c r="C23" s="125">
        <f t="shared" si="0"/>
        <v>3</v>
      </c>
      <c r="D23" s="13">
        <v>31442</v>
      </c>
      <c r="E23" s="125">
        <f t="shared" si="1"/>
        <v>2</v>
      </c>
      <c r="F23" s="13">
        <v>26859.69</v>
      </c>
      <c r="G23" s="125">
        <f t="shared" si="2"/>
        <v>3</v>
      </c>
      <c r="H23" s="14">
        <v>27715.53</v>
      </c>
      <c r="I23" s="130">
        <f t="shared" si="3"/>
        <v>3</v>
      </c>
      <c r="J23" s="13">
        <v>35541.7</v>
      </c>
      <c r="K23" s="86">
        <f t="shared" si="4"/>
        <v>3</v>
      </c>
      <c r="L23" s="110">
        <f t="shared" si="5"/>
        <v>0.02700523625784533</v>
      </c>
      <c r="M23" s="13">
        <v>27485.98</v>
      </c>
      <c r="N23" s="86">
        <f t="shared" si="6"/>
        <v>5</v>
      </c>
      <c r="O23" s="110">
        <f t="shared" si="7"/>
        <v>0.018725494347176817</v>
      </c>
      <c r="P23" s="13">
        <v>27656.05</v>
      </c>
      <c r="Q23" s="86">
        <f t="shared" si="8"/>
        <v>5</v>
      </c>
      <c r="R23" s="110">
        <f t="shared" si="9"/>
        <v>0.018186460199599592</v>
      </c>
      <c r="S23" s="13">
        <v>29548.01</v>
      </c>
      <c r="T23" s="86">
        <f t="shared" si="10"/>
        <v>5</v>
      </c>
      <c r="U23" s="110">
        <f t="shared" si="11"/>
        <v>0.017970773188058238</v>
      </c>
      <c r="V23" s="13">
        <v>32447.68</v>
      </c>
      <c r="W23" s="86">
        <f t="shared" si="14"/>
        <v>5</v>
      </c>
      <c r="X23" s="110">
        <f t="shared" si="15"/>
        <v>0.017173958331569063</v>
      </c>
      <c r="Y23" s="86">
        <v>34845.57</v>
      </c>
      <c r="Z23" s="86">
        <f t="shared" si="12"/>
        <v>5</v>
      </c>
      <c r="AA23" s="110">
        <f t="shared" si="13"/>
        <v>0.01716626960495584</v>
      </c>
    </row>
    <row r="24" spans="1:27" s="2" customFormat="1" ht="12.75">
      <c r="A24" s="3" t="s">
        <v>23</v>
      </c>
      <c r="B24" s="13">
        <v>26726.67</v>
      </c>
      <c r="C24" s="125">
        <f t="shared" si="0"/>
        <v>2</v>
      </c>
      <c r="D24" s="13">
        <v>26627.11</v>
      </c>
      <c r="E24" s="125">
        <f t="shared" si="1"/>
        <v>3</v>
      </c>
      <c r="F24" s="13">
        <v>25843.01</v>
      </c>
      <c r="G24" s="125">
        <f t="shared" si="2"/>
        <v>4</v>
      </c>
      <c r="H24" s="14">
        <v>25707.22</v>
      </c>
      <c r="I24" s="130">
        <f t="shared" si="3"/>
        <v>5</v>
      </c>
      <c r="J24" s="13">
        <v>29178.01</v>
      </c>
      <c r="K24" s="86">
        <f t="shared" si="4"/>
        <v>4</v>
      </c>
      <c r="L24" s="110">
        <f t="shared" si="5"/>
        <v>0.02216998774914463</v>
      </c>
      <c r="M24" s="13">
        <v>34345.1</v>
      </c>
      <c r="N24" s="86">
        <f t="shared" si="6"/>
        <v>4</v>
      </c>
      <c r="O24" s="110">
        <f t="shared" si="7"/>
        <v>0.023398437163354643</v>
      </c>
      <c r="P24" s="13">
        <v>36691.01</v>
      </c>
      <c r="Q24" s="86">
        <f t="shared" si="8"/>
        <v>4</v>
      </c>
      <c r="R24" s="110">
        <f t="shared" si="9"/>
        <v>0.02412779818694682</v>
      </c>
      <c r="S24" s="13">
        <v>39148.73</v>
      </c>
      <c r="T24" s="86">
        <f t="shared" si="10"/>
        <v>4</v>
      </c>
      <c r="U24" s="110">
        <f t="shared" si="11"/>
        <v>0.02380982500786115</v>
      </c>
      <c r="V24" s="13">
        <v>33240.13</v>
      </c>
      <c r="W24" s="86">
        <f t="shared" si="14"/>
        <v>4</v>
      </c>
      <c r="X24" s="110">
        <f t="shared" si="15"/>
        <v>0.017593387495067097</v>
      </c>
      <c r="Y24" s="86">
        <v>49245.79</v>
      </c>
      <c r="Z24" s="86">
        <f t="shared" si="12"/>
        <v>4</v>
      </c>
      <c r="AA24" s="110">
        <f t="shared" si="13"/>
        <v>0.024260372496390167</v>
      </c>
    </row>
    <row r="25" spans="1:27" s="2" customFormat="1" ht="12.75">
      <c r="A25" s="3" t="s">
        <v>24</v>
      </c>
      <c r="B25" s="13">
        <v>2610.85</v>
      </c>
      <c r="C25" s="125">
        <f t="shared" si="0"/>
        <v>12</v>
      </c>
      <c r="D25" s="13">
        <v>2759.36</v>
      </c>
      <c r="E25" s="125">
        <f t="shared" si="1"/>
        <v>12</v>
      </c>
      <c r="F25" s="13">
        <v>3427.1</v>
      </c>
      <c r="G25" s="125">
        <f t="shared" si="2"/>
        <v>10</v>
      </c>
      <c r="H25" s="14">
        <v>32.1</v>
      </c>
      <c r="I25" s="130">
        <f t="shared" si="3"/>
        <v>27</v>
      </c>
      <c r="J25" s="13">
        <v>2061.94</v>
      </c>
      <c r="K25" s="86">
        <f t="shared" si="4"/>
        <v>14</v>
      </c>
      <c r="L25" s="110">
        <f t="shared" si="5"/>
        <v>0.0015666998722486997</v>
      </c>
      <c r="M25" s="13">
        <v>2040.54</v>
      </c>
      <c r="N25" s="86">
        <f t="shared" si="6"/>
        <v>15</v>
      </c>
      <c r="O25" s="110">
        <f t="shared" si="7"/>
        <v>0.0013901676503871494</v>
      </c>
      <c r="P25" s="13">
        <v>3466.03</v>
      </c>
      <c r="Q25" s="86">
        <f t="shared" si="8"/>
        <v>13</v>
      </c>
      <c r="R25" s="110">
        <f t="shared" si="9"/>
        <v>0.002279241491305453</v>
      </c>
      <c r="S25" s="13">
        <v>2842.94</v>
      </c>
      <c r="T25" s="86">
        <f t="shared" si="10"/>
        <v>15</v>
      </c>
      <c r="U25" s="110">
        <f t="shared" si="11"/>
        <v>0.001729044694626078</v>
      </c>
      <c r="V25" s="13">
        <v>3069.02</v>
      </c>
      <c r="W25" s="86">
        <f t="shared" si="14"/>
        <v>15</v>
      </c>
      <c r="X25" s="110">
        <f t="shared" si="15"/>
        <v>0.0016243756594848102</v>
      </c>
      <c r="Y25" s="86">
        <v>3083.69</v>
      </c>
      <c r="Z25" s="86">
        <f t="shared" si="12"/>
        <v>15</v>
      </c>
      <c r="AA25" s="110">
        <f t="shared" si="13"/>
        <v>0.001519144439827108</v>
      </c>
    </row>
    <row r="26" spans="1:27" s="2" customFormat="1" ht="12.75">
      <c r="A26" s="3" t="s">
        <v>25</v>
      </c>
      <c r="B26" s="13">
        <v>2992.06</v>
      </c>
      <c r="C26" s="125">
        <f t="shared" si="0"/>
        <v>11</v>
      </c>
      <c r="D26" s="13">
        <v>2979.65</v>
      </c>
      <c r="E26" s="125">
        <f t="shared" si="1"/>
        <v>11</v>
      </c>
      <c r="F26" s="13">
        <v>3358.18</v>
      </c>
      <c r="G26" s="125">
        <f t="shared" si="2"/>
        <v>11</v>
      </c>
      <c r="H26" s="14">
        <v>3433.82</v>
      </c>
      <c r="I26" s="130">
        <f t="shared" si="3"/>
        <v>10</v>
      </c>
      <c r="J26" s="13">
        <v>4163.86</v>
      </c>
      <c r="K26" s="86">
        <f t="shared" si="4"/>
        <v>10</v>
      </c>
      <c r="L26" s="110">
        <f t="shared" si="5"/>
        <v>0.003163777282588955</v>
      </c>
      <c r="M26" s="13">
        <v>4802.94</v>
      </c>
      <c r="N26" s="86">
        <f t="shared" si="6"/>
        <v>10</v>
      </c>
      <c r="O26" s="110">
        <f t="shared" si="7"/>
        <v>0.0032721200342803645</v>
      </c>
      <c r="P26" s="13">
        <v>5484.48</v>
      </c>
      <c r="Q26" s="86">
        <f t="shared" si="8"/>
        <v>10</v>
      </c>
      <c r="R26" s="110">
        <f t="shared" si="9"/>
        <v>0.0036065626593638628</v>
      </c>
      <c r="S26" s="13">
        <v>7133.51</v>
      </c>
      <c r="T26" s="86">
        <f t="shared" si="10"/>
        <v>10</v>
      </c>
      <c r="U26" s="110">
        <f t="shared" si="11"/>
        <v>0.004338521959507437</v>
      </c>
      <c r="V26" s="13">
        <v>7726.67</v>
      </c>
      <c r="W26" s="86">
        <f t="shared" si="14"/>
        <v>10</v>
      </c>
      <c r="X26" s="110">
        <f t="shared" si="15"/>
        <v>0.004089583866143426</v>
      </c>
      <c r="Y26" s="86">
        <v>9097.28</v>
      </c>
      <c r="Z26" s="86">
        <f t="shared" si="12"/>
        <v>10</v>
      </c>
      <c r="AA26" s="110">
        <f t="shared" si="13"/>
        <v>0.004481670443381259</v>
      </c>
    </row>
    <row r="27" spans="1:27" s="2" customFormat="1" ht="12.75">
      <c r="A27" s="3" t="s">
        <v>26</v>
      </c>
      <c r="B27" s="9">
        <v>7807.6</v>
      </c>
      <c r="C27" s="125">
        <f t="shared" si="0"/>
        <v>8</v>
      </c>
      <c r="D27" s="13">
        <v>7170.2</v>
      </c>
      <c r="E27" s="125">
        <f t="shared" si="1"/>
        <v>8</v>
      </c>
      <c r="F27" s="13">
        <v>8267.17</v>
      </c>
      <c r="G27" s="125">
        <f t="shared" si="2"/>
        <v>8</v>
      </c>
      <c r="H27" s="14">
        <v>6965.19</v>
      </c>
      <c r="I27" s="130">
        <f t="shared" si="3"/>
        <v>9</v>
      </c>
      <c r="J27" s="13">
        <v>12015.15</v>
      </c>
      <c r="K27" s="86">
        <f t="shared" si="4"/>
        <v>7</v>
      </c>
      <c r="L27" s="110">
        <f t="shared" si="5"/>
        <v>0.009129331585811888</v>
      </c>
      <c r="M27" s="13">
        <v>12856.08</v>
      </c>
      <c r="N27" s="86">
        <f t="shared" si="6"/>
        <v>7</v>
      </c>
      <c r="O27" s="110">
        <f t="shared" si="7"/>
        <v>0.00875851810147766</v>
      </c>
      <c r="P27" s="13">
        <v>11758.05</v>
      </c>
      <c r="Q27" s="86">
        <f t="shared" si="8"/>
        <v>7</v>
      </c>
      <c r="R27" s="110">
        <f t="shared" si="9"/>
        <v>0.007732026386627951</v>
      </c>
      <c r="S27" s="13">
        <v>15519.45</v>
      </c>
      <c r="T27" s="86">
        <f t="shared" si="10"/>
        <v>7</v>
      </c>
      <c r="U27" s="110">
        <f t="shared" si="11"/>
        <v>0.00943875800615373</v>
      </c>
      <c r="V27" s="13">
        <v>16293.43</v>
      </c>
      <c r="W27" s="86">
        <f t="shared" si="14"/>
        <v>7</v>
      </c>
      <c r="X27" s="110">
        <f t="shared" si="15"/>
        <v>0.008623811868778825</v>
      </c>
      <c r="Y27" s="86">
        <v>16841.85</v>
      </c>
      <c r="Z27" s="86">
        <f t="shared" si="12"/>
        <v>7</v>
      </c>
      <c r="AA27" s="110">
        <f t="shared" si="13"/>
        <v>0.008296943851003886</v>
      </c>
    </row>
    <row r="28" spans="1:27" s="2" customFormat="1" ht="12.75">
      <c r="A28" s="3" t="s">
        <v>27</v>
      </c>
      <c r="B28" s="13">
        <v>321.6</v>
      </c>
      <c r="C28" s="125">
        <f t="shared" si="0"/>
        <v>24</v>
      </c>
      <c r="D28" s="13">
        <v>287.9</v>
      </c>
      <c r="E28" s="125">
        <f t="shared" si="1"/>
        <v>23</v>
      </c>
      <c r="F28" s="13">
        <v>331.5</v>
      </c>
      <c r="G28" s="125">
        <f t="shared" si="2"/>
        <v>21</v>
      </c>
      <c r="H28" s="14">
        <v>289.4</v>
      </c>
      <c r="I28" s="130">
        <f t="shared" si="3"/>
        <v>22</v>
      </c>
      <c r="J28" s="13">
        <v>279.7</v>
      </c>
      <c r="K28" s="86">
        <f t="shared" si="4"/>
        <v>22</v>
      </c>
      <c r="L28" s="110">
        <f t="shared" si="5"/>
        <v>0.00021252119570305694</v>
      </c>
      <c r="M28" s="13">
        <v>320.8</v>
      </c>
      <c r="N28" s="86">
        <f t="shared" si="6"/>
        <v>21</v>
      </c>
      <c r="O28" s="110">
        <f t="shared" si="7"/>
        <v>0.0002185528253522095</v>
      </c>
      <c r="P28" s="13">
        <v>243.85</v>
      </c>
      <c r="Q28" s="86">
        <f t="shared" si="8"/>
        <v>21</v>
      </c>
      <c r="R28" s="110">
        <f t="shared" si="9"/>
        <v>0.0001603543644038957</v>
      </c>
      <c r="S28" s="13">
        <v>232.15</v>
      </c>
      <c r="T28" s="86">
        <f t="shared" si="10"/>
        <v>23</v>
      </c>
      <c r="U28" s="110">
        <f t="shared" si="11"/>
        <v>0.0001411910648333922</v>
      </c>
      <c r="V28" s="13">
        <v>221.07</v>
      </c>
      <c r="W28" s="86">
        <f t="shared" si="14"/>
        <v>24</v>
      </c>
      <c r="X28" s="110">
        <f t="shared" si="15"/>
        <v>0.00011700827203547287</v>
      </c>
      <c r="Y28" s="86">
        <v>276</v>
      </c>
      <c r="Z28" s="86">
        <f t="shared" si="12"/>
        <v>22</v>
      </c>
      <c r="AA28" s="110">
        <f t="shared" si="13"/>
        <v>0.00013596822812678375</v>
      </c>
    </row>
    <row r="29" spans="1:27" s="2" customFormat="1" ht="12.75">
      <c r="A29" s="3" t="s">
        <v>28</v>
      </c>
      <c r="B29" s="9">
        <v>341</v>
      </c>
      <c r="C29" s="125">
        <f t="shared" si="0"/>
        <v>23</v>
      </c>
      <c r="D29" s="9"/>
      <c r="E29" s="125"/>
      <c r="F29" s="9">
        <v>68</v>
      </c>
      <c r="G29" s="125">
        <f t="shared" si="2"/>
        <v>25</v>
      </c>
      <c r="H29" s="9">
        <v>71.4</v>
      </c>
      <c r="I29" s="130">
        <f t="shared" si="3"/>
        <v>24</v>
      </c>
      <c r="J29" s="9">
        <v>27.3</v>
      </c>
      <c r="K29" s="86">
        <f t="shared" si="4"/>
        <v>28</v>
      </c>
      <c r="L29" s="110">
        <f t="shared" si="5"/>
        <v>2.0743041268121042E-05</v>
      </c>
      <c r="M29" s="9"/>
      <c r="N29" s="86">
        <f t="shared" si="6"/>
        <v>27</v>
      </c>
      <c r="O29" s="110">
        <f t="shared" si="7"/>
        <v>0</v>
      </c>
      <c r="P29" s="9"/>
      <c r="Q29" s="86"/>
      <c r="R29" s="110"/>
      <c r="S29" s="9">
        <v>450</v>
      </c>
      <c r="T29" s="86">
        <f t="shared" si="10"/>
        <v>19</v>
      </c>
      <c r="U29" s="110">
        <f t="shared" si="11"/>
        <v>0.0002736850276761856</v>
      </c>
      <c r="V29" s="9">
        <v>400</v>
      </c>
      <c r="W29" s="86">
        <f t="shared" si="14"/>
        <v>20</v>
      </c>
      <c r="X29" s="110">
        <f t="shared" si="15"/>
        <v>0.00021171261959645882</v>
      </c>
      <c r="Y29" s="87"/>
      <c r="Z29" s="86"/>
      <c r="AA29" s="110"/>
    </row>
    <row r="30" spans="1:27" s="2" customFormat="1" ht="12.75">
      <c r="A30" s="3" t="s">
        <v>29</v>
      </c>
      <c r="B30" s="13">
        <v>71.5</v>
      </c>
      <c r="C30" s="125">
        <f t="shared" si="0"/>
        <v>28</v>
      </c>
      <c r="D30" s="13">
        <v>79</v>
      </c>
      <c r="E30" s="125">
        <f t="shared" si="1"/>
        <v>26</v>
      </c>
      <c r="F30" s="13">
        <v>48</v>
      </c>
      <c r="G30" s="125">
        <f t="shared" si="2"/>
        <v>28</v>
      </c>
      <c r="H30" s="14">
        <v>59.52</v>
      </c>
      <c r="I30" s="130">
        <f t="shared" si="3"/>
        <v>25</v>
      </c>
      <c r="J30" s="13">
        <v>71.5</v>
      </c>
      <c r="K30" s="86">
        <f t="shared" si="4"/>
        <v>27</v>
      </c>
      <c r="L30" s="110">
        <f t="shared" si="5"/>
        <v>5.432701284507891E-05</v>
      </c>
      <c r="M30" s="13">
        <v>84.6</v>
      </c>
      <c r="N30" s="86">
        <f t="shared" si="6"/>
        <v>26</v>
      </c>
      <c r="O30" s="110">
        <f t="shared" si="7"/>
        <v>5.763581366831958E-05</v>
      </c>
      <c r="P30" s="13">
        <v>94.1</v>
      </c>
      <c r="Q30" s="86">
        <f t="shared" si="8"/>
        <v>26</v>
      </c>
      <c r="R30" s="110">
        <f t="shared" si="9"/>
        <v>6.18796214492786E-05</v>
      </c>
      <c r="S30" s="13">
        <v>124.9</v>
      </c>
      <c r="T30" s="86">
        <f t="shared" si="10"/>
        <v>27</v>
      </c>
      <c r="U30" s="110">
        <f t="shared" si="11"/>
        <v>7.596279990390128E-05</v>
      </c>
      <c r="V30" s="13">
        <v>169.36</v>
      </c>
      <c r="W30" s="86">
        <f t="shared" si="14"/>
        <v>26</v>
      </c>
      <c r="X30" s="110">
        <f t="shared" si="15"/>
        <v>8.963912313714068E-05</v>
      </c>
      <c r="Y30" s="86">
        <v>205</v>
      </c>
      <c r="Z30" s="86">
        <f t="shared" si="12"/>
        <v>24</v>
      </c>
      <c r="AA30" s="110">
        <f t="shared" si="13"/>
        <v>0.00010099089407967634</v>
      </c>
    </row>
    <row r="31" spans="1:27" s="2" customFormat="1" ht="12.75">
      <c r="A31" s="3" t="s">
        <v>30</v>
      </c>
      <c r="B31" s="13">
        <v>732</v>
      </c>
      <c r="C31" s="125">
        <f t="shared" si="0"/>
        <v>16</v>
      </c>
      <c r="D31" s="13">
        <v>3114.1</v>
      </c>
      <c r="E31" s="125">
        <f t="shared" si="1"/>
        <v>10</v>
      </c>
      <c r="F31" s="13">
        <v>53</v>
      </c>
      <c r="G31" s="125">
        <f t="shared" si="2"/>
        <v>27</v>
      </c>
      <c r="H31" s="14">
        <v>24</v>
      </c>
      <c r="I31" s="130">
        <f t="shared" si="3"/>
        <v>28</v>
      </c>
      <c r="J31" s="13">
        <v>194.4</v>
      </c>
      <c r="K31" s="86">
        <f t="shared" si="4"/>
        <v>24</v>
      </c>
      <c r="L31" s="110">
        <f t="shared" si="5"/>
        <v>0.00014770868946969708</v>
      </c>
      <c r="M31" s="13">
        <v>142</v>
      </c>
      <c r="N31" s="86">
        <f t="shared" si="6"/>
        <v>24</v>
      </c>
      <c r="O31" s="110">
        <f t="shared" si="7"/>
        <v>9.674096384044185E-05</v>
      </c>
      <c r="P31" s="13">
        <v>325.75</v>
      </c>
      <c r="Q31" s="86">
        <f t="shared" si="8"/>
        <v>20</v>
      </c>
      <c r="R31" s="110">
        <f t="shared" si="9"/>
        <v>0.00021421133567590335</v>
      </c>
      <c r="S31" s="13">
        <v>130.8</v>
      </c>
      <c r="T31" s="86">
        <f t="shared" si="10"/>
        <v>26</v>
      </c>
      <c r="U31" s="110">
        <f t="shared" si="11"/>
        <v>7.955111471121128E-05</v>
      </c>
      <c r="V31" s="13">
        <v>148.69</v>
      </c>
      <c r="W31" s="86">
        <f t="shared" si="14"/>
        <v>27</v>
      </c>
      <c r="X31" s="110">
        <f t="shared" si="15"/>
        <v>7.869887351949366E-05</v>
      </c>
      <c r="Y31" s="86">
        <v>134</v>
      </c>
      <c r="Z31" s="86">
        <f t="shared" si="12"/>
        <v>27</v>
      </c>
      <c r="AA31" s="110">
        <f t="shared" si="13"/>
        <v>6.601356003256892E-05</v>
      </c>
    </row>
    <row r="32" spans="1:27" s="2" customFormat="1" ht="12.75">
      <c r="A32" s="3" t="s">
        <v>31</v>
      </c>
      <c r="B32" s="13">
        <v>351</v>
      </c>
      <c r="C32" s="125">
        <f t="shared" si="0"/>
        <v>22</v>
      </c>
      <c r="D32" s="13">
        <v>346.5</v>
      </c>
      <c r="E32" s="125">
        <f t="shared" si="1"/>
        <v>22</v>
      </c>
      <c r="F32" s="13">
        <v>353.85</v>
      </c>
      <c r="G32" s="125">
        <f t="shared" si="2"/>
        <v>20</v>
      </c>
      <c r="H32" s="14">
        <v>363.5</v>
      </c>
      <c r="I32" s="130">
        <f t="shared" si="3"/>
        <v>20</v>
      </c>
      <c r="J32" s="13">
        <v>368.7</v>
      </c>
      <c r="K32" s="86">
        <f t="shared" si="4"/>
        <v>21</v>
      </c>
      <c r="L32" s="110">
        <f t="shared" si="5"/>
        <v>0.0002801450298738545</v>
      </c>
      <c r="M32" s="13">
        <v>349.6</v>
      </c>
      <c r="N32" s="86">
        <f t="shared" si="6"/>
        <v>20</v>
      </c>
      <c r="O32" s="110">
        <f t="shared" si="7"/>
        <v>0.00023817352787759488</v>
      </c>
      <c r="P32" s="13">
        <v>366.35</v>
      </c>
      <c r="Q32" s="86">
        <f t="shared" si="8"/>
        <v>19</v>
      </c>
      <c r="R32" s="110">
        <f t="shared" si="9"/>
        <v>0.00024090966331501826</v>
      </c>
      <c r="S32" s="13">
        <v>407.96</v>
      </c>
      <c r="T32" s="86">
        <f t="shared" si="10"/>
        <v>20</v>
      </c>
      <c r="U32" s="110">
        <f t="shared" si="11"/>
        <v>0.00024811676420172593</v>
      </c>
      <c r="V32" s="13">
        <v>405</v>
      </c>
      <c r="W32" s="86">
        <f t="shared" si="14"/>
        <v>19</v>
      </c>
      <c r="X32" s="110">
        <f t="shared" si="15"/>
        <v>0.00021435902734141457</v>
      </c>
      <c r="Y32" s="86">
        <v>406</v>
      </c>
      <c r="Z32" s="86">
        <f t="shared" si="12"/>
        <v>19</v>
      </c>
      <c r="AA32" s="110">
        <f t="shared" si="13"/>
        <v>0.00020001123412852973</v>
      </c>
    </row>
    <row r="33" spans="1:27" s="2" customFormat="1" ht="12.75">
      <c r="A33" s="3" t="s">
        <v>32</v>
      </c>
      <c r="B33" s="9">
        <v>688</v>
      </c>
      <c r="C33" s="125">
        <f t="shared" si="0"/>
        <v>18</v>
      </c>
      <c r="D33" s="9">
        <v>590</v>
      </c>
      <c r="E33" s="125">
        <f t="shared" si="1"/>
        <v>20</v>
      </c>
      <c r="F33" s="4">
        <v>576</v>
      </c>
      <c r="G33" s="125">
        <f t="shared" si="2"/>
        <v>17</v>
      </c>
      <c r="H33" s="19">
        <v>565.34</v>
      </c>
      <c r="I33" s="130">
        <f t="shared" si="3"/>
        <v>17</v>
      </c>
      <c r="J33" s="4">
        <v>462.5</v>
      </c>
      <c r="K33" s="86">
        <f t="shared" si="4"/>
        <v>19</v>
      </c>
      <c r="L33" s="110">
        <f t="shared" si="5"/>
        <v>0.0003514159921797063</v>
      </c>
      <c r="M33" s="4">
        <v>265</v>
      </c>
      <c r="N33" s="86">
        <f t="shared" si="6"/>
        <v>22</v>
      </c>
      <c r="O33" s="110">
        <f t="shared" si="7"/>
        <v>0.00018053771420927528</v>
      </c>
      <c r="P33" s="4">
        <v>226.5</v>
      </c>
      <c r="Q33" s="86">
        <f t="shared" si="8"/>
        <v>23</v>
      </c>
      <c r="R33" s="110">
        <f t="shared" si="9"/>
        <v>0.00014894510370097347</v>
      </c>
      <c r="S33" s="4">
        <v>336.91</v>
      </c>
      <c r="T33" s="86">
        <f t="shared" si="10"/>
        <v>21</v>
      </c>
      <c r="U33" s="110">
        <f t="shared" si="11"/>
        <v>0.0002049049392764082</v>
      </c>
      <c r="V33" s="4">
        <v>225.35</v>
      </c>
      <c r="W33" s="86">
        <f t="shared" si="14"/>
        <v>22</v>
      </c>
      <c r="X33" s="110">
        <f t="shared" si="15"/>
        <v>0.00011927359706515499</v>
      </c>
      <c r="Y33" s="79">
        <v>289.49</v>
      </c>
      <c r="Z33" s="86">
        <f t="shared" si="12"/>
        <v>21</v>
      </c>
      <c r="AA33" s="110">
        <f t="shared" si="13"/>
        <v>0.00014261392159573417</v>
      </c>
    </row>
    <row r="34" spans="1:27" s="2" customFormat="1" ht="12.75">
      <c r="A34" s="3" t="s">
        <v>33</v>
      </c>
      <c r="B34" s="13">
        <v>299.5</v>
      </c>
      <c r="C34" s="125">
        <f t="shared" si="0"/>
        <v>25</v>
      </c>
      <c r="D34" s="13">
        <v>272.75</v>
      </c>
      <c r="E34" s="125">
        <f t="shared" si="1"/>
        <v>24</v>
      </c>
      <c r="F34" s="13">
        <v>319.25</v>
      </c>
      <c r="G34" s="125">
        <f t="shared" si="2"/>
        <v>22</v>
      </c>
      <c r="H34" s="14">
        <v>292</v>
      </c>
      <c r="I34" s="130">
        <f t="shared" si="3"/>
        <v>21</v>
      </c>
      <c r="J34" s="13">
        <v>225</v>
      </c>
      <c r="K34" s="86">
        <f t="shared" si="4"/>
        <v>23</v>
      </c>
      <c r="L34" s="110">
        <f t="shared" si="5"/>
        <v>0.00017095913133066793</v>
      </c>
      <c r="M34" s="13">
        <v>0</v>
      </c>
      <c r="N34" s="86">
        <f t="shared" si="6"/>
        <v>27</v>
      </c>
      <c r="O34" s="110">
        <f t="shared" si="7"/>
        <v>0</v>
      </c>
      <c r="P34" s="13"/>
      <c r="Q34" s="86"/>
      <c r="R34" s="110"/>
      <c r="S34" s="13"/>
      <c r="T34" s="86"/>
      <c r="U34" s="110">
        <f t="shared" si="11"/>
        <v>0</v>
      </c>
      <c r="V34" s="13"/>
      <c r="W34" s="86"/>
      <c r="X34" s="110">
        <f t="shared" si="15"/>
        <v>0</v>
      </c>
      <c r="Y34" s="86"/>
      <c r="Z34" s="86"/>
      <c r="AA34" s="110"/>
    </row>
    <row r="35" spans="1:27" s="2" customFormat="1" ht="12.75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>
        <v>90</v>
      </c>
      <c r="T35" s="86">
        <f t="shared" si="10"/>
        <v>28</v>
      </c>
      <c r="U35" s="110">
        <f t="shared" si="11"/>
        <v>5.473700553523712E-05</v>
      </c>
      <c r="V35" s="13">
        <v>130</v>
      </c>
      <c r="W35" s="86">
        <f t="shared" si="14"/>
        <v>28</v>
      </c>
      <c r="X35" s="110">
        <f t="shared" si="15"/>
        <v>6.880660136884912E-05</v>
      </c>
      <c r="Y35" s="86">
        <v>140</v>
      </c>
      <c r="Z35" s="86">
        <f t="shared" si="12"/>
        <v>26</v>
      </c>
      <c r="AA35" s="110">
        <f t="shared" si="13"/>
        <v>6.896939107880336E-05</v>
      </c>
    </row>
    <row r="36" spans="1:27" s="2" customFormat="1" ht="12.75">
      <c r="A36" s="3" t="s">
        <v>35</v>
      </c>
      <c r="B36" s="13">
        <v>3015.21</v>
      </c>
      <c r="C36" s="125">
        <f t="shared" si="0"/>
        <v>10</v>
      </c>
      <c r="D36" s="13">
        <v>962</v>
      </c>
      <c r="E36" s="125">
        <f t="shared" si="1"/>
        <v>15</v>
      </c>
      <c r="F36" s="13">
        <v>1519.97</v>
      </c>
      <c r="G36" s="125">
        <f t="shared" si="2"/>
        <v>14</v>
      </c>
      <c r="H36" s="14">
        <v>2225.2</v>
      </c>
      <c r="I36" s="130">
        <f t="shared" si="3"/>
        <v>13</v>
      </c>
      <c r="J36" s="13">
        <v>2183.99</v>
      </c>
      <c r="K36" s="86">
        <f t="shared" si="4"/>
        <v>13</v>
      </c>
      <c r="L36" s="110">
        <f t="shared" si="5"/>
        <v>0.0016594357032660683</v>
      </c>
      <c r="M36" s="13">
        <v>3393.18</v>
      </c>
      <c r="N36" s="86">
        <f t="shared" si="6"/>
        <v>12</v>
      </c>
      <c r="O36" s="110">
        <f t="shared" si="7"/>
        <v>0.0023116866456627497</v>
      </c>
      <c r="P36" s="13">
        <v>3671.5</v>
      </c>
      <c r="Q36" s="86">
        <f t="shared" si="8"/>
        <v>12</v>
      </c>
      <c r="R36" s="110">
        <f t="shared" si="9"/>
        <v>0.0024143573873647863</v>
      </c>
      <c r="S36" s="13">
        <v>4000.1</v>
      </c>
      <c r="T36" s="86">
        <f t="shared" si="10"/>
        <v>12</v>
      </c>
      <c r="U36" s="110">
        <f t="shared" si="11"/>
        <v>0.002432816620461133</v>
      </c>
      <c r="V36" s="13">
        <v>5379.4</v>
      </c>
      <c r="W36" s="86">
        <f t="shared" si="14"/>
        <v>12</v>
      </c>
      <c r="X36" s="110">
        <f t="shared" si="15"/>
        <v>0.0028472171646429763</v>
      </c>
      <c r="Y36" s="86">
        <v>6549.8</v>
      </c>
      <c r="Z36" s="86">
        <f t="shared" si="12"/>
        <v>12</v>
      </c>
      <c r="AA36" s="110">
        <f t="shared" si="13"/>
        <v>0.0032266836977710442</v>
      </c>
    </row>
    <row r="37" spans="1:27" s="2" customFormat="1" ht="12.75">
      <c r="A37" s="3" t="s">
        <v>36</v>
      </c>
      <c r="B37" s="13">
        <v>11472.4</v>
      </c>
      <c r="C37" s="125">
        <f t="shared" si="0"/>
        <v>6</v>
      </c>
      <c r="D37" s="13">
        <v>11288.3</v>
      </c>
      <c r="E37" s="125">
        <f t="shared" si="1"/>
        <v>7</v>
      </c>
      <c r="F37" s="13">
        <v>10417.99</v>
      </c>
      <c r="G37" s="125">
        <f t="shared" si="2"/>
        <v>7</v>
      </c>
      <c r="H37" s="14">
        <v>11714.2</v>
      </c>
      <c r="I37" s="130">
        <f t="shared" si="3"/>
        <v>7</v>
      </c>
      <c r="J37" s="13">
        <v>11430.91</v>
      </c>
      <c r="K37" s="86">
        <f t="shared" si="4"/>
        <v>8</v>
      </c>
      <c r="L37" s="110">
        <f t="shared" si="5"/>
        <v>0.008685415306306867</v>
      </c>
      <c r="M37" s="13">
        <v>11478.1</v>
      </c>
      <c r="N37" s="86">
        <f t="shared" si="6"/>
        <v>8</v>
      </c>
      <c r="O37" s="110">
        <f t="shared" si="7"/>
        <v>0.007819735613077293</v>
      </c>
      <c r="P37" s="13">
        <v>10980</v>
      </c>
      <c r="Q37" s="86">
        <f t="shared" si="8"/>
        <v>8</v>
      </c>
      <c r="R37" s="110">
        <f t="shared" si="9"/>
        <v>0.007220385159543879</v>
      </c>
      <c r="S37" s="13">
        <v>10707.85</v>
      </c>
      <c r="T37" s="86">
        <f t="shared" si="10"/>
        <v>8</v>
      </c>
      <c r="U37" s="110">
        <f t="shared" si="11"/>
        <v>0.006512396052449875</v>
      </c>
      <c r="V37" s="13">
        <v>10436.73</v>
      </c>
      <c r="W37" s="86">
        <f t="shared" si="14"/>
        <v>9</v>
      </c>
      <c r="X37" s="110">
        <f t="shared" si="15"/>
        <v>0.005523968620802374</v>
      </c>
      <c r="Y37" s="86">
        <v>10772.25</v>
      </c>
      <c r="Z37" s="86">
        <f t="shared" si="12"/>
        <v>9</v>
      </c>
      <c r="AA37" s="110">
        <f t="shared" si="13"/>
        <v>0.005306825164633139</v>
      </c>
    </row>
    <row r="38" spans="1:27" s="2" customFormat="1" ht="12.75">
      <c r="A38" s="3" t="s">
        <v>37</v>
      </c>
      <c r="B38" s="13">
        <v>458.5</v>
      </c>
      <c r="C38" s="125">
        <f t="shared" si="0"/>
        <v>21</v>
      </c>
      <c r="D38" s="13">
        <v>529</v>
      </c>
      <c r="E38" s="125">
        <f t="shared" si="1"/>
        <v>21</v>
      </c>
      <c r="F38" s="13">
        <v>519.63</v>
      </c>
      <c r="G38" s="125">
        <f t="shared" si="2"/>
        <v>18</v>
      </c>
      <c r="H38" s="14">
        <v>426.3</v>
      </c>
      <c r="I38" s="130">
        <f t="shared" si="3"/>
        <v>19</v>
      </c>
      <c r="J38" s="13">
        <v>429</v>
      </c>
      <c r="K38" s="86">
        <f t="shared" si="4"/>
        <v>20</v>
      </c>
      <c r="L38" s="110">
        <f t="shared" si="5"/>
        <v>0.0003259620770704735</v>
      </c>
      <c r="M38" s="13">
        <v>390.2</v>
      </c>
      <c r="N38" s="86">
        <f t="shared" si="6"/>
        <v>19</v>
      </c>
      <c r="O38" s="110">
        <f t="shared" si="7"/>
        <v>0.00026583326824324233</v>
      </c>
      <c r="P38" s="13">
        <v>428.1</v>
      </c>
      <c r="Q38" s="86">
        <f t="shared" si="8"/>
        <v>18</v>
      </c>
      <c r="R38" s="110">
        <f t="shared" si="9"/>
        <v>0.0002815161099089923</v>
      </c>
      <c r="S38" s="13">
        <v>289.55</v>
      </c>
      <c r="T38" s="86">
        <f t="shared" si="10"/>
        <v>22</v>
      </c>
      <c r="U38" s="110">
        <f t="shared" si="11"/>
        <v>0.00017610111058586565</v>
      </c>
      <c r="V38" s="13">
        <v>295.93</v>
      </c>
      <c r="W38" s="86">
        <f t="shared" si="14"/>
        <v>21</v>
      </c>
      <c r="X38" s="110">
        <f t="shared" si="15"/>
        <v>0.00015663028879295016</v>
      </c>
      <c r="Y38" s="86">
        <v>321.42</v>
      </c>
      <c r="Z38" s="86">
        <f t="shared" si="12"/>
        <v>20</v>
      </c>
      <c r="AA38" s="110">
        <f t="shared" si="13"/>
        <v>0.0001583438691467784</v>
      </c>
    </row>
    <row r="39" spans="1:27" s="2" customFormat="1" ht="12.75">
      <c r="A39" s="75" t="s">
        <v>38</v>
      </c>
      <c r="B39" s="76">
        <v>1162428.92</v>
      </c>
      <c r="C39" s="127"/>
      <c r="D39" s="76">
        <v>1230972.61</v>
      </c>
      <c r="E39" s="127"/>
      <c r="F39" s="76">
        <v>1107135.16</v>
      </c>
      <c r="G39" s="127"/>
      <c r="H39" s="77">
        <v>1264141.46</v>
      </c>
      <c r="I39" s="132"/>
      <c r="J39" s="76">
        <v>1316104.02</v>
      </c>
      <c r="K39" s="103"/>
      <c r="L39" s="104">
        <f>SUM(L7:L38)</f>
        <v>0.9999999999999998</v>
      </c>
      <c r="M39" s="76">
        <v>1467837.35</v>
      </c>
      <c r="N39" s="103"/>
      <c r="O39" s="104">
        <f>SUM(O7:O38)</f>
        <v>0.9999999999999999</v>
      </c>
      <c r="P39" s="76">
        <v>1520694.5</v>
      </c>
      <c r="Q39" s="103"/>
      <c r="R39" s="104">
        <f>SUM(R7:R38)</f>
        <v>1</v>
      </c>
      <c r="S39" s="76">
        <f>SUM(S7:S38)</f>
        <v>1644225.8599999999</v>
      </c>
      <c r="T39" s="103"/>
      <c r="U39" s="104">
        <f>SUM(U7:U38)</f>
        <v>1.0000000000000002</v>
      </c>
      <c r="V39" s="76">
        <f>SUM(V7:V38)</f>
        <v>1889353.5999999999</v>
      </c>
      <c r="W39" s="103"/>
      <c r="X39" s="104">
        <f>SUM(X7:X38)</f>
        <v>1.0000000000000002</v>
      </c>
      <c r="Y39" s="103">
        <f>SUM(Y7:Y38)</f>
        <v>2029885.98</v>
      </c>
      <c r="Z39" s="103"/>
      <c r="AA39" s="104">
        <f>SUM(AA7:AA38)</f>
        <v>0.9999999999999999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="90" zoomScaleNormal="90" zoomScalePageLayoutView="0" workbookViewId="0" topLeftCell="A1">
      <selection activeCell="C26" sqref="C26"/>
    </sheetView>
  </sheetViews>
  <sheetFormatPr defaultColWidth="11.421875" defaultRowHeight="12.75"/>
  <cols>
    <col min="1" max="1" width="20.421875" style="30" customWidth="1"/>
    <col min="2" max="2" width="11.421875" style="30" customWidth="1"/>
    <col min="3" max="3" width="5.00390625" style="30" bestFit="1" customWidth="1"/>
    <col min="4" max="4" width="11.421875" style="30" customWidth="1"/>
    <col min="5" max="5" width="5.00390625" style="30" bestFit="1" customWidth="1"/>
    <col min="6" max="6" width="11.421875" style="30" customWidth="1"/>
    <col min="7" max="7" width="5.00390625" style="30" bestFit="1" customWidth="1"/>
    <col min="8" max="8" width="11.421875" style="30" customWidth="1"/>
    <col min="9" max="9" width="5.00390625" style="30" bestFit="1" customWidth="1"/>
    <col min="10" max="10" width="11.421875" style="30" customWidth="1"/>
    <col min="11" max="11" width="5.00390625" style="30" bestFit="1" customWidth="1"/>
    <col min="12" max="13" width="11.421875" style="30" customWidth="1"/>
    <col min="14" max="14" width="5.00390625" style="30" bestFit="1" customWidth="1"/>
    <col min="15" max="16" width="11.421875" style="30" customWidth="1"/>
    <col min="17" max="17" width="5.00390625" style="30" bestFit="1" customWidth="1"/>
    <col min="18" max="18" width="11.421875" style="30" customWidth="1"/>
    <col min="19" max="19" width="12.57421875" style="30" bestFit="1" customWidth="1"/>
    <col min="20" max="20" width="5.28125" style="30" bestFit="1" customWidth="1"/>
    <col min="21" max="22" width="11.421875" style="30" customWidth="1"/>
    <col min="23" max="23" width="5.28125" style="30" bestFit="1" customWidth="1"/>
    <col min="24" max="16384" width="11.421875" style="30" customWidth="1"/>
  </cols>
  <sheetData>
    <row r="1" ht="15">
      <c r="A1" s="29" t="s">
        <v>45</v>
      </c>
    </row>
    <row r="2" ht="15">
      <c r="A2" s="28" t="s">
        <v>42</v>
      </c>
    </row>
    <row r="3" ht="15">
      <c r="A3" s="28" t="s">
        <v>41</v>
      </c>
    </row>
    <row r="4" ht="15">
      <c r="A4" s="31" t="s">
        <v>81</v>
      </c>
    </row>
    <row r="6" spans="1:27" ht="40.5" customHeight="1">
      <c r="A6" s="140" t="s">
        <v>40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96">
        <v>2012</v>
      </c>
      <c r="K6" s="96" t="s">
        <v>56</v>
      </c>
      <c r="L6" s="96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41">
        <v>2015</v>
      </c>
      <c r="T6" s="142" t="s">
        <v>56</v>
      </c>
      <c r="U6" s="143" t="s">
        <v>61</v>
      </c>
      <c r="V6" s="141">
        <v>2016</v>
      </c>
      <c r="W6" s="142" t="s">
        <v>56</v>
      </c>
      <c r="X6" s="143" t="s">
        <v>61</v>
      </c>
      <c r="Y6" s="141">
        <v>2017</v>
      </c>
      <c r="Z6" s="142" t="s">
        <v>56</v>
      </c>
      <c r="AA6" s="143" t="s">
        <v>61</v>
      </c>
    </row>
    <row r="7" spans="1:27" ht="15">
      <c r="A7" s="26" t="s">
        <v>0</v>
      </c>
      <c r="B7" s="61">
        <v>1272074.4</v>
      </c>
      <c r="C7" s="62">
        <v>1</v>
      </c>
      <c r="D7" s="61">
        <v>659707.66</v>
      </c>
      <c r="E7" s="62">
        <v>1</v>
      </c>
      <c r="F7" s="61">
        <v>702308.93</v>
      </c>
      <c r="G7" s="62">
        <v>1</v>
      </c>
      <c r="H7" s="61">
        <v>1092546.54</v>
      </c>
      <c r="I7" s="62">
        <v>1</v>
      </c>
      <c r="J7" s="58">
        <v>1200136.4</v>
      </c>
      <c r="K7" s="57">
        <v>1</v>
      </c>
      <c r="L7" s="69">
        <v>0.7116822486906698</v>
      </c>
      <c r="M7" s="61">
        <v>1143014.31</v>
      </c>
      <c r="N7" s="58">
        <v>1</v>
      </c>
      <c r="O7" s="65">
        <v>0.6016703517944085</v>
      </c>
      <c r="P7" s="61">
        <v>1779310.74</v>
      </c>
      <c r="Q7" s="57">
        <v>1</v>
      </c>
      <c r="R7" s="65">
        <v>0.7386451706181586</v>
      </c>
      <c r="S7" s="61">
        <v>1340811.9</v>
      </c>
      <c r="T7" s="57">
        <v>1</v>
      </c>
      <c r="U7" s="70">
        <v>0.7261978932248022</v>
      </c>
      <c r="V7" s="61">
        <v>1335271.15</v>
      </c>
      <c r="W7" s="57">
        <v>1</v>
      </c>
      <c r="X7" s="70">
        <v>0.7117910221270721</v>
      </c>
      <c r="Y7" s="61">
        <v>1132611.42</v>
      </c>
      <c r="Z7" s="57">
        <v>1</v>
      </c>
      <c r="AA7" s="70">
        <v>0.6578396350668226</v>
      </c>
    </row>
    <row r="8" spans="1:27" ht="15">
      <c r="A8" s="26" t="s">
        <v>57</v>
      </c>
      <c r="B8" s="61">
        <v>5974607.95</v>
      </c>
      <c r="C8" s="62">
        <v>1</v>
      </c>
      <c r="D8" s="61">
        <v>5741456.01</v>
      </c>
      <c r="E8" s="62">
        <v>1</v>
      </c>
      <c r="F8" s="61">
        <v>6221412.79</v>
      </c>
      <c r="G8" s="62">
        <v>1</v>
      </c>
      <c r="H8" s="61">
        <v>5558114.83</v>
      </c>
      <c r="I8" s="62">
        <v>1</v>
      </c>
      <c r="J8" s="58">
        <v>6254590.49</v>
      </c>
      <c r="K8" s="57">
        <v>1</v>
      </c>
      <c r="L8" s="69">
        <v>0.3852977261955171</v>
      </c>
      <c r="M8" s="61">
        <v>7402499.72</v>
      </c>
      <c r="N8" s="58">
        <v>1</v>
      </c>
      <c r="O8" s="65">
        <v>0.39755284899274307</v>
      </c>
      <c r="P8" s="61">
        <v>7541028.88</v>
      </c>
      <c r="Q8" s="57">
        <v>1</v>
      </c>
      <c r="R8" s="65">
        <v>0.40396361885118826</v>
      </c>
      <c r="S8" s="61">
        <v>7964203.41</v>
      </c>
      <c r="T8" s="57">
        <v>2</v>
      </c>
      <c r="U8" s="70">
        <v>0.14376840550303283</v>
      </c>
      <c r="V8" s="61">
        <v>8034412.27</v>
      </c>
      <c r="W8" s="57">
        <v>2</v>
      </c>
      <c r="X8" s="70">
        <v>0.1423359535783852</v>
      </c>
      <c r="Y8" s="61">
        <v>7439307.25</v>
      </c>
      <c r="Z8" s="57">
        <v>2</v>
      </c>
      <c r="AA8" s="70">
        <v>0.13179319853241042</v>
      </c>
    </row>
    <row r="9" spans="1:27" ht="15">
      <c r="A9" s="26" t="s">
        <v>2</v>
      </c>
      <c r="B9" s="61">
        <v>4162877</v>
      </c>
      <c r="C9" s="62">
        <v>1</v>
      </c>
      <c r="D9" s="61">
        <v>2101857.37</v>
      </c>
      <c r="E9" s="62">
        <v>1</v>
      </c>
      <c r="F9" s="61">
        <v>3130168.64</v>
      </c>
      <c r="G9" s="62">
        <v>1</v>
      </c>
      <c r="H9" s="61">
        <v>2467903.98</v>
      </c>
      <c r="I9" s="62">
        <v>1</v>
      </c>
      <c r="J9" s="58">
        <v>2592468.6</v>
      </c>
      <c r="K9" s="57">
        <v>1</v>
      </c>
      <c r="L9" s="69">
        <v>0.21491097869100123</v>
      </c>
      <c r="M9" s="61">
        <v>2744152.09</v>
      </c>
      <c r="N9" s="58">
        <v>1</v>
      </c>
      <c r="O9" s="65">
        <v>0.21753509289276474</v>
      </c>
      <c r="P9" s="61">
        <v>4205793.09</v>
      </c>
      <c r="Q9" s="57">
        <v>1</v>
      </c>
      <c r="R9" s="65">
        <v>0.30527128274922133</v>
      </c>
      <c r="S9" s="61">
        <v>3701931.27</v>
      </c>
      <c r="T9" s="57">
        <v>1</v>
      </c>
      <c r="U9" s="70">
        <v>0.2709909794856532</v>
      </c>
      <c r="V9" s="61">
        <v>4663959.23</v>
      </c>
      <c r="W9" s="57">
        <v>1</v>
      </c>
      <c r="X9" s="70">
        <v>0.2885291485696224</v>
      </c>
      <c r="Y9" s="61">
        <v>5745738.53</v>
      </c>
      <c r="Z9" s="57">
        <v>1</v>
      </c>
      <c r="AA9" s="70">
        <v>0.3446833561340112</v>
      </c>
    </row>
    <row r="10" spans="1:27" ht="15">
      <c r="A10" s="59" t="s">
        <v>67</v>
      </c>
      <c r="B10" s="61">
        <v>24785.2</v>
      </c>
      <c r="C10" s="62">
        <v>1</v>
      </c>
      <c r="D10" s="61">
        <v>16277.25</v>
      </c>
      <c r="E10" s="62">
        <v>1</v>
      </c>
      <c r="F10" s="61">
        <v>19415.51</v>
      </c>
      <c r="G10" s="62">
        <v>1</v>
      </c>
      <c r="H10" s="61">
        <v>20694.14</v>
      </c>
      <c r="I10" s="62">
        <v>1</v>
      </c>
      <c r="J10" s="58">
        <v>22338.72</v>
      </c>
      <c r="K10" s="57">
        <v>1</v>
      </c>
      <c r="L10" s="69">
        <v>0.5122213289809605</v>
      </c>
      <c r="M10" s="61">
        <v>19498.45</v>
      </c>
      <c r="N10" s="58">
        <v>1</v>
      </c>
      <c r="O10" s="65">
        <v>0.5897901329643879</v>
      </c>
      <c r="P10" s="61">
        <v>28098.59</v>
      </c>
      <c r="Q10" s="57">
        <v>1</v>
      </c>
      <c r="R10" s="65">
        <v>0.6213579630465847</v>
      </c>
      <c r="S10" s="61">
        <v>27511.36</v>
      </c>
      <c r="T10" s="57">
        <v>2</v>
      </c>
      <c r="U10" s="70">
        <v>0.4286986716763705</v>
      </c>
      <c r="V10" s="61">
        <v>25656.86</v>
      </c>
      <c r="W10" s="57">
        <v>1</v>
      </c>
      <c r="X10" s="70">
        <v>0.7875555899347533</v>
      </c>
      <c r="Y10" s="61">
        <v>31888.91</v>
      </c>
      <c r="Z10" s="57">
        <v>1</v>
      </c>
      <c r="AA10" s="70">
        <v>0.7159904154143704</v>
      </c>
    </row>
    <row r="11" spans="1:27" ht="15">
      <c r="A11" s="26" t="s">
        <v>58</v>
      </c>
      <c r="B11" s="61">
        <v>3160</v>
      </c>
      <c r="C11" s="62">
        <v>3</v>
      </c>
      <c r="D11" s="61">
        <v>6743</v>
      </c>
      <c r="E11" s="62">
        <v>1</v>
      </c>
      <c r="F11" s="61">
        <v>5927</v>
      </c>
      <c r="G11" s="62">
        <v>1</v>
      </c>
      <c r="H11" s="61">
        <v>13493.28</v>
      </c>
      <c r="I11" s="62">
        <v>1</v>
      </c>
      <c r="J11" s="58">
        <v>12633.88</v>
      </c>
      <c r="K11" s="57">
        <v>1</v>
      </c>
      <c r="L11" s="69">
        <v>0.7427967025956975</v>
      </c>
      <c r="M11" s="61">
        <v>20695.65</v>
      </c>
      <c r="N11" s="58">
        <v>1</v>
      </c>
      <c r="O11" s="65">
        <v>0.6805330581691983</v>
      </c>
      <c r="P11" s="61">
        <v>22261.34</v>
      </c>
      <c r="Q11" s="57">
        <v>1</v>
      </c>
      <c r="R11" s="65">
        <v>0.6248367480692555</v>
      </c>
      <c r="S11" s="61">
        <v>46537.26</v>
      </c>
      <c r="T11" s="57">
        <v>1</v>
      </c>
      <c r="U11" s="70">
        <v>0.711711882556649</v>
      </c>
      <c r="V11" s="61">
        <v>85960.12</v>
      </c>
      <c r="W11" s="57">
        <v>1</v>
      </c>
      <c r="X11" s="70">
        <v>0.7629944989203057</v>
      </c>
      <c r="Y11" s="61">
        <v>86060.37</v>
      </c>
      <c r="Z11" s="57">
        <v>1</v>
      </c>
      <c r="AA11" s="70">
        <v>0.7160703433328696</v>
      </c>
    </row>
    <row r="12" spans="1:27" ht="15">
      <c r="A12" s="26" t="s">
        <v>59</v>
      </c>
      <c r="B12" s="61">
        <v>60</v>
      </c>
      <c r="C12" s="62">
        <v>1</v>
      </c>
      <c r="D12" s="61">
        <v>19.6</v>
      </c>
      <c r="E12" s="62">
        <v>1</v>
      </c>
      <c r="F12" s="61">
        <v>2889.5</v>
      </c>
      <c r="G12" s="62">
        <v>1</v>
      </c>
      <c r="H12" s="61">
        <v>3427.6</v>
      </c>
      <c r="I12" s="62">
        <v>1</v>
      </c>
      <c r="J12" s="58">
        <v>2036.16</v>
      </c>
      <c r="K12" s="57">
        <v>1</v>
      </c>
      <c r="L12" s="69">
        <v>0.9883504193849022</v>
      </c>
      <c r="M12" s="61">
        <v>7676.69</v>
      </c>
      <c r="N12" s="58">
        <v>1</v>
      </c>
      <c r="O12" s="65">
        <v>0.9104352642171566</v>
      </c>
      <c r="P12" s="61">
        <v>9058.84</v>
      </c>
      <c r="Q12" s="57">
        <v>1</v>
      </c>
      <c r="R12" s="65">
        <v>0.9487544170906586</v>
      </c>
      <c r="S12" s="61">
        <v>6164.07</v>
      </c>
      <c r="T12" s="57">
        <v>1</v>
      </c>
      <c r="U12" s="70">
        <v>0.8855226449301388</v>
      </c>
      <c r="V12" s="61">
        <v>2940.82</v>
      </c>
      <c r="W12" s="57">
        <v>1</v>
      </c>
      <c r="X12" s="70">
        <v>0.8242970902577874</v>
      </c>
      <c r="Y12" s="61">
        <v>2002.57</v>
      </c>
      <c r="Z12" s="57">
        <v>1</v>
      </c>
      <c r="AA12" s="70">
        <v>0.6243164714024728</v>
      </c>
    </row>
    <row r="13" spans="1:27" ht="15">
      <c r="A13" s="59" t="s">
        <v>1</v>
      </c>
      <c r="B13" s="61">
        <v>3205017.05</v>
      </c>
      <c r="C13" s="62">
        <v>2</v>
      </c>
      <c r="D13" s="61">
        <v>2543055.73</v>
      </c>
      <c r="E13" s="62">
        <v>2</v>
      </c>
      <c r="F13" s="61">
        <v>3395071.76</v>
      </c>
      <c r="G13" s="62">
        <v>2</v>
      </c>
      <c r="H13" s="61">
        <v>2519275.73</v>
      </c>
      <c r="I13" s="62">
        <v>2</v>
      </c>
      <c r="J13" s="58">
        <v>3235188.63</v>
      </c>
      <c r="K13" s="57">
        <v>2</v>
      </c>
      <c r="L13" s="69">
        <v>0.1465925657673396</v>
      </c>
      <c r="M13" s="61">
        <v>3303498.08</v>
      </c>
      <c r="N13" s="58">
        <v>2</v>
      </c>
      <c r="O13" s="65">
        <v>0.14576001057644253</v>
      </c>
      <c r="P13" s="61">
        <v>3472284.51</v>
      </c>
      <c r="Q13" s="57">
        <v>2</v>
      </c>
      <c r="R13" s="65">
        <v>0.1491963320230732</v>
      </c>
      <c r="S13" s="61">
        <v>3338766.29</v>
      </c>
      <c r="T13" s="57">
        <v>2</v>
      </c>
      <c r="U13" s="70">
        <v>0.13520531451989162</v>
      </c>
      <c r="V13" s="61">
        <v>3648069.63</v>
      </c>
      <c r="W13" s="57">
        <v>2</v>
      </c>
      <c r="X13" s="70">
        <v>0.12913163213244422</v>
      </c>
      <c r="Y13" s="61">
        <v>4024863.86</v>
      </c>
      <c r="Z13" s="57">
        <v>2</v>
      </c>
      <c r="AA13" s="70">
        <v>0.14497493485893762</v>
      </c>
    </row>
    <row r="14" spans="1:27" ht="15">
      <c r="A14" s="60" t="s">
        <v>60</v>
      </c>
      <c r="B14" s="63">
        <v>11177.57</v>
      </c>
      <c r="C14" s="64">
        <v>7</v>
      </c>
      <c r="D14" s="63">
        <v>15381.43</v>
      </c>
      <c r="E14" s="64">
        <v>5</v>
      </c>
      <c r="F14" s="63">
        <v>29986.78</v>
      </c>
      <c r="G14" s="64">
        <v>2</v>
      </c>
      <c r="H14" s="63">
        <v>37741.54</v>
      </c>
      <c r="I14" s="64">
        <v>2</v>
      </c>
      <c r="J14" s="68">
        <v>40845.96</v>
      </c>
      <c r="K14" s="67">
        <v>2</v>
      </c>
      <c r="L14" s="72">
        <v>0.03103551039985426</v>
      </c>
      <c r="M14" s="63">
        <v>87367.78</v>
      </c>
      <c r="N14" s="68">
        <v>2</v>
      </c>
      <c r="O14" s="66">
        <v>0.05952143130844844</v>
      </c>
      <c r="P14" s="63">
        <v>100250.33</v>
      </c>
      <c r="Q14" s="67">
        <v>2</v>
      </c>
      <c r="R14" s="66">
        <v>0.06592404325786672</v>
      </c>
      <c r="S14" s="63">
        <v>119647.41</v>
      </c>
      <c r="T14" s="67">
        <v>2</v>
      </c>
      <c r="U14" s="71">
        <v>0.07276823270496427</v>
      </c>
      <c r="V14" s="63">
        <v>143504.57</v>
      </c>
      <c r="W14" s="67">
        <v>2</v>
      </c>
      <c r="X14" s="71">
        <v>0.0759543210969085</v>
      </c>
      <c r="Y14" s="63">
        <v>169688.15</v>
      </c>
      <c r="Z14" s="67">
        <v>2</v>
      </c>
      <c r="AA14" s="71">
        <v>0.08359491699134747</v>
      </c>
    </row>
    <row r="15" spans="1:21" ht="15">
      <c r="A15" s="57"/>
      <c r="B15" s="58"/>
      <c r="C15" s="57"/>
      <c r="D15" s="58"/>
      <c r="E15" s="57"/>
      <c r="F15" s="58"/>
      <c r="G15" s="57"/>
      <c r="H15" s="58"/>
      <c r="I15" s="57"/>
      <c r="J15" s="58"/>
      <c r="K15" s="57"/>
      <c r="L15" s="69"/>
      <c r="M15" s="58"/>
      <c r="N15" s="58"/>
      <c r="O15" s="69"/>
      <c r="P15" s="58"/>
      <c r="Q15" s="57"/>
      <c r="R15" s="69"/>
      <c r="S15" s="57"/>
      <c r="T15" s="57"/>
      <c r="U15" s="57"/>
    </row>
    <row r="16" ht="15">
      <c r="A16" s="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1.5742187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7109375" style="2" customWidth="1"/>
    <col min="17" max="17" width="5.00390625" style="2" bestFit="1" customWidth="1"/>
    <col min="18" max="18" width="6.8515625" style="2" bestFit="1" customWidth="1"/>
    <col min="19" max="19" width="11.57421875" style="2" customWidth="1"/>
    <col min="20" max="20" width="5.00390625" style="2" bestFit="1" customWidth="1"/>
    <col min="21" max="21" width="6.8515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68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>
        <v>2718365.8199999994</v>
      </c>
      <c r="C7" s="122">
        <f>_xlfn.RANK.EQ(B7,$B$7:$B$38)</f>
        <v>26</v>
      </c>
      <c r="D7" s="4">
        <v>2126199.22</v>
      </c>
      <c r="E7" s="122">
        <f>_xlfn.RANK.EQ(D7,$D$7:$D$38)</f>
        <v>27</v>
      </c>
      <c r="F7" s="4">
        <v>2319390.95</v>
      </c>
      <c r="G7" s="122">
        <f>_xlfn.RANK.EQ(F7,$F$7:$F$38)</f>
        <v>28</v>
      </c>
      <c r="H7" s="4">
        <v>2146769.21</v>
      </c>
      <c r="I7" s="122">
        <f>_xlfn.RANK.EQ(H7,$H$7:$H$38)</f>
        <v>28</v>
      </c>
      <c r="J7" s="4">
        <v>2424357.5399999996</v>
      </c>
      <c r="K7" s="79">
        <f>_xlfn.RANK.EQ(J7,$J$7:$J$38)</f>
        <v>27</v>
      </c>
      <c r="L7" s="107">
        <f>J7/$J$39</f>
        <v>0.0038353459893314184</v>
      </c>
      <c r="M7" s="4">
        <v>2704778.46</v>
      </c>
      <c r="N7" s="79">
        <f>_xlfn.RANK.EQ(M7,$M$7:$M$38)</f>
        <v>27</v>
      </c>
      <c r="O7" s="107">
        <f>M7/$M$39</f>
        <v>0.004166332423125974</v>
      </c>
      <c r="P7" s="4">
        <v>2581291.1499999994</v>
      </c>
      <c r="Q7" s="79">
        <f>_xlfn.RANK.EQ(P7,$P$7:$P$38)</f>
        <v>29</v>
      </c>
      <c r="R7" s="107">
        <f>P7/$P$39</f>
        <v>0.0038642464424794272</v>
      </c>
      <c r="S7" s="4">
        <v>2661543.01</v>
      </c>
      <c r="T7" s="78">
        <v>29</v>
      </c>
      <c r="U7" s="107">
        <f aca="true" t="shared" si="0" ref="U7:U38">S7/$S$39</f>
        <v>0.003986849147849166</v>
      </c>
      <c r="V7" s="4">
        <v>2681196.43</v>
      </c>
      <c r="W7" s="79">
        <f>_xlfn.RANK.EQ(V7,$V$7:$V$38)</f>
        <v>29</v>
      </c>
      <c r="X7" s="107">
        <f>V7/$V$39</f>
        <v>0.00399461268009837</v>
      </c>
      <c r="Y7" s="79">
        <v>2756237.51</v>
      </c>
      <c r="Z7" s="79">
        <f>_xlfn.RANK.EQ(Y7,$Y$7:$Y$38)</f>
        <v>28</v>
      </c>
      <c r="AA7" s="107">
        <f>Y7/$Y$39</f>
        <v>0.003909394679249224</v>
      </c>
    </row>
    <row r="8" spans="1:27" ht="12.75">
      <c r="A8" s="3" t="s">
        <v>7</v>
      </c>
      <c r="B8" s="4">
        <v>4273708.259999999</v>
      </c>
      <c r="C8" s="122">
        <f aca="true" t="shared" si="1" ref="C8:C38">_xlfn.RANK.EQ(B8,$B$7:$B$38)</f>
        <v>23</v>
      </c>
      <c r="D8" s="4">
        <v>4443141.949999998</v>
      </c>
      <c r="E8" s="122">
        <f aca="true" t="shared" si="2" ref="E8:E38">_xlfn.RANK.EQ(D8,$D$7:$D$38)</f>
        <v>23</v>
      </c>
      <c r="F8" s="4">
        <v>4013252.6799999997</v>
      </c>
      <c r="G8" s="122">
        <f aca="true" t="shared" si="3" ref="G8:G38">_xlfn.RANK.EQ(F8,$F$7:$F$38)</f>
        <v>23</v>
      </c>
      <c r="H8" s="4">
        <v>4033095.919999999</v>
      </c>
      <c r="I8" s="122">
        <f aca="true" t="shared" si="4" ref="I8:I38">_xlfn.RANK.EQ(H8,$H$7:$H$38)</f>
        <v>23</v>
      </c>
      <c r="J8" s="4">
        <v>4219029.849999998</v>
      </c>
      <c r="K8" s="79">
        <f aca="true" t="shared" si="5" ref="K8:K38">_xlfn.RANK.EQ(J8,$J$7:$J$38)</f>
        <v>23</v>
      </c>
      <c r="L8" s="107">
        <f aca="true" t="shared" si="6" ref="L8:L38">J8/$J$39</f>
        <v>0.006674526734232043</v>
      </c>
      <c r="M8" s="4">
        <v>4320649.12</v>
      </c>
      <c r="N8" s="79">
        <f aca="true" t="shared" si="7" ref="N8:N38">_xlfn.RANK.EQ(M8,$M$7:$M$38)</f>
        <v>23</v>
      </c>
      <c r="O8" s="107">
        <f aca="true" t="shared" si="8" ref="O8:O38">M8/$M$39</f>
        <v>0.0066553548779764785</v>
      </c>
      <c r="P8" s="4">
        <v>4062959.419999998</v>
      </c>
      <c r="Q8" s="79">
        <f aca="true" t="shared" si="9" ref="Q8:Q38">_xlfn.RANK.EQ(P8,$P$7:$P$38)</f>
        <v>24</v>
      </c>
      <c r="R8" s="107">
        <f aca="true" t="shared" si="10" ref="R8:R38">P8/$P$39</f>
        <v>0.006082334604011358</v>
      </c>
      <c r="S8" s="135">
        <v>2345359.72</v>
      </c>
      <c r="T8" s="81">
        <v>24</v>
      </c>
      <c r="U8" s="136">
        <f t="shared" si="0"/>
        <v>0.0035132234819987974</v>
      </c>
      <c r="V8" s="4">
        <v>2855129.33</v>
      </c>
      <c r="W8" s="79">
        <f>_xlfn.RANK.EQ(V8,$V$7:$V$38)</f>
        <v>27</v>
      </c>
      <c r="X8" s="107">
        <f>V8/$V$39</f>
        <v>0.004253748698650461</v>
      </c>
      <c r="Y8" s="79">
        <v>3209061.12</v>
      </c>
      <c r="Z8" s="79">
        <f>_xlfn.RANK.EQ(Y8,$Y$7:$Y$38)</f>
        <v>27</v>
      </c>
      <c r="AA8" s="107">
        <f>Y8/$Y$39</f>
        <v>0.0045516710451827345</v>
      </c>
    </row>
    <row r="9" spans="1:27" ht="12.75">
      <c r="A9" s="3" t="s">
        <v>8</v>
      </c>
      <c r="B9" s="4">
        <v>1130600.6900000002</v>
      </c>
      <c r="C9" s="122">
        <f t="shared" si="1"/>
        <v>31</v>
      </c>
      <c r="D9" s="4">
        <v>1102336.2299999997</v>
      </c>
      <c r="E9" s="122">
        <f t="shared" si="2"/>
        <v>31</v>
      </c>
      <c r="F9" s="4">
        <v>918644.49</v>
      </c>
      <c r="G9" s="122">
        <f t="shared" si="3"/>
        <v>32</v>
      </c>
      <c r="H9" s="4">
        <v>1357530.1900000002</v>
      </c>
      <c r="I9" s="122">
        <f t="shared" si="4"/>
        <v>30</v>
      </c>
      <c r="J9" s="4">
        <v>1513736.7499999998</v>
      </c>
      <c r="K9" s="79">
        <f t="shared" si="5"/>
        <v>31</v>
      </c>
      <c r="L9" s="107">
        <f t="shared" si="6"/>
        <v>0.0023947392565768478</v>
      </c>
      <c r="M9" s="4">
        <v>1086095.54</v>
      </c>
      <c r="N9" s="79">
        <f t="shared" si="7"/>
        <v>32</v>
      </c>
      <c r="O9" s="107">
        <f t="shared" si="8"/>
        <v>0.001672978075592377</v>
      </c>
      <c r="P9" s="4">
        <v>1110810.7799999998</v>
      </c>
      <c r="Q9" s="79">
        <f t="shared" si="9"/>
        <v>32</v>
      </c>
      <c r="R9" s="107">
        <f t="shared" si="10"/>
        <v>0.0016629067995227109</v>
      </c>
      <c r="S9" s="135">
        <v>684707.48</v>
      </c>
      <c r="T9" s="81">
        <v>31</v>
      </c>
      <c r="U9" s="136">
        <f t="shared" si="0"/>
        <v>0.001025655201853736</v>
      </c>
      <c r="V9" s="4">
        <v>724958.44</v>
      </c>
      <c r="W9" s="79">
        <f>_xlfn.RANK.EQ(V9,$V$7:$V$38)</f>
        <v>32</v>
      </c>
      <c r="X9" s="107">
        <f>V9/$V$39</f>
        <v>0.0010800880325535615</v>
      </c>
      <c r="Y9" s="79">
        <v>744519.74</v>
      </c>
      <c r="Z9" s="79">
        <f aca="true" t="shared" si="11" ref="Z9:Z38">_xlfn.RANK.EQ(Y9,$Y$7:$Y$38)</f>
        <v>32</v>
      </c>
      <c r="AA9" s="107">
        <f aca="true" t="shared" si="12" ref="AA9:AA38">Y9/$Y$39</f>
        <v>0.001056012589478189</v>
      </c>
    </row>
    <row r="10" spans="1:27" ht="12.75">
      <c r="A10" s="3" t="s">
        <v>9</v>
      </c>
      <c r="B10" s="4">
        <v>915428.0200000001</v>
      </c>
      <c r="C10" s="122">
        <f t="shared" si="1"/>
        <v>32</v>
      </c>
      <c r="D10" s="4">
        <v>973047.01</v>
      </c>
      <c r="E10" s="122">
        <f t="shared" si="2"/>
        <v>32</v>
      </c>
      <c r="F10" s="4">
        <v>988300.2400000001</v>
      </c>
      <c r="G10" s="122">
        <f t="shared" si="3"/>
        <v>31</v>
      </c>
      <c r="H10" s="4">
        <v>1128882.08</v>
      </c>
      <c r="I10" s="122">
        <f t="shared" si="4"/>
        <v>31</v>
      </c>
      <c r="J10" s="4">
        <v>1086906.7600000002</v>
      </c>
      <c r="K10" s="79">
        <f t="shared" si="5"/>
        <v>32</v>
      </c>
      <c r="L10" s="107">
        <f t="shared" si="6"/>
        <v>0.001719492036122365</v>
      </c>
      <c r="M10" s="4">
        <v>1523914.7100000002</v>
      </c>
      <c r="N10" s="79">
        <f t="shared" si="7"/>
        <v>30</v>
      </c>
      <c r="O10" s="107">
        <f t="shared" si="8"/>
        <v>0.0023473771919758695</v>
      </c>
      <c r="P10" s="4">
        <v>1493735.44</v>
      </c>
      <c r="Q10" s="79">
        <f t="shared" si="9"/>
        <v>31</v>
      </c>
      <c r="R10" s="107">
        <f t="shared" si="10"/>
        <v>0.0022361529655519265</v>
      </c>
      <c r="S10" s="135">
        <v>1626807.54</v>
      </c>
      <c r="T10" s="81">
        <v>32</v>
      </c>
      <c r="U10" s="136">
        <f t="shared" si="0"/>
        <v>0.0024368707288196702</v>
      </c>
      <c r="V10" s="4">
        <v>1816724.08</v>
      </c>
      <c r="W10" s="79">
        <f aca="true" t="shared" si="13" ref="W10:W38">_xlfn.RANK.EQ(V10,$V$7:$V$38)</f>
        <v>30</v>
      </c>
      <c r="X10" s="107">
        <f aca="true" t="shared" si="14" ref="X10:X38">V10/$V$39</f>
        <v>0.0027066681743299374</v>
      </c>
      <c r="Y10" s="79">
        <v>1823721.13</v>
      </c>
      <c r="Z10" s="79">
        <f t="shared" si="11"/>
        <v>31</v>
      </c>
      <c r="AA10" s="107">
        <f t="shared" si="12"/>
        <v>0.0025867312436570035</v>
      </c>
    </row>
    <row r="11" spans="1:27" ht="12.75">
      <c r="A11" s="3" t="s">
        <v>10</v>
      </c>
      <c r="B11" s="4">
        <v>12067436.079999998</v>
      </c>
      <c r="C11" s="122">
        <f t="shared" si="1"/>
        <v>8</v>
      </c>
      <c r="D11" s="4">
        <v>11604219.750000002</v>
      </c>
      <c r="E11" s="122">
        <f t="shared" si="2"/>
        <v>11</v>
      </c>
      <c r="F11" s="4">
        <v>11692788.06</v>
      </c>
      <c r="G11" s="122">
        <f t="shared" si="3"/>
        <v>9</v>
      </c>
      <c r="H11" s="4">
        <v>12325793.939999998</v>
      </c>
      <c r="I11" s="122">
        <f t="shared" si="4"/>
        <v>9</v>
      </c>
      <c r="J11" s="4">
        <v>11909601.840000002</v>
      </c>
      <c r="K11" s="79">
        <f t="shared" si="5"/>
        <v>10</v>
      </c>
      <c r="L11" s="107">
        <f t="shared" si="6"/>
        <v>0.018841050834266838</v>
      </c>
      <c r="M11" s="4">
        <v>10778654.469999999</v>
      </c>
      <c r="N11" s="79">
        <f t="shared" si="7"/>
        <v>12</v>
      </c>
      <c r="O11" s="107">
        <f t="shared" si="8"/>
        <v>0.016603007699208278</v>
      </c>
      <c r="P11" s="4">
        <v>10196564.610000003</v>
      </c>
      <c r="Q11" s="79">
        <f t="shared" si="9"/>
        <v>13</v>
      </c>
      <c r="R11" s="107">
        <f t="shared" si="10"/>
        <v>0.015264468914986265</v>
      </c>
      <c r="S11" s="135">
        <v>10038580</v>
      </c>
      <c r="T11" s="81">
        <v>13</v>
      </c>
      <c r="U11" s="136">
        <f t="shared" si="0"/>
        <v>0.015037256196215173</v>
      </c>
      <c r="V11" s="4">
        <v>10480277.23</v>
      </c>
      <c r="W11" s="79">
        <f t="shared" si="13"/>
        <v>15</v>
      </c>
      <c r="X11" s="107">
        <f t="shared" si="14"/>
        <v>0.015614166812054207</v>
      </c>
      <c r="Y11" s="79">
        <v>9239609.93</v>
      </c>
      <c r="Z11" s="79">
        <f t="shared" si="11"/>
        <v>16</v>
      </c>
      <c r="AA11" s="107">
        <f t="shared" si="12"/>
        <v>0.0131052863795763</v>
      </c>
    </row>
    <row r="12" spans="1:27" ht="12.75">
      <c r="A12" s="3" t="s">
        <v>11</v>
      </c>
      <c r="B12" s="4">
        <v>11497691.38</v>
      </c>
      <c r="C12" s="122">
        <f t="shared" si="1"/>
        <v>9</v>
      </c>
      <c r="D12" s="4">
        <v>13144511.569999997</v>
      </c>
      <c r="E12" s="122">
        <f t="shared" si="2"/>
        <v>7</v>
      </c>
      <c r="F12" s="4">
        <v>12863636.039999995</v>
      </c>
      <c r="G12" s="122">
        <f t="shared" si="3"/>
        <v>7</v>
      </c>
      <c r="H12" s="4">
        <v>70096922.42</v>
      </c>
      <c r="I12" s="122">
        <f t="shared" si="4"/>
        <v>3</v>
      </c>
      <c r="J12" s="4">
        <v>14538225.430000002</v>
      </c>
      <c r="K12" s="79">
        <f t="shared" si="5"/>
        <v>8</v>
      </c>
      <c r="L12" s="107">
        <f t="shared" si="6"/>
        <v>0.022999546756187848</v>
      </c>
      <c r="M12" s="4">
        <v>17300673.849999994</v>
      </c>
      <c r="N12" s="79">
        <f t="shared" si="7"/>
        <v>8</v>
      </c>
      <c r="O12" s="107">
        <f t="shared" si="8"/>
        <v>0.026649265168720196</v>
      </c>
      <c r="P12" s="4">
        <v>17929742.28</v>
      </c>
      <c r="Q12" s="79">
        <f t="shared" si="9"/>
        <v>8</v>
      </c>
      <c r="R12" s="107">
        <f t="shared" si="10"/>
        <v>0.026841196437706376</v>
      </c>
      <c r="S12" s="135">
        <v>10901507.94</v>
      </c>
      <c r="T12" s="81">
        <v>8</v>
      </c>
      <c r="U12" s="136">
        <f t="shared" si="0"/>
        <v>0.016329876119815144</v>
      </c>
      <c r="V12" s="4">
        <v>12225143.31</v>
      </c>
      <c r="W12" s="79">
        <f t="shared" si="13"/>
        <v>11</v>
      </c>
      <c r="X12" s="107">
        <f t="shared" si="14"/>
        <v>0.01821377648266739</v>
      </c>
      <c r="Y12" s="79">
        <v>12665508.94</v>
      </c>
      <c r="Z12" s="79">
        <f t="shared" si="11"/>
        <v>11</v>
      </c>
      <c r="AA12" s="107">
        <f t="shared" si="12"/>
        <v>0.017964516149415397</v>
      </c>
    </row>
    <row r="13" spans="1:27" ht="12.75">
      <c r="A13" s="3" t="s">
        <v>12</v>
      </c>
      <c r="B13" s="4">
        <v>5409678.79</v>
      </c>
      <c r="C13" s="122">
        <f t="shared" si="1"/>
        <v>21</v>
      </c>
      <c r="D13" s="4">
        <v>5567820.199999997</v>
      </c>
      <c r="E13" s="122">
        <f t="shared" si="2"/>
        <v>21</v>
      </c>
      <c r="F13" s="4">
        <v>5805544.08</v>
      </c>
      <c r="G13" s="122">
        <f t="shared" si="3"/>
        <v>21</v>
      </c>
      <c r="H13" s="4">
        <v>4999784.13</v>
      </c>
      <c r="I13" s="122">
        <f t="shared" si="4"/>
        <v>22</v>
      </c>
      <c r="J13" s="4">
        <v>5729342.249999998</v>
      </c>
      <c r="K13" s="79">
        <f t="shared" si="5"/>
        <v>21</v>
      </c>
      <c r="L13" s="107">
        <f t="shared" si="6"/>
        <v>0.009063848651649187</v>
      </c>
      <c r="M13" s="4">
        <v>5650001.420000001</v>
      </c>
      <c r="N13" s="79">
        <f t="shared" si="7"/>
        <v>21</v>
      </c>
      <c r="O13" s="107">
        <f t="shared" si="8"/>
        <v>0.008703035925113733</v>
      </c>
      <c r="P13" s="4">
        <v>5895892.779999999</v>
      </c>
      <c r="Q13" s="79">
        <f t="shared" si="9"/>
        <v>21</v>
      </c>
      <c r="R13" s="107">
        <f t="shared" si="10"/>
        <v>0.008826273897989052</v>
      </c>
      <c r="S13" s="135">
        <v>5510390.700000001</v>
      </c>
      <c r="T13" s="81">
        <v>22</v>
      </c>
      <c r="U13" s="136">
        <f t="shared" si="0"/>
        <v>0.008254270693379091</v>
      </c>
      <c r="V13" s="4">
        <v>5567565.16</v>
      </c>
      <c r="W13" s="79">
        <f t="shared" si="13"/>
        <v>23</v>
      </c>
      <c r="X13" s="107">
        <f t="shared" si="14"/>
        <v>0.008294903773764128</v>
      </c>
      <c r="Y13" s="79">
        <v>5778691.76</v>
      </c>
      <c r="Z13" s="79">
        <f t="shared" si="11"/>
        <v>22</v>
      </c>
      <c r="AA13" s="107">
        <f t="shared" si="12"/>
        <v>0.008196386101561086</v>
      </c>
    </row>
    <row r="14" spans="1:27" ht="12.75">
      <c r="A14" s="3" t="s">
        <v>13</v>
      </c>
      <c r="B14" s="4">
        <v>3788185.5100000002</v>
      </c>
      <c r="C14" s="122">
        <f t="shared" si="1"/>
        <v>24</v>
      </c>
      <c r="D14" s="4">
        <v>3181574.0600000005</v>
      </c>
      <c r="E14" s="122">
        <f t="shared" si="2"/>
        <v>25</v>
      </c>
      <c r="F14" s="4">
        <v>3479940.8400000003</v>
      </c>
      <c r="G14" s="122">
        <f t="shared" si="3"/>
        <v>25</v>
      </c>
      <c r="H14" s="4">
        <v>3761346.01</v>
      </c>
      <c r="I14" s="122">
        <f t="shared" si="4"/>
        <v>24</v>
      </c>
      <c r="J14" s="4">
        <v>3454141.42</v>
      </c>
      <c r="K14" s="79">
        <f t="shared" si="5"/>
        <v>24</v>
      </c>
      <c r="L14" s="107">
        <f t="shared" si="6"/>
        <v>0.005464469338041835</v>
      </c>
      <c r="M14" s="4">
        <v>3737587.42</v>
      </c>
      <c r="N14" s="79">
        <f t="shared" si="7"/>
        <v>24</v>
      </c>
      <c r="O14" s="107">
        <f t="shared" si="8"/>
        <v>0.005757229984822401</v>
      </c>
      <c r="P14" s="4">
        <v>3658811.2199999993</v>
      </c>
      <c r="Q14" s="79">
        <f t="shared" si="9"/>
        <v>25</v>
      </c>
      <c r="R14" s="107">
        <f t="shared" si="10"/>
        <v>0.005477316357974114</v>
      </c>
      <c r="S14" s="135">
        <v>3337628.5900000003</v>
      </c>
      <c r="T14" s="81">
        <v>26</v>
      </c>
      <c r="U14" s="136">
        <f t="shared" si="0"/>
        <v>0.004999589204413614</v>
      </c>
      <c r="V14" s="4">
        <v>3404378.5</v>
      </c>
      <c r="W14" s="79">
        <f t="shared" si="13"/>
        <v>25</v>
      </c>
      <c r="X14" s="107">
        <f t="shared" si="14"/>
        <v>0.005072054166488006</v>
      </c>
      <c r="Y14" s="79">
        <v>3545921.43</v>
      </c>
      <c r="Z14" s="79">
        <f t="shared" si="11"/>
        <v>26</v>
      </c>
      <c r="AA14" s="107">
        <f t="shared" si="12"/>
        <v>0.00502946727964594</v>
      </c>
    </row>
    <row r="15" spans="1:27" ht="12.75">
      <c r="A15" s="3" t="s">
        <v>14</v>
      </c>
      <c r="B15" s="4">
        <v>18813629.610000003</v>
      </c>
      <c r="C15" s="122">
        <f t="shared" si="1"/>
        <v>5</v>
      </c>
      <c r="D15" s="4">
        <v>20144906.1</v>
      </c>
      <c r="E15" s="122">
        <f t="shared" si="2"/>
        <v>5</v>
      </c>
      <c r="F15" s="4">
        <v>19689569.96</v>
      </c>
      <c r="G15" s="122">
        <f t="shared" si="3"/>
        <v>5</v>
      </c>
      <c r="H15" s="4">
        <v>19760896.320000004</v>
      </c>
      <c r="I15" s="122">
        <f t="shared" si="4"/>
        <v>7</v>
      </c>
      <c r="J15" s="4">
        <v>19367206.659999996</v>
      </c>
      <c r="K15" s="79">
        <f t="shared" si="5"/>
        <v>6</v>
      </c>
      <c r="L15" s="107">
        <f t="shared" si="6"/>
        <v>0.03063901968353386</v>
      </c>
      <c r="M15" s="4">
        <v>19471163.319999997</v>
      </c>
      <c r="N15" s="79">
        <f t="shared" si="7"/>
        <v>6</v>
      </c>
      <c r="O15" s="107">
        <f t="shared" si="8"/>
        <v>0.029992600228004318</v>
      </c>
      <c r="P15" s="4">
        <v>19447623.980000004</v>
      </c>
      <c r="Q15" s="79">
        <f t="shared" si="9"/>
        <v>7</v>
      </c>
      <c r="R15" s="107">
        <f t="shared" si="10"/>
        <v>0.029113496855785768</v>
      </c>
      <c r="S15" s="135">
        <v>20335806.47</v>
      </c>
      <c r="T15" s="81">
        <v>6</v>
      </c>
      <c r="U15" s="136">
        <f t="shared" si="0"/>
        <v>0.03046195097773192</v>
      </c>
      <c r="V15" s="4">
        <v>18301511.34</v>
      </c>
      <c r="W15" s="79">
        <f t="shared" si="13"/>
        <v>7</v>
      </c>
      <c r="X15" s="107">
        <f t="shared" si="14"/>
        <v>0.027266726318790492</v>
      </c>
      <c r="Y15" s="79">
        <v>18068373.53</v>
      </c>
      <c r="Z15" s="79">
        <f t="shared" si="11"/>
        <v>8</v>
      </c>
      <c r="AA15" s="107">
        <f t="shared" si="12"/>
        <v>0.025627836166002085</v>
      </c>
    </row>
    <row r="16" spans="1:27" ht="12.75">
      <c r="A16" s="3" t="s">
        <v>15</v>
      </c>
      <c r="B16" s="4">
        <v>6733146.99</v>
      </c>
      <c r="C16" s="122">
        <f t="shared" si="1"/>
        <v>19</v>
      </c>
      <c r="D16" s="4">
        <v>7170938.739999999</v>
      </c>
      <c r="E16" s="122">
        <f t="shared" si="2"/>
        <v>17</v>
      </c>
      <c r="F16" s="4">
        <v>6793132.890000001</v>
      </c>
      <c r="G16" s="122">
        <f t="shared" si="3"/>
        <v>18</v>
      </c>
      <c r="H16" s="4">
        <v>5124308.41</v>
      </c>
      <c r="I16" s="122">
        <f t="shared" si="4"/>
        <v>21</v>
      </c>
      <c r="J16" s="4">
        <v>8570148.250000004</v>
      </c>
      <c r="K16" s="79">
        <f t="shared" si="5"/>
        <v>16</v>
      </c>
      <c r="L16" s="107">
        <f t="shared" si="6"/>
        <v>0.01355801822804288</v>
      </c>
      <c r="M16" s="4">
        <v>7899814.92</v>
      </c>
      <c r="N16" s="79">
        <f t="shared" si="7"/>
        <v>16</v>
      </c>
      <c r="O16" s="107">
        <f t="shared" si="8"/>
        <v>0.01216855854356749</v>
      </c>
      <c r="P16" s="4">
        <v>8263889.880000003</v>
      </c>
      <c r="Q16" s="79">
        <f t="shared" si="9"/>
        <v>16</v>
      </c>
      <c r="R16" s="107">
        <f t="shared" si="10"/>
        <v>0.012371214719359248</v>
      </c>
      <c r="S16" s="135">
        <v>7019983.73</v>
      </c>
      <c r="T16" s="81">
        <v>19</v>
      </c>
      <c r="U16" s="136">
        <f t="shared" si="0"/>
        <v>0.010515560352288095</v>
      </c>
      <c r="V16" s="4">
        <v>8360725.67</v>
      </c>
      <c r="W16" s="79">
        <f t="shared" si="13"/>
        <v>18</v>
      </c>
      <c r="X16" s="107">
        <f t="shared" si="14"/>
        <v>0.012456327482207612</v>
      </c>
      <c r="Y16" s="79">
        <v>8503120.08</v>
      </c>
      <c r="Z16" s="79">
        <f t="shared" si="11"/>
        <v>18</v>
      </c>
      <c r="AA16" s="107">
        <f t="shared" si="12"/>
        <v>0.01206066323281742</v>
      </c>
    </row>
    <row r="17" spans="1:27" ht="12.75">
      <c r="A17" s="3" t="s">
        <v>16</v>
      </c>
      <c r="B17" s="4">
        <v>9953019.969999999</v>
      </c>
      <c r="C17" s="122">
        <f t="shared" si="1"/>
        <v>12</v>
      </c>
      <c r="D17" s="4">
        <v>8023212.600000001</v>
      </c>
      <c r="E17" s="122">
        <f t="shared" si="2"/>
        <v>14</v>
      </c>
      <c r="F17" s="4">
        <v>8560333.37</v>
      </c>
      <c r="G17" s="122">
        <f t="shared" si="3"/>
        <v>14</v>
      </c>
      <c r="H17" s="4">
        <v>8393889.369999997</v>
      </c>
      <c r="I17" s="122">
        <f t="shared" si="4"/>
        <v>14</v>
      </c>
      <c r="J17" s="4">
        <v>10622113.6</v>
      </c>
      <c r="K17" s="79">
        <f t="shared" si="5"/>
        <v>12</v>
      </c>
      <c r="L17" s="107">
        <f t="shared" si="6"/>
        <v>0.016804237874081362</v>
      </c>
      <c r="M17" s="4">
        <v>10700354.999999998</v>
      </c>
      <c r="N17" s="79">
        <f t="shared" si="7"/>
        <v>13</v>
      </c>
      <c r="O17" s="107">
        <f t="shared" si="8"/>
        <v>0.01648239833123269</v>
      </c>
      <c r="P17" s="4">
        <v>10731764.870000001</v>
      </c>
      <c r="Q17" s="79">
        <f t="shared" si="9"/>
        <v>12</v>
      </c>
      <c r="R17" s="107">
        <f t="shared" si="10"/>
        <v>0.016065674815653092</v>
      </c>
      <c r="S17" s="135">
        <v>9795402.389999995</v>
      </c>
      <c r="T17" s="81">
        <v>14</v>
      </c>
      <c r="U17" s="136">
        <f t="shared" si="0"/>
        <v>0.014672989136257154</v>
      </c>
      <c r="V17" s="4">
        <v>10280716.83</v>
      </c>
      <c r="W17" s="79">
        <f t="shared" si="13"/>
        <v>16</v>
      </c>
      <c r="X17" s="107">
        <f t="shared" si="14"/>
        <v>0.015316849355054049</v>
      </c>
      <c r="Y17" s="79">
        <v>10502495.65</v>
      </c>
      <c r="Z17" s="79">
        <f t="shared" si="11"/>
        <v>14</v>
      </c>
      <c r="AA17" s="107">
        <f t="shared" si="12"/>
        <v>0.014896539381668935</v>
      </c>
    </row>
    <row r="18" spans="1:27" ht="12.75">
      <c r="A18" s="3" t="s">
        <v>17</v>
      </c>
      <c r="B18" s="4">
        <v>5580134.769999999</v>
      </c>
      <c r="C18" s="122">
        <f t="shared" si="1"/>
        <v>20</v>
      </c>
      <c r="D18" s="4">
        <v>5631418.18</v>
      </c>
      <c r="E18" s="122">
        <f t="shared" si="2"/>
        <v>20</v>
      </c>
      <c r="F18" s="4">
        <v>6218618.5200000005</v>
      </c>
      <c r="G18" s="122">
        <f t="shared" si="3"/>
        <v>20</v>
      </c>
      <c r="H18" s="4">
        <v>6188070.0200000005</v>
      </c>
      <c r="I18" s="122">
        <f t="shared" si="4"/>
        <v>19</v>
      </c>
      <c r="J18" s="4">
        <v>6238146.52</v>
      </c>
      <c r="K18" s="79">
        <f t="shared" si="5"/>
        <v>20</v>
      </c>
      <c r="L18" s="107">
        <f t="shared" si="6"/>
        <v>0.009868779601025246</v>
      </c>
      <c r="M18" s="4">
        <v>5787584.120000001</v>
      </c>
      <c r="N18" s="79">
        <f t="shared" si="7"/>
        <v>20</v>
      </c>
      <c r="O18" s="107">
        <f t="shared" si="8"/>
        <v>0.008914962806500984</v>
      </c>
      <c r="P18" s="4">
        <v>6636920.419999999</v>
      </c>
      <c r="Q18" s="79">
        <f t="shared" si="9"/>
        <v>20</v>
      </c>
      <c r="R18" s="107">
        <f t="shared" si="10"/>
        <v>0.009935607659757432</v>
      </c>
      <c r="S18" s="135">
        <v>6110989.42</v>
      </c>
      <c r="T18" s="81">
        <v>21</v>
      </c>
      <c r="U18" s="136">
        <f t="shared" si="0"/>
        <v>0.009153935469050441</v>
      </c>
      <c r="V18" s="4">
        <v>6847494.36</v>
      </c>
      <c r="W18" s="79">
        <f t="shared" si="13"/>
        <v>20</v>
      </c>
      <c r="X18" s="107">
        <f t="shared" si="14"/>
        <v>0.01020182165368543</v>
      </c>
      <c r="Y18" s="79">
        <v>6868707.04</v>
      </c>
      <c r="Z18" s="79">
        <f t="shared" si="11"/>
        <v>20</v>
      </c>
      <c r="AA18" s="107">
        <f t="shared" si="12"/>
        <v>0.009742442970924407</v>
      </c>
    </row>
    <row r="19" spans="1:27" ht="12.75">
      <c r="A19" s="3" t="s">
        <v>18</v>
      </c>
      <c r="B19" s="4">
        <v>8002433.250000001</v>
      </c>
      <c r="C19" s="122">
        <f t="shared" si="1"/>
        <v>16</v>
      </c>
      <c r="D19" s="4">
        <v>7577246.559999999</v>
      </c>
      <c r="E19" s="122">
        <f t="shared" si="2"/>
        <v>16</v>
      </c>
      <c r="F19" s="4">
        <v>7857083.65</v>
      </c>
      <c r="G19" s="122">
        <f t="shared" si="3"/>
        <v>15</v>
      </c>
      <c r="H19" s="4">
        <v>6740736.08</v>
      </c>
      <c r="I19" s="122">
        <f t="shared" si="4"/>
        <v>17</v>
      </c>
      <c r="J19" s="4">
        <v>7799048.369999998</v>
      </c>
      <c r="K19" s="79">
        <f t="shared" si="5"/>
        <v>17</v>
      </c>
      <c r="L19" s="107">
        <f t="shared" si="6"/>
        <v>0.01233813428628239</v>
      </c>
      <c r="M19" s="4">
        <v>7568470.710000003</v>
      </c>
      <c r="N19" s="79">
        <f t="shared" si="7"/>
        <v>17</v>
      </c>
      <c r="O19" s="107">
        <f t="shared" si="8"/>
        <v>0.01165816919162846</v>
      </c>
      <c r="P19" s="4">
        <v>7328743.29</v>
      </c>
      <c r="Q19" s="79">
        <f t="shared" si="9"/>
        <v>18</v>
      </c>
      <c r="R19" s="107">
        <f t="shared" si="10"/>
        <v>0.010971280859281403</v>
      </c>
      <c r="S19" s="135">
        <v>7834278.88</v>
      </c>
      <c r="T19" s="81">
        <v>17</v>
      </c>
      <c r="U19" s="136">
        <f t="shared" si="0"/>
        <v>0.011735330956286415</v>
      </c>
      <c r="V19" s="4">
        <v>7941311.69</v>
      </c>
      <c r="W19" s="79">
        <f t="shared" si="13"/>
        <v>19</v>
      </c>
      <c r="X19" s="107">
        <f t="shared" si="14"/>
        <v>0.011831458530432035</v>
      </c>
      <c r="Y19" s="79">
        <v>7814357.48</v>
      </c>
      <c r="Z19" s="79">
        <f t="shared" si="11"/>
        <v>19</v>
      </c>
      <c r="AA19" s="107">
        <f t="shared" si="12"/>
        <v>0.011083735506546887</v>
      </c>
    </row>
    <row r="20" spans="1:27" ht="12.75">
      <c r="A20" s="6" t="s">
        <v>19</v>
      </c>
      <c r="B20" s="8">
        <v>46370748.550000004</v>
      </c>
      <c r="C20" s="123">
        <f t="shared" si="1"/>
        <v>3</v>
      </c>
      <c r="D20" s="7">
        <v>43423116.260000005</v>
      </c>
      <c r="E20" s="123">
        <f t="shared" si="2"/>
        <v>3</v>
      </c>
      <c r="F20" s="7">
        <v>57371759.1</v>
      </c>
      <c r="G20" s="123">
        <f t="shared" si="3"/>
        <v>3</v>
      </c>
      <c r="H20" s="7">
        <v>69535212.82999998</v>
      </c>
      <c r="I20" s="123">
        <f t="shared" si="4"/>
        <v>4</v>
      </c>
      <c r="J20" s="7">
        <v>61335918.22000002</v>
      </c>
      <c r="K20" s="84">
        <f t="shared" si="5"/>
        <v>3</v>
      </c>
      <c r="L20" s="109">
        <f t="shared" si="6"/>
        <v>0.0970337353569709</v>
      </c>
      <c r="M20" s="7">
        <v>79406418.68</v>
      </c>
      <c r="N20" s="84">
        <f t="shared" si="7"/>
        <v>3</v>
      </c>
      <c r="O20" s="109">
        <f t="shared" si="8"/>
        <v>0.12231446739294131</v>
      </c>
      <c r="P20" s="7">
        <v>89618393.44</v>
      </c>
      <c r="Q20" s="84">
        <f t="shared" si="9"/>
        <v>3</v>
      </c>
      <c r="R20" s="109">
        <f t="shared" si="10"/>
        <v>0.13416059557297197</v>
      </c>
      <c r="S20" s="7">
        <v>92065582.41</v>
      </c>
      <c r="T20" s="82">
        <v>3</v>
      </c>
      <c r="U20" s="109">
        <f t="shared" si="0"/>
        <v>0.13790932079566345</v>
      </c>
      <c r="V20" s="7">
        <v>63980550.33</v>
      </c>
      <c r="W20" s="84">
        <f t="shared" si="13"/>
        <v>3</v>
      </c>
      <c r="X20" s="109">
        <f t="shared" si="14"/>
        <v>0.0953221907832728</v>
      </c>
      <c r="Y20" s="84">
        <v>106622588.59</v>
      </c>
      <c r="Z20" s="84">
        <f t="shared" si="11"/>
        <v>3</v>
      </c>
      <c r="AA20" s="109">
        <f t="shared" si="12"/>
        <v>0.15123144468109537</v>
      </c>
    </row>
    <row r="21" spans="1:27" ht="12.75">
      <c r="A21" s="3" t="s">
        <v>20</v>
      </c>
      <c r="B21" s="4">
        <v>61313181.18</v>
      </c>
      <c r="C21" s="122">
        <f t="shared" si="1"/>
        <v>2</v>
      </c>
      <c r="D21" s="4">
        <v>59287852.830000006</v>
      </c>
      <c r="E21" s="122">
        <f t="shared" si="2"/>
        <v>2</v>
      </c>
      <c r="F21" s="4">
        <v>63806277.720000006</v>
      </c>
      <c r="G21" s="122">
        <f t="shared" si="3"/>
        <v>2</v>
      </c>
      <c r="H21" s="4">
        <v>62487811.93000001</v>
      </c>
      <c r="I21" s="122">
        <f t="shared" si="4"/>
        <v>5</v>
      </c>
      <c r="J21" s="4">
        <v>59146308.07999999</v>
      </c>
      <c r="K21" s="79">
        <f t="shared" si="5"/>
        <v>4</v>
      </c>
      <c r="L21" s="107">
        <f t="shared" si="6"/>
        <v>0.09356976095134403</v>
      </c>
      <c r="M21" s="4">
        <v>58887628.67000001</v>
      </c>
      <c r="N21" s="79">
        <f t="shared" si="7"/>
        <v>4</v>
      </c>
      <c r="O21" s="107">
        <f t="shared" si="8"/>
        <v>0.09070814496534542</v>
      </c>
      <c r="P21" s="4">
        <v>56844592.86000003</v>
      </c>
      <c r="Q21" s="79">
        <f t="shared" si="9"/>
        <v>4</v>
      </c>
      <c r="R21" s="107">
        <f t="shared" si="10"/>
        <v>0.0850975356783936</v>
      </c>
      <c r="S21" s="135">
        <v>60362761.849999964</v>
      </c>
      <c r="T21" s="81">
        <v>4</v>
      </c>
      <c r="U21" s="136">
        <f t="shared" si="0"/>
        <v>0.09042019037050787</v>
      </c>
      <c r="V21" s="4">
        <v>58035588.2</v>
      </c>
      <c r="W21" s="79">
        <f t="shared" si="13"/>
        <v>4</v>
      </c>
      <c r="X21" s="107">
        <f t="shared" si="14"/>
        <v>0.08646501760435633</v>
      </c>
      <c r="Y21" s="79">
        <v>62301402.25</v>
      </c>
      <c r="Z21" s="79">
        <f t="shared" si="11"/>
        <v>4</v>
      </c>
      <c r="AA21" s="107">
        <f t="shared" si="12"/>
        <v>0.08836711988072307</v>
      </c>
    </row>
    <row r="22" spans="1:27" ht="12.75">
      <c r="A22" s="3" t="s">
        <v>21</v>
      </c>
      <c r="B22" s="4">
        <v>159651857.13000008</v>
      </c>
      <c r="C22" s="122">
        <f t="shared" si="1"/>
        <v>1</v>
      </c>
      <c r="D22" s="4">
        <v>202253793.85999998</v>
      </c>
      <c r="E22" s="122">
        <f t="shared" si="2"/>
        <v>1</v>
      </c>
      <c r="F22" s="4">
        <v>180528255.92000005</v>
      </c>
      <c r="G22" s="122">
        <f t="shared" si="3"/>
        <v>1</v>
      </c>
      <c r="H22" s="4">
        <v>181837784.20000008</v>
      </c>
      <c r="I22" s="122">
        <f t="shared" si="4"/>
        <v>1</v>
      </c>
      <c r="J22" s="4">
        <v>156052950.85000005</v>
      </c>
      <c r="K22" s="79">
        <f t="shared" si="5"/>
        <v>1</v>
      </c>
      <c r="L22" s="107">
        <f t="shared" si="6"/>
        <v>0.2468765639105694</v>
      </c>
      <c r="M22" s="4">
        <v>140652936.19</v>
      </c>
      <c r="N22" s="79">
        <f t="shared" si="7"/>
        <v>1</v>
      </c>
      <c r="O22" s="107">
        <f t="shared" si="8"/>
        <v>0.21665615026240104</v>
      </c>
      <c r="P22" s="4">
        <v>141053483.63999996</v>
      </c>
      <c r="Q22" s="79">
        <f t="shared" si="9"/>
        <v>1</v>
      </c>
      <c r="R22" s="107">
        <f t="shared" si="10"/>
        <v>0.21115999346110184</v>
      </c>
      <c r="S22" s="135">
        <v>147126668.70000008</v>
      </c>
      <c r="T22" s="85">
        <v>1</v>
      </c>
      <c r="U22" s="136">
        <f t="shared" si="0"/>
        <v>0.22038788459498987</v>
      </c>
      <c r="V22" s="4">
        <v>144545906.46</v>
      </c>
      <c r="W22" s="79">
        <f t="shared" si="13"/>
        <v>2</v>
      </c>
      <c r="X22" s="107">
        <f t="shared" si="14"/>
        <v>0.21535345353321572</v>
      </c>
      <c r="Y22" s="79">
        <v>120034107.66</v>
      </c>
      <c r="Z22" s="79">
        <f t="shared" si="11"/>
        <v>2</v>
      </c>
      <c r="AA22" s="107">
        <f t="shared" si="12"/>
        <v>0.1702540873607197</v>
      </c>
    </row>
    <row r="23" spans="1:27" ht="12.75">
      <c r="A23" s="3" t="s">
        <v>22</v>
      </c>
      <c r="B23" s="4">
        <v>10452376.16</v>
      </c>
      <c r="C23" s="122">
        <f t="shared" si="1"/>
        <v>10</v>
      </c>
      <c r="D23" s="4">
        <v>11749430.81</v>
      </c>
      <c r="E23" s="122">
        <f t="shared" si="2"/>
        <v>10</v>
      </c>
      <c r="F23" s="4">
        <v>11361590.120000001</v>
      </c>
      <c r="G23" s="122">
        <f t="shared" si="3"/>
        <v>10</v>
      </c>
      <c r="H23" s="4">
        <v>10989249.590000002</v>
      </c>
      <c r="I23" s="122">
        <f t="shared" si="4"/>
        <v>11</v>
      </c>
      <c r="J23" s="4">
        <v>11541880.799999995</v>
      </c>
      <c r="K23" s="79">
        <f t="shared" si="5"/>
        <v>11</v>
      </c>
      <c r="L23" s="107">
        <f t="shared" si="6"/>
        <v>0.018259314274090648</v>
      </c>
      <c r="M23" s="4">
        <v>12490498.379999997</v>
      </c>
      <c r="N23" s="79">
        <f t="shared" si="7"/>
        <v>10</v>
      </c>
      <c r="O23" s="107">
        <f t="shared" si="8"/>
        <v>0.019239863504974985</v>
      </c>
      <c r="P23" s="4">
        <v>12693328.48</v>
      </c>
      <c r="Q23" s="79">
        <f t="shared" si="9"/>
        <v>9</v>
      </c>
      <c r="R23" s="107">
        <f t="shared" si="10"/>
        <v>0.019002176264410472</v>
      </c>
      <c r="S23" s="135">
        <v>12291073.959999997</v>
      </c>
      <c r="T23" s="81">
        <v>9</v>
      </c>
      <c r="U23" s="136">
        <f t="shared" si="0"/>
        <v>0.018411371734164485</v>
      </c>
      <c r="V23" s="4">
        <v>13250021.28</v>
      </c>
      <c r="W23" s="79">
        <f t="shared" si="13"/>
        <v>10</v>
      </c>
      <c r="X23" s="107">
        <f t="shared" si="14"/>
        <v>0.019740703226529818</v>
      </c>
      <c r="Y23" s="79">
        <v>13096460.04</v>
      </c>
      <c r="Z23" s="79">
        <f t="shared" si="11"/>
        <v>10</v>
      </c>
      <c r="AA23" s="107">
        <f t="shared" si="12"/>
        <v>0.018575768964618756</v>
      </c>
    </row>
    <row r="24" spans="1:27" ht="12.75">
      <c r="A24" s="3" t="s">
        <v>23</v>
      </c>
      <c r="B24" s="4">
        <v>7284084.660000001</v>
      </c>
      <c r="C24" s="122">
        <f t="shared" si="1"/>
        <v>17</v>
      </c>
      <c r="D24" s="4">
        <v>6163713.640000001</v>
      </c>
      <c r="E24" s="122">
        <f t="shared" si="2"/>
        <v>19</v>
      </c>
      <c r="F24" s="4">
        <v>6330831.02</v>
      </c>
      <c r="G24" s="122">
        <f t="shared" si="3"/>
        <v>19</v>
      </c>
      <c r="H24" s="4">
        <v>136448586.14</v>
      </c>
      <c r="I24" s="122">
        <f t="shared" si="4"/>
        <v>2</v>
      </c>
      <c r="J24" s="4">
        <v>127583293.16</v>
      </c>
      <c r="K24" s="79">
        <f t="shared" si="5"/>
        <v>2</v>
      </c>
      <c r="L24" s="107">
        <f t="shared" si="6"/>
        <v>0.20183742028698484</v>
      </c>
      <c r="M24" s="4">
        <v>135356016.91000003</v>
      </c>
      <c r="N24" s="79">
        <f t="shared" si="7"/>
        <v>2</v>
      </c>
      <c r="O24" s="107">
        <f t="shared" si="8"/>
        <v>0.2084969879260724</v>
      </c>
      <c r="P24" s="4">
        <v>140948453.56000003</v>
      </c>
      <c r="Q24" s="79">
        <f t="shared" si="9"/>
        <v>2</v>
      </c>
      <c r="R24" s="107">
        <f t="shared" si="10"/>
        <v>0.21100276125078218</v>
      </c>
      <c r="S24" s="135">
        <v>140171467.73</v>
      </c>
      <c r="T24" s="81">
        <v>2</v>
      </c>
      <c r="U24" s="136">
        <f t="shared" si="0"/>
        <v>0.20996936535401597</v>
      </c>
      <c r="V24" s="4">
        <v>155494007.19</v>
      </c>
      <c r="W24" s="79">
        <f t="shared" si="13"/>
        <v>1</v>
      </c>
      <c r="X24" s="107">
        <f t="shared" si="14"/>
        <v>0.2316646128014131</v>
      </c>
      <c r="Y24" s="79">
        <v>139996848.62</v>
      </c>
      <c r="Z24" s="79">
        <f t="shared" si="11"/>
        <v>1</v>
      </c>
      <c r="AA24" s="107">
        <f t="shared" si="12"/>
        <v>0.19856885813395925</v>
      </c>
    </row>
    <row r="25" spans="1:27" ht="12.75">
      <c r="A25" s="3" t="s">
        <v>24</v>
      </c>
      <c r="B25" s="4">
        <v>3716959.25</v>
      </c>
      <c r="C25" s="122">
        <f t="shared" si="1"/>
        <v>25</v>
      </c>
      <c r="D25" s="4">
        <v>3293082.73</v>
      </c>
      <c r="E25" s="122">
        <f t="shared" si="2"/>
        <v>24</v>
      </c>
      <c r="F25" s="4">
        <v>3943409.33</v>
      </c>
      <c r="G25" s="122">
        <f t="shared" si="3"/>
        <v>24</v>
      </c>
      <c r="H25" s="4">
        <v>2736144.7400000007</v>
      </c>
      <c r="I25" s="122">
        <f t="shared" si="4"/>
        <v>25</v>
      </c>
      <c r="J25" s="4">
        <v>3371220.5800000005</v>
      </c>
      <c r="K25" s="79">
        <f t="shared" si="5"/>
        <v>25</v>
      </c>
      <c r="L25" s="107">
        <f t="shared" si="6"/>
        <v>0.005333288146374046</v>
      </c>
      <c r="M25" s="4">
        <v>3040303.12</v>
      </c>
      <c r="N25" s="79">
        <f t="shared" si="7"/>
        <v>26</v>
      </c>
      <c r="O25" s="107">
        <f t="shared" si="8"/>
        <v>0.004683161172833009</v>
      </c>
      <c r="P25" s="4">
        <v>3265821.76</v>
      </c>
      <c r="Q25" s="79">
        <f t="shared" si="9"/>
        <v>27</v>
      </c>
      <c r="R25" s="107">
        <f t="shared" si="10"/>
        <v>0.004889002977386686</v>
      </c>
      <c r="S25" s="135">
        <v>3362187.4800000004</v>
      </c>
      <c r="T25" s="81">
        <v>25</v>
      </c>
      <c r="U25" s="136">
        <f t="shared" si="0"/>
        <v>0.0050363771087611085</v>
      </c>
      <c r="V25" s="4">
        <v>3645466.03</v>
      </c>
      <c r="W25" s="79">
        <f t="shared" si="13"/>
        <v>24</v>
      </c>
      <c r="X25" s="107">
        <f t="shared" si="14"/>
        <v>0.00543124131651401</v>
      </c>
      <c r="Y25" s="79">
        <v>3562932.46</v>
      </c>
      <c r="Z25" s="79">
        <f t="shared" si="11"/>
        <v>25</v>
      </c>
      <c r="AA25" s="107">
        <f t="shared" si="12"/>
        <v>0.005053595399929213</v>
      </c>
    </row>
    <row r="26" spans="1:27" ht="12.75">
      <c r="A26" s="3" t="s">
        <v>25</v>
      </c>
      <c r="B26" s="4">
        <v>14914649.110000001</v>
      </c>
      <c r="C26" s="122">
        <f t="shared" si="1"/>
        <v>6</v>
      </c>
      <c r="D26" s="4">
        <v>14577613.169999996</v>
      </c>
      <c r="E26" s="122">
        <f t="shared" si="2"/>
        <v>6</v>
      </c>
      <c r="F26" s="4">
        <v>15246870.129999995</v>
      </c>
      <c r="G26" s="122">
        <f t="shared" si="3"/>
        <v>6</v>
      </c>
      <c r="H26" s="4">
        <v>15176907.639999999</v>
      </c>
      <c r="I26" s="122">
        <f t="shared" si="4"/>
        <v>8</v>
      </c>
      <c r="J26" s="4">
        <v>16820588.25</v>
      </c>
      <c r="K26" s="79">
        <f t="shared" si="5"/>
        <v>7</v>
      </c>
      <c r="L26" s="107">
        <f t="shared" si="6"/>
        <v>0.026610256374491978</v>
      </c>
      <c r="M26" s="4">
        <v>18804534.459999997</v>
      </c>
      <c r="N26" s="79">
        <f t="shared" si="7"/>
        <v>7</v>
      </c>
      <c r="O26" s="107">
        <f t="shared" si="8"/>
        <v>0.028965751828150713</v>
      </c>
      <c r="P26" s="4">
        <v>19530104.619999994</v>
      </c>
      <c r="Q26" s="79">
        <f t="shared" si="9"/>
        <v>6</v>
      </c>
      <c r="R26" s="107">
        <f t="shared" si="10"/>
        <v>0.029236972086270088</v>
      </c>
      <c r="S26" s="135">
        <v>18463550.29</v>
      </c>
      <c r="T26" s="81">
        <v>7</v>
      </c>
      <c r="U26" s="136">
        <f t="shared" si="0"/>
        <v>0.027657411307419274</v>
      </c>
      <c r="V26" s="4">
        <v>19599886.01</v>
      </c>
      <c r="W26" s="79">
        <f t="shared" si="13"/>
        <v>6</v>
      </c>
      <c r="X26" s="107">
        <f t="shared" si="14"/>
        <v>0.029201125403567934</v>
      </c>
      <c r="Y26" s="79">
        <v>20154969.12</v>
      </c>
      <c r="Z26" s="79">
        <f t="shared" si="11"/>
        <v>7</v>
      </c>
      <c r="AA26" s="107">
        <f t="shared" si="12"/>
        <v>0.028587423526559734</v>
      </c>
    </row>
    <row r="27" spans="1:27" ht="12.75">
      <c r="A27" s="3" t="s">
        <v>26</v>
      </c>
      <c r="B27" s="4">
        <v>10073150.510000002</v>
      </c>
      <c r="C27" s="122">
        <f t="shared" si="1"/>
        <v>11</v>
      </c>
      <c r="D27" s="4">
        <v>12175188.090000002</v>
      </c>
      <c r="E27" s="122">
        <f t="shared" si="2"/>
        <v>8</v>
      </c>
      <c r="F27" s="4">
        <v>12373787.940000001</v>
      </c>
      <c r="G27" s="122">
        <f t="shared" si="3"/>
        <v>8</v>
      </c>
      <c r="H27" s="4">
        <v>12287866.139999999</v>
      </c>
      <c r="I27" s="122">
        <f t="shared" si="4"/>
        <v>10</v>
      </c>
      <c r="J27" s="4">
        <v>12473969.700000001</v>
      </c>
      <c r="K27" s="79">
        <f t="shared" si="5"/>
        <v>9</v>
      </c>
      <c r="L27" s="107">
        <f t="shared" si="6"/>
        <v>0.0197338836663245</v>
      </c>
      <c r="M27" s="4">
        <v>12890105.900000002</v>
      </c>
      <c r="N27" s="79">
        <f t="shared" si="7"/>
        <v>9</v>
      </c>
      <c r="O27" s="107">
        <f t="shared" si="8"/>
        <v>0.019855402925937758</v>
      </c>
      <c r="P27" s="4">
        <v>11808855.959999995</v>
      </c>
      <c r="Q27" s="79">
        <f t="shared" si="9"/>
        <v>11</v>
      </c>
      <c r="R27" s="107">
        <f t="shared" si="10"/>
        <v>0.017678102539181593</v>
      </c>
      <c r="S27" s="135">
        <v>12245190.709999995</v>
      </c>
      <c r="T27" s="81">
        <v>10</v>
      </c>
      <c r="U27" s="136">
        <f t="shared" si="0"/>
        <v>0.01834264107849755</v>
      </c>
      <c r="V27" s="4">
        <v>13503926.55</v>
      </c>
      <c r="W27" s="79">
        <f t="shared" si="13"/>
        <v>9</v>
      </c>
      <c r="X27" s="107">
        <f t="shared" si="14"/>
        <v>0.020118987040329245</v>
      </c>
      <c r="Y27" s="79">
        <v>15600555.69</v>
      </c>
      <c r="Z27" s="79">
        <f t="shared" si="11"/>
        <v>9</v>
      </c>
      <c r="AA27" s="107">
        <f t="shared" si="12"/>
        <v>0.02212753044196732</v>
      </c>
    </row>
    <row r="28" spans="1:27" ht="12.75">
      <c r="A28" s="3" t="s">
        <v>27</v>
      </c>
      <c r="B28" s="4">
        <v>2187502.98</v>
      </c>
      <c r="C28" s="122">
        <f t="shared" si="1"/>
        <v>28</v>
      </c>
      <c r="D28" s="4">
        <v>2045241.8100000003</v>
      </c>
      <c r="E28" s="122">
        <f t="shared" si="2"/>
        <v>28</v>
      </c>
      <c r="F28" s="4">
        <v>2338130.4299999997</v>
      </c>
      <c r="G28" s="122">
        <f t="shared" si="3"/>
        <v>27</v>
      </c>
      <c r="H28" s="4">
        <v>2270770.2900000005</v>
      </c>
      <c r="I28" s="122">
        <f t="shared" si="4"/>
        <v>27</v>
      </c>
      <c r="J28" s="4">
        <v>2388897.96</v>
      </c>
      <c r="K28" s="79">
        <f t="shared" si="5"/>
        <v>28</v>
      </c>
      <c r="L28" s="107">
        <f t="shared" si="6"/>
        <v>0.0037792487529739564</v>
      </c>
      <c r="M28" s="4">
        <v>2647557.52</v>
      </c>
      <c r="N28" s="79">
        <f t="shared" si="7"/>
        <v>28</v>
      </c>
      <c r="O28" s="107">
        <f t="shared" si="8"/>
        <v>0.004078191578643004</v>
      </c>
      <c r="P28" s="4">
        <v>2629059.2000000007</v>
      </c>
      <c r="Q28" s="79">
        <f t="shared" si="9"/>
        <v>28</v>
      </c>
      <c r="R28" s="107">
        <f t="shared" si="10"/>
        <v>0.00393575620505568</v>
      </c>
      <c r="S28" s="135">
        <v>2718858.49</v>
      </c>
      <c r="T28" s="81">
        <v>28</v>
      </c>
      <c r="U28" s="136">
        <f t="shared" si="0"/>
        <v>0.004072704672910385</v>
      </c>
      <c r="V28" s="4">
        <v>2789285.9</v>
      </c>
      <c r="W28" s="79">
        <f t="shared" si="13"/>
        <v>28</v>
      </c>
      <c r="X28" s="107">
        <f t="shared" si="14"/>
        <v>0.004155651074233152</v>
      </c>
      <c r="Y28" s="79">
        <v>2731521.43</v>
      </c>
      <c r="Z28" s="79">
        <f t="shared" si="11"/>
        <v>29</v>
      </c>
      <c r="AA28" s="107">
        <f t="shared" si="12"/>
        <v>0.003874337863102818</v>
      </c>
    </row>
    <row r="29" spans="1:27" ht="12.75">
      <c r="A29" s="3" t="s">
        <v>28</v>
      </c>
      <c r="B29" s="4">
        <v>1278552.6900000002</v>
      </c>
      <c r="C29" s="122">
        <f t="shared" si="1"/>
        <v>30</v>
      </c>
      <c r="D29" s="4">
        <v>1171376.1599999997</v>
      </c>
      <c r="E29" s="122">
        <f t="shared" si="2"/>
        <v>29</v>
      </c>
      <c r="F29" s="4">
        <v>1595094.94</v>
      </c>
      <c r="G29" s="122">
        <f t="shared" si="3"/>
        <v>29</v>
      </c>
      <c r="H29" s="4">
        <v>1870651.92</v>
      </c>
      <c r="I29" s="122">
        <f t="shared" si="4"/>
        <v>29</v>
      </c>
      <c r="J29" s="4">
        <v>1981876.2299999997</v>
      </c>
      <c r="K29" s="79">
        <f t="shared" si="5"/>
        <v>29</v>
      </c>
      <c r="L29" s="107">
        <f t="shared" si="6"/>
        <v>0.003135338300835681</v>
      </c>
      <c r="M29" s="4">
        <v>2180292.7600000002</v>
      </c>
      <c r="N29" s="79">
        <f t="shared" si="7"/>
        <v>29</v>
      </c>
      <c r="O29" s="107">
        <f t="shared" si="8"/>
        <v>0.003358435654613583</v>
      </c>
      <c r="P29" s="4">
        <v>1828747.8499999999</v>
      </c>
      <c r="Q29" s="79">
        <f t="shared" si="9"/>
        <v>30</v>
      </c>
      <c r="R29" s="107">
        <f t="shared" si="10"/>
        <v>0.0027376734986111124</v>
      </c>
      <c r="S29" s="135">
        <v>1818946.2400000002</v>
      </c>
      <c r="T29" s="81">
        <v>30</v>
      </c>
      <c r="U29" s="136">
        <f t="shared" si="0"/>
        <v>0.0027246842300427247</v>
      </c>
      <c r="V29" s="4">
        <v>1721628.4</v>
      </c>
      <c r="W29" s="79">
        <f t="shared" si="13"/>
        <v>31</v>
      </c>
      <c r="X29" s="107">
        <f t="shared" si="14"/>
        <v>0.00256498873417397</v>
      </c>
      <c r="Y29" s="79">
        <v>1869953.87</v>
      </c>
      <c r="Z29" s="79">
        <f t="shared" si="11"/>
        <v>30</v>
      </c>
      <c r="AA29" s="107">
        <f t="shared" si="12"/>
        <v>0.0026523068796852328</v>
      </c>
    </row>
    <row r="30" spans="1:27" ht="12.75">
      <c r="A30" s="3" t="s">
        <v>29</v>
      </c>
      <c r="B30" s="4">
        <v>9072024.180000002</v>
      </c>
      <c r="C30" s="122">
        <f t="shared" si="1"/>
        <v>14</v>
      </c>
      <c r="D30" s="4">
        <v>9248963.37</v>
      </c>
      <c r="E30" s="122">
        <f t="shared" si="2"/>
        <v>13</v>
      </c>
      <c r="F30" s="4">
        <v>8564836.099999998</v>
      </c>
      <c r="G30" s="122">
        <f t="shared" si="3"/>
        <v>13</v>
      </c>
      <c r="H30" s="4">
        <v>8525613.640000002</v>
      </c>
      <c r="I30" s="122">
        <f t="shared" si="4"/>
        <v>13</v>
      </c>
      <c r="J30" s="4">
        <v>7685043.029999997</v>
      </c>
      <c r="K30" s="79">
        <f t="shared" si="5"/>
        <v>18</v>
      </c>
      <c r="L30" s="107">
        <f t="shared" si="6"/>
        <v>0.01215777725712432</v>
      </c>
      <c r="M30" s="4">
        <v>11327922.070000002</v>
      </c>
      <c r="N30" s="79">
        <f t="shared" si="7"/>
        <v>11</v>
      </c>
      <c r="O30" s="107">
        <f t="shared" si="8"/>
        <v>0.01744907751405463</v>
      </c>
      <c r="P30" s="4">
        <v>12007355.77</v>
      </c>
      <c r="Q30" s="79">
        <f t="shared" si="9"/>
        <v>10</v>
      </c>
      <c r="R30" s="107">
        <f t="shared" si="10"/>
        <v>0.017975260875863357</v>
      </c>
      <c r="S30" s="135">
        <v>11656638.92</v>
      </c>
      <c r="T30" s="81">
        <v>11</v>
      </c>
      <c r="U30" s="136">
        <f t="shared" si="0"/>
        <v>0.01746102195995977</v>
      </c>
      <c r="V30" s="4">
        <v>11034594.96</v>
      </c>
      <c r="W30" s="79">
        <f t="shared" si="13"/>
        <v>14</v>
      </c>
      <c r="X30" s="107">
        <f t="shared" si="14"/>
        <v>0.01644002373483899</v>
      </c>
      <c r="Y30" s="79">
        <v>11248289.84</v>
      </c>
      <c r="Z30" s="79">
        <f t="shared" si="11"/>
        <v>13</v>
      </c>
      <c r="AA30" s="107">
        <f t="shared" si="12"/>
        <v>0.015954359626703253</v>
      </c>
    </row>
    <row r="31" spans="1:27" ht="12.75">
      <c r="A31" s="3" t="s">
        <v>30</v>
      </c>
      <c r="B31" s="4">
        <v>13762234.61</v>
      </c>
      <c r="C31" s="122">
        <f t="shared" si="1"/>
        <v>7</v>
      </c>
      <c r="D31" s="4">
        <v>11869927.459999999</v>
      </c>
      <c r="E31" s="122">
        <f t="shared" si="2"/>
        <v>9</v>
      </c>
      <c r="F31" s="4">
        <v>11257607.209999995</v>
      </c>
      <c r="G31" s="122">
        <f t="shared" si="3"/>
        <v>11</v>
      </c>
      <c r="H31" s="4">
        <v>8281283.189999999</v>
      </c>
      <c r="I31" s="122">
        <f t="shared" si="4"/>
        <v>15</v>
      </c>
      <c r="J31" s="4">
        <v>10289611.429999998</v>
      </c>
      <c r="K31" s="79">
        <f t="shared" si="5"/>
        <v>13</v>
      </c>
      <c r="L31" s="107">
        <f t="shared" si="6"/>
        <v>0.016278217745815338</v>
      </c>
      <c r="M31" s="4">
        <v>10033184.64</v>
      </c>
      <c r="N31" s="79">
        <f t="shared" si="7"/>
        <v>14</v>
      </c>
      <c r="O31" s="107">
        <f t="shared" si="8"/>
        <v>0.015454715826464216</v>
      </c>
      <c r="P31" s="4">
        <v>9750345.25</v>
      </c>
      <c r="Q31" s="79">
        <f t="shared" si="9"/>
        <v>14</v>
      </c>
      <c r="R31" s="107">
        <f t="shared" si="10"/>
        <v>0.014596469268977539</v>
      </c>
      <c r="S31" s="135">
        <v>10868436.32</v>
      </c>
      <c r="T31" s="81">
        <v>12</v>
      </c>
      <c r="U31" s="136">
        <f t="shared" si="0"/>
        <v>0.016280336601002338</v>
      </c>
      <c r="V31" s="4">
        <v>12177997.39</v>
      </c>
      <c r="W31" s="79">
        <f t="shared" si="13"/>
        <v>12</v>
      </c>
      <c r="X31" s="107">
        <f t="shared" si="14"/>
        <v>0.01814353556792512</v>
      </c>
      <c r="Y31" s="79">
        <v>12165791.59</v>
      </c>
      <c r="Z31" s="79">
        <f t="shared" si="11"/>
        <v>12</v>
      </c>
      <c r="AA31" s="107">
        <f t="shared" si="12"/>
        <v>0.017255726597669357</v>
      </c>
    </row>
    <row r="32" spans="1:27" ht="12.75">
      <c r="A32" s="3" t="s">
        <v>31</v>
      </c>
      <c r="B32" s="4">
        <v>6815031.029999998</v>
      </c>
      <c r="C32" s="122">
        <f t="shared" si="1"/>
        <v>18</v>
      </c>
      <c r="D32" s="4">
        <v>6727168.260000002</v>
      </c>
      <c r="E32" s="122">
        <f t="shared" si="2"/>
        <v>18</v>
      </c>
      <c r="F32" s="4">
        <v>7237898.339999999</v>
      </c>
      <c r="G32" s="122">
        <f t="shared" si="3"/>
        <v>17</v>
      </c>
      <c r="H32" s="4">
        <v>6675035.2700000005</v>
      </c>
      <c r="I32" s="122">
        <f t="shared" si="4"/>
        <v>18</v>
      </c>
      <c r="J32" s="4">
        <v>7362197.070000002</v>
      </c>
      <c r="K32" s="79">
        <f t="shared" si="5"/>
        <v>19</v>
      </c>
      <c r="L32" s="107">
        <f t="shared" si="6"/>
        <v>0.011647033302312345</v>
      </c>
      <c r="M32" s="4">
        <v>7182548.49</v>
      </c>
      <c r="N32" s="79">
        <f t="shared" si="7"/>
        <v>18</v>
      </c>
      <c r="O32" s="107">
        <f t="shared" si="8"/>
        <v>0.011063710058738603</v>
      </c>
      <c r="P32" s="4">
        <v>7022010.369999999</v>
      </c>
      <c r="Q32" s="79">
        <f t="shared" si="9"/>
        <v>19</v>
      </c>
      <c r="R32" s="107">
        <f t="shared" si="10"/>
        <v>0.010512095309870857</v>
      </c>
      <c r="S32" s="135">
        <v>5560473.76</v>
      </c>
      <c r="T32" s="81">
        <v>18</v>
      </c>
      <c r="U32" s="136">
        <f t="shared" si="0"/>
        <v>0.008329292439912008</v>
      </c>
      <c r="V32" s="4">
        <v>6473794.84</v>
      </c>
      <c r="W32" s="79">
        <f t="shared" si="13"/>
        <v>21</v>
      </c>
      <c r="X32" s="107">
        <f t="shared" si="14"/>
        <v>0.009645060938791193</v>
      </c>
      <c r="Y32" s="79">
        <v>6562089.67</v>
      </c>
      <c r="Z32" s="79">
        <f t="shared" si="11"/>
        <v>21</v>
      </c>
      <c r="AA32" s="107">
        <f t="shared" si="12"/>
        <v>0.009307542745347189</v>
      </c>
    </row>
    <row r="33" spans="1:27" ht="12.75">
      <c r="A33" s="3" t="s">
        <v>32</v>
      </c>
      <c r="B33" s="4">
        <v>2435368.67</v>
      </c>
      <c r="C33" s="122">
        <f t="shared" si="1"/>
        <v>27</v>
      </c>
      <c r="D33" s="4">
        <v>2466987.6200000006</v>
      </c>
      <c r="E33" s="122">
        <f t="shared" si="2"/>
        <v>26</v>
      </c>
      <c r="F33" s="4">
        <v>2605565</v>
      </c>
      <c r="G33" s="122">
        <f t="shared" si="3"/>
        <v>26</v>
      </c>
      <c r="H33" s="4">
        <v>2417632.15</v>
      </c>
      <c r="I33" s="122">
        <f t="shared" si="4"/>
        <v>26</v>
      </c>
      <c r="J33" s="4">
        <v>2960841.5</v>
      </c>
      <c r="K33" s="79">
        <f t="shared" si="5"/>
        <v>26</v>
      </c>
      <c r="L33" s="107">
        <f t="shared" si="6"/>
        <v>0.004684066349417679</v>
      </c>
      <c r="M33" s="4">
        <v>3276438.6100000003</v>
      </c>
      <c r="N33" s="79">
        <f t="shared" si="7"/>
        <v>25</v>
      </c>
      <c r="O33" s="107">
        <f t="shared" si="8"/>
        <v>0.00504689482525116</v>
      </c>
      <c r="P33" s="4">
        <v>3585420.9899999998</v>
      </c>
      <c r="Q33" s="79">
        <f t="shared" si="9"/>
        <v>26</v>
      </c>
      <c r="R33" s="107">
        <f t="shared" si="10"/>
        <v>0.005367449659988401</v>
      </c>
      <c r="S33" s="135">
        <v>3171337.23</v>
      </c>
      <c r="T33" s="81">
        <v>27</v>
      </c>
      <c r="U33" s="136">
        <f t="shared" si="0"/>
        <v>0.004750493636759917</v>
      </c>
      <c r="V33" s="4">
        <v>3366564.99</v>
      </c>
      <c r="W33" s="79">
        <f t="shared" si="13"/>
        <v>26</v>
      </c>
      <c r="X33" s="107">
        <f t="shared" si="14"/>
        <v>0.005015717254788841</v>
      </c>
      <c r="Y33" s="79">
        <v>3859231.39</v>
      </c>
      <c r="Z33" s="79">
        <f t="shared" si="11"/>
        <v>24</v>
      </c>
      <c r="AA33" s="107">
        <f t="shared" si="12"/>
        <v>0.005473860147145878</v>
      </c>
    </row>
    <row r="34" spans="1:27" ht="12.75">
      <c r="A34" s="3" t="s">
        <v>33</v>
      </c>
      <c r="B34" s="4">
        <v>9082946.559999999</v>
      </c>
      <c r="C34" s="122">
        <f t="shared" si="1"/>
        <v>13</v>
      </c>
      <c r="D34" s="4">
        <v>9809064.049999997</v>
      </c>
      <c r="E34" s="122">
        <f t="shared" si="2"/>
        <v>12</v>
      </c>
      <c r="F34" s="4">
        <v>9152960.01</v>
      </c>
      <c r="G34" s="122">
        <f t="shared" si="3"/>
        <v>12</v>
      </c>
      <c r="H34" s="4">
        <v>8965329.689999998</v>
      </c>
      <c r="I34" s="122">
        <f t="shared" si="4"/>
        <v>12</v>
      </c>
      <c r="J34" s="4">
        <v>9399738.049999997</v>
      </c>
      <c r="K34" s="79">
        <f t="shared" si="5"/>
        <v>15</v>
      </c>
      <c r="L34" s="107">
        <f t="shared" si="6"/>
        <v>0.014870433521465411</v>
      </c>
      <c r="M34" s="4">
        <v>8723772.209999999</v>
      </c>
      <c r="N34" s="79">
        <f t="shared" si="7"/>
        <v>15</v>
      </c>
      <c r="O34" s="107">
        <f t="shared" si="8"/>
        <v>0.013437749356554817</v>
      </c>
      <c r="P34" s="4">
        <v>9412914.5</v>
      </c>
      <c r="Q34" s="79">
        <f t="shared" si="9"/>
        <v>15</v>
      </c>
      <c r="R34" s="107">
        <f t="shared" si="10"/>
        <v>0.014091328430730498</v>
      </c>
      <c r="S34" s="135">
        <v>8148589.36</v>
      </c>
      <c r="T34" s="81">
        <v>16</v>
      </c>
      <c r="U34" s="136">
        <f t="shared" si="0"/>
        <v>0.012206151252873717</v>
      </c>
      <c r="V34" s="4">
        <v>8947507.04</v>
      </c>
      <c r="W34" s="79">
        <f t="shared" si="13"/>
        <v>17</v>
      </c>
      <c r="X34" s="107">
        <f t="shared" si="14"/>
        <v>0.013330550748664629</v>
      </c>
      <c r="Y34" s="79">
        <v>9474046.25</v>
      </c>
      <c r="Z34" s="79">
        <f t="shared" si="11"/>
        <v>15</v>
      </c>
      <c r="AA34" s="107">
        <f t="shared" si="12"/>
        <v>0.01343780638146495</v>
      </c>
    </row>
    <row r="35" spans="1:27" ht="12.75">
      <c r="A35" s="3" t="s">
        <v>34</v>
      </c>
      <c r="B35" s="4">
        <v>1367733.9299999997</v>
      </c>
      <c r="C35" s="122">
        <f t="shared" si="1"/>
        <v>29</v>
      </c>
      <c r="D35" s="4">
        <v>1159233.6300000001</v>
      </c>
      <c r="E35" s="122">
        <f t="shared" si="2"/>
        <v>30</v>
      </c>
      <c r="F35" s="4">
        <v>1308398.1400000004</v>
      </c>
      <c r="G35" s="122">
        <f t="shared" si="3"/>
        <v>30</v>
      </c>
      <c r="H35" s="4">
        <v>793004.53</v>
      </c>
      <c r="I35" s="122">
        <f t="shared" si="4"/>
        <v>32</v>
      </c>
      <c r="J35" s="4">
        <v>1539028.0099999998</v>
      </c>
      <c r="K35" s="79">
        <f t="shared" si="5"/>
        <v>30</v>
      </c>
      <c r="L35" s="107">
        <f t="shared" si="6"/>
        <v>0.002434750158849183</v>
      </c>
      <c r="M35" s="4">
        <v>1386637.45</v>
      </c>
      <c r="N35" s="79">
        <f t="shared" si="7"/>
        <v>31</v>
      </c>
      <c r="O35" s="107">
        <f t="shared" si="8"/>
        <v>0.0021359207981328427</v>
      </c>
      <c r="P35" s="4">
        <v>4959919.57</v>
      </c>
      <c r="Q35" s="79">
        <f t="shared" si="9"/>
        <v>23</v>
      </c>
      <c r="R35" s="107">
        <f t="shared" si="10"/>
        <v>0.0074251025706095165</v>
      </c>
      <c r="S35" s="135">
        <v>6994281.98</v>
      </c>
      <c r="T35" s="81">
        <v>20</v>
      </c>
      <c r="U35" s="136">
        <f t="shared" si="0"/>
        <v>0.010477060504755767</v>
      </c>
      <c r="V35" s="4">
        <v>14499292.91</v>
      </c>
      <c r="W35" s="79">
        <f t="shared" si="13"/>
        <v>8</v>
      </c>
      <c r="X35" s="107">
        <f t="shared" si="14"/>
        <v>0.02160194555784426</v>
      </c>
      <c r="Y35" s="79">
        <v>39154146.82</v>
      </c>
      <c r="Z35" s="79">
        <f t="shared" si="11"/>
        <v>5</v>
      </c>
      <c r="AA35" s="107">
        <f t="shared" si="12"/>
        <v>0.05553549456216889</v>
      </c>
    </row>
    <row r="36" spans="1:27" ht="12.75">
      <c r="A36" s="3" t="s">
        <v>35</v>
      </c>
      <c r="B36" s="4">
        <v>25536483.539999995</v>
      </c>
      <c r="C36" s="122">
        <f t="shared" si="1"/>
        <v>4</v>
      </c>
      <c r="D36" s="4">
        <v>24180814.19</v>
      </c>
      <c r="E36" s="122">
        <f t="shared" si="2"/>
        <v>4</v>
      </c>
      <c r="F36" s="4">
        <v>26124846.11999999</v>
      </c>
      <c r="G36" s="122">
        <f t="shared" si="3"/>
        <v>4</v>
      </c>
      <c r="H36" s="4">
        <v>25251438.130000006</v>
      </c>
      <c r="I36" s="122">
        <f t="shared" si="4"/>
        <v>6</v>
      </c>
      <c r="J36" s="4">
        <v>27288331.859999985</v>
      </c>
      <c r="K36" s="79">
        <f t="shared" si="5"/>
        <v>5</v>
      </c>
      <c r="L36" s="107">
        <f t="shared" si="6"/>
        <v>0.043170280137308344</v>
      </c>
      <c r="M36" s="4">
        <v>30428038.429999992</v>
      </c>
      <c r="N36" s="79">
        <f t="shared" si="7"/>
        <v>5</v>
      </c>
      <c r="O36" s="107">
        <f t="shared" si="8"/>
        <v>0.046870131863972375</v>
      </c>
      <c r="P36" s="4">
        <v>28571871.220000006</v>
      </c>
      <c r="Q36" s="79">
        <f t="shared" si="9"/>
        <v>5</v>
      </c>
      <c r="R36" s="107">
        <f t="shared" si="10"/>
        <v>0.0427726844051921</v>
      </c>
      <c r="S36" s="135">
        <v>29025411.03</v>
      </c>
      <c r="T36" s="81">
        <v>5</v>
      </c>
      <c r="U36" s="136">
        <f t="shared" si="0"/>
        <v>0.04347851407854097</v>
      </c>
      <c r="V36" s="4">
        <v>29873840.87</v>
      </c>
      <c r="W36" s="79">
        <f t="shared" si="13"/>
        <v>5</v>
      </c>
      <c r="X36" s="107">
        <f t="shared" si="14"/>
        <v>0.044507900356462474</v>
      </c>
      <c r="Y36" s="79">
        <v>30886029.43</v>
      </c>
      <c r="Z36" s="79">
        <f t="shared" si="11"/>
        <v>6</v>
      </c>
      <c r="AA36" s="107">
        <f t="shared" si="12"/>
        <v>0.04380815465963851</v>
      </c>
    </row>
    <row r="37" spans="1:27" ht="12.75">
      <c r="A37" s="3" t="s">
        <v>36</v>
      </c>
      <c r="B37" s="4">
        <v>4553187.360000001</v>
      </c>
      <c r="C37" s="122">
        <f t="shared" si="1"/>
        <v>22</v>
      </c>
      <c r="D37" s="4">
        <v>5073959.709999999</v>
      </c>
      <c r="E37" s="122">
        <f t="shared" si="2"/>
        <v>22</v>
      </c>
      <c r="F37" s="4">
        <v>4498150.469999999</v>
      </c>
      <c r="G37" s="122">
        <f t="shared" si="3"/>
        <v>22</v>
      </c>
      <c r="H37" s="4">
        <v>5343589.1</v>
      </c>
      <c r="I37" s="122">
        <f t="shared" si="4"/>
        <v>20</v>
      </c>
      <c r="J37" s="4">
        <v>5602130.3599999985</v>
      </c>
      <c r="K37" s="79">
        <f t="shared" si="5"/>
        <v>22</v>
      </c>
      <c r="L37" s="107">
        <f t="shared" si="6"/>
        <v>0.008862598793054993</v>
      </c>
      <c r="M37" s="4">
        <v>5462735.76</v>
      </c>
      <c r="N37" s="79">
        <f t="shared" si="7"/>
        <v>22</v>
      </c>
      <c r="O37" s="107">
        <f t="shared" si="8"/>
        <v>0.008414579401766497</v>
      </c>
      <c r="P37" s="4">
        <v>5594591.290000001</v>
      </c>
      <c r="Q37" s="79">
        <f t="shared" si="9"/>
        <v>22</v>
      </c>
      <c r="R37" s="107">
        <f t="shared" si="10"/>
        <v>0.008375219312051993</v>
      </c>
      <c r="S37" s="135">
        <v>5289950.21</v>
      </c>
      <c r="T37" s="81">
        <v>23</v>
      </c>
      <c r="U37" s="136">
        <f t="shared" si="0"/>
        <v>0.007924062623697003</v>
      </c>
      <c r="V37" s="4">
        <v>5707260.53</v>
      </c>
      <c r="W37" s="79">
        <f t="shared" si="13"/>
        <v>22</v>
      </c>
      <c r="X37" s="107">
        <f t="shared" si="14"/>
        <v>0.008503030597337825</v>
      </c>
      <c r="Y37" s="79">
        <v>5292873.15</v>
      </c>
      <c r="Z37" s="79">
        <f t="shared" si="11"/>
        <v>23</v>
      </c>
      <c r="AA37" s="107">
        <f t="shared" si="12"/>
        <v>0.007507310257362792</v>
      </c>
    </row>
    <row r="38" spans="1:27" ht="12.75">
      <c r="A38" s="3" t="s">
        <v>37</v>
      </c>
      <c r="B38" s="4">
        <v>9028825.23</v>
      </c>
      <c r="C38" s="122">
        <f t="shared" si="1"/>
        <v>15</v>
      </c>
      <c r="D38" s="4">
        <v>7936738.209999999</v>
      </c>
      <c r="E38" s="122">
        <f t="shared" si="2"/>
        <v>15</v>
      </c>
      <c r="F38" s="4">
        <v>7320626.3599999985</v>
      </c>
      <c r="G38" s="122">
        <f t="shared" si="3"/>
        <v>16</v>
      </c>
      <c r="H38" s="4">
        <v>7071288.2</v>
      </c>
      <c r="I38" s="122">
        <f t="shared" si="4"/>
        <v>16</v>
      </c>
      <c r="J38" s="4">
        <v>9813383.949999997</v>
      </c>
      <c r="K38" s="79">
        <f t="shared" si="5"/>
        <v>14</v>
      </c>
      <c r="L38" s="107">
        <f t="shared" si="6"/>
        <v>0.015524823444318287</v>
      </c>
      <c r="M38" s="4">
        <v>6491594.819999999</v>
      </c>
      <c r="N38" s="79">
        <f t="shared" si="7"/>
        <v>19</v>
      </c>
      <c r="O38" s="107">
        <f t="shared" si="8"/>
        <v>0.009999392695682226</v>
      </c>
      <c r="P38" s="4">
        <v>7529387.430000002</v>
      </c>
      <c r="Q38" s="79">
        <f t="shared" si="9"/>
        <v>17</v>
      </c>
      <c r="R38" s="107">
        <f t="shared" si="10"/>
        <v>0.011271649302492215</v>
      </c>
      <c r="S38" s="135">
        <v>8036173.29</v>
      </c>
      <c r="T38" s="81">
        <v>15</v>
      </c>
      <c r="U38" s="136">
        <f t="shared" si="0"/>
        <v>0.012037757989567388</v>
      </c>
      <c r="V38" s="4">
        <v>11068851.71</v>
      </c>
      <c r="W38" s="79">
        <f t="shared" si="13"/>
        <v>13</v>
      </c>
      <c r="X38" s="107">
        <f t="shared" si="14"/>
        <v>0.01649106156496506</v>
      </c>
      <c r="Y38" s="79">
        <v>8895064.11</v>
      </c>
      <c r="Z38" s="79">
        <f t="shared" si="11"/>
        <v>17</v>
      </c>
      <c r="AA38" s="107">
        <f t="shared" si="12"/>
        <v>0.012616589164413024</v>
      </c>
    </row>
    <row r="39" spans="1:27" ht="12.75">
      <c r="A39" s="73" t="s">
        <v>38</v>
      </c>
      <c r="B39" s="74">
        <f aca="true" t="shared" si="15" ref="B39:P39">SUM(B7:B38)</f>
        <v>489780356.47000027</v>
      </c>
      <c r="C39" s="124"/>
      <c r="D39" s="74">
        <f t="shared" si="15"/>
        <v>525303838.03</v>
      </c>
      <c r="E39" s="124"/>
      <c r="F39" s="74">
        <f t="shared" si="15"/>
        <v>524167130.16999996</v>
      </c>
      <c r="G39" s="124"/>
      <c r="H39" s="74">
        <f t="shared" si="15"/>
        <v>715023223.4199998</v>
      </c>
      <c r="I39" s="124"/>
      <c r="J39" s="74">
        <f t="shared" si="15"/>
        <v>632109214.33</v>
      </c>
      <c r="K39" s="101"/>
      <c r="L39" s="102">
        <f>SUM(L7:L38)</f>
        <v>0.9999999999999999</v>
      </c>
      <c r="M39" s="74">
        <f t="shared" si="15"/>
        <v>649198908.1300001</v>
      </c>
      <c r="N39" s="101"/>
      <c r="O39" s="102">
        <f>SUM(O7:O38)</f>
        <v>0.9999999999999998</v>
      </c>
      <c r="P39" s="74">
        <f t="shared" si="15"/>
        <v>667993407.8800001</v>
      </c>
      <c r="Q39" s="101"/>
      <c r="R39" s="102">
        <f>SUM(R7:R38)</f>
        <v>0.9999999999999997</v>
      </c>
      <c r="S39" s="74">
        <f>SUM(S7:S38)</f>
        <v>667580565.83</v>
      </c>
      <c r="T39" s="139"/>
      <c r="U39" s="106">
        <f>SUM(U7:U38)</f>
        <v>1.0000000000000002</v>
      </c>
      <c r="V39" s="74">
        <f>SUM(V7:V38)</f>
        <v>671203103.9599999</v>
      </c>
      <c r="W39" s="101"/>
      <c r="X39" s="102">
        <f>SUM(X7:X38)</f>
        <v>0.9999999999999999</v>
      </c>
      <c r="Y39" s="101">
        <f>SUM(Y7:Y38)</f>
        <v>705029227.32</v>
      </c>
      <c r="Z39" s="101"/>
      <c r="AA39" s="102">
        <f>SUM(AA7:AA38)</f>
        <v>1</v>
      </c>
    </row>
    <row r="40" spans="2:18" s="47" customFormat="1" ht="11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ht="12.75">
      <c r="A41" s="2" t="s">
        <v>43</v>
      </c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" customWidth="1"/>
    <col min="2" max="2" width="11.140625" style="2" customWidth="1"/>
    <col min="3" max="3" width="5.00390625" style="2" bestFit="1" customWidth="1"/>
    <col min="4" max="4" width="10.8515625" style="2" customWidth="1"/>
    <col min="5" max="5" width="5.00390625" style="2" bestFit="1" customWidth="1"/>
    <col min="6" max="6" width="11.8515625" style="2" customWidth="1"/>
    <col min="7" max="7" width="5.00390625" style="2" bestFit="1" customWidth="1"/>
    <col min="8" max="8" width="12.8515625" style="2" customWidth="1"/>
    <col min="9" max="9" width="5.00390625" style="2" bestFit="1" customWidth="1"/>
    <col min="10" max="10" width="11.00390625" style="2" customWidth="1"/>
    <col min="11" max="11" width="5.00390625" style="2" bestFit="1" customWidth="1"/>
    <col min="12" max="12" width="6.8515625" style="2" bestFit="1" customWidth="1"/>
    <col min="13" max="13" width="11.00390625" style="2" customWidth="1"/>
    <col min="14" max="14" width="5.00390625" style="2" bestFit="1" customWidth="1"/>
    <col min="15" max="15" width="6.8515625" style="2" bestFit="1" customWidth="1"/>
    <col min="16" max="16" width="11.00390625" style="2" customWidth="1"/>
    <col min="17" max="17" width="5.00390625" style="2" bestFit="1" customWidth="1"/>
    <col min="18" max="18" width="6.8515625" style="2" bestFit="1" customWidth="1"/>
    <col min="19" max="19" width="11.421875" style="2" customWidth="1"/>
    <col min="20" max="20" width="5.00390625" style="2" bestFit="1" customWidth="1"/>
    <col min="21" max="21" width="6.140625" style="2" bestFit="1" customWidth="1"/>
    <col min="22" max="22" width="11.421875" style="2" customWidth="1"/>
    <col min="23" max="23" width="5.00390625" style="2" bestFit="1" customWidth="1"/>
    <col min="24" max="24" width="6.8515625" style="2" bestFit="1" customWidth="1"/>
    <col min="25" max="25" width="11.421875" style="2" customWidth="1"/>
    <col min="26" max="26" width="5.00390625" style="2" bestFit="1" customWidth="1"/>
    <col min="27" max="27" width="6.8515625" style="2" bestFit="1" customWidth="1"/>
    <col min="28" max="16384" width="11.421875" style="2" customWidth="1"/>
  </cols>
  <sheetData>
    <row r="1" ht="15">
      <c r="A1" s="25" t="s">
        <v>69</v>
      </c>
    </row>
    <row r="2" ht="15">
      <c r="A2" s="25" t="s">
        <v>3</v>
      </c>
    </row>
    <row r="3" ht="15">
      <c r="A3" s="25" t="s">
        <v>4</v>
      </c>
    </row>
    <row r="4" ht="15">
      <c r="A4" s="25" t="s">
        <v>5</v>
      </c>
    </row>
    <row r="5" ht="12.75">
      <c r="A5" s="1"/>
    </row>
    <row r="6" spans="1:27" ht="34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ht="12.75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>
        <v>1235.5</v>
      </c>
      <c r="Q7" s="79">
        <f>_xlfn.RANK.EQ(P7,$P$7:$P$38)</f>
        <v>6</v>
      </c>
      <c r="R7" s="107">
        <f>P7/$P$39</f>
        <v>0.0028705626253954343</v>
      </c>
      <c r="S7" s="4">
        <v>1347.8</v>
      </c>
      <c r="T7" s="79">
        <f>_xlfn.RANK.EQ(S7,$S$7:$S$38)</f>
        <v>7</v>
      </c>
      <c r="U7" s="107">
        <f>S7/$P$39</f>
        <v>0.0031314806204030482</v>
      </c>
      <c r="V7" s="4">
        <v>2652</v>
      </c>
      <c r="W7" s="79">
        <f>_xlfn.RANK.EQ(V7,$V$7:$V$38)</f>
        <v>6</v>
      </c>
      <c r="X7" s="107">
        <f>V7/$V$39</f>
        <v>0.005663661053719442</v>
      </c>
      <c r="Y7" s="79">
        <v>3335.66</v>
      </c>
      <c r="Z7" s="79">
        <f>_xlfn.RANK.EQ(Y7,$Y$7:$Y$38)</f>
        <v>6</v>
      </c>
      <c r="AA7" s="107">
        <f>Y7/$Y$39</f>
        <v>0.005067077567122228</v>
      </c>
    </row>
    <row r="8" spans="1:27" ht="12.75">
      <c r="A8" s="3" t="s">
        <v>7</v>
      </c>
      <c r="B8" s="4">
        <v>70410.7</v>
      </c>
      <c r="C8" s="122">
        <f>_xlfn.RANK.EQ(B8,$B$7:$B$38)</f>
        <v>2</v>
      </c>
      <c r="D8" s="4">
        <v>82087.6</v>
      </c>
      <c r="E8" s="122">
        <f>_xlfn.RANK.EQ(D8,$D$7:$D$38)</f>
        <v>2</v>
      </c>
      <c r="F8" s="4">
        <v>83428.82</v>
      </c>
      <c r="G8" s="122">
        <f>_xlfn.RANK.EQ(F8,$F$7:$F$38)</f>
        <v>2</v>
      </c>
      <c r="H8" s="4">
        <v>84994.9</v>
      </c>
      <c r="I8" s="122">
        <f>_xlfn.RANK.EQ(H8,$H$7:$H$38)</f>
        <v>2</v>
      </c>
      <c r="J8" s="4">
        <v>111708</v>
      </c>
      <c r="K8" s="79">
        <f>_xlfn.RANK.EQ(J8,$J$7:$J$38)</f>
        <v>2</v>
      </c>
      <c r="L8" s="107">
        <f>J8/$J$39</f>
        <v>0.3540807691364097</v>
      </c>
      <c r="M8" s="4">
        <v>123586</v>
      </c>
      <c r="N8" s="79">
        <f>_xlfn.RANK.EQ(M8,$M$7:$M$38)</f>
        <v>2</v>
      </c>
      <c r="O8" s="107">
        <f>M8/$M$39</f>
        <v>0.37511245163240514</v>
      </c>
      <c r="P8" s="4">
        <v>145768.62</v>
      </c>
      <c r="Q8" s="79">
        <f>_xlfn.RANK.EQ(P8,$P$7:$P$38)</f>
        <v>2</v>
      </c>
      <c r="R8" s="107">
        <f>P8/$P$39</f>
        <v>0.3386790388729012</v>
      </c>
      <c r="S8" s="4">
        <v>82607.73</v>
      </c>
      <c r="T8" s="79">
        <f>_xlfn.RANK.EQ(S8,$S$7:$S$38)</f>
        <v>2</v>
      </c>
      <c r="U8" s="107">
        <f>S8/$P$39</f>
        <v>0.19193092861736719</v>
      </c>
      <c r="V8" s="4">
        <v>70661</v>
      </c>
      <c r="W8" s="79">
        <f>_xlfn.RANK.EQ(V8,$V$7:$V$38)</f>
        <v>2</v>
      </c>
      <c r="X8" s="107">
        <f>V8/$V$39</f>
        <v>0.15090495992340477</v>
      </c>
      <c r="Y8" s="79">
        <v>91660.32</v>
      </c>
      <c r="Z8" s="79">
        <f>_xlfn.RANK.EQ(Y8,$Y$7:$Y$38)</f>
        <v>2</v>
      </c>
      <c r="AA8" s="107">
        <f>Y8/$Y$39</f>
        <v>0.13923779739758996</v>
      </c>
    </row>
    <row r="9" spans="1:27" ht="12.75">
      <c r="A9" s="3" t="s">
        <v>8</v>
      </c>
      <c r="B9" s="4">
        <v>447</v>
      </c>
      <c r="C9" s="122">
        <f>_xlfn.RANK.EQ(B9,$B$7:$B$38)</f>
        <v>3</v>
      </c>
      <c r="D9" s="4">
        <v>166.7</v>
      </c>
      <c r="E9" s="122">
        <f>_xlfn.RANK.EQ(D9,$D$7:$D$38)</f>
        <v>4</v>
      </c>
      <c r="F9" s="4">
        <v>113.85</v>
      </c>
      <c r="G9" s="122">
        <f>_xlfn.RANK.EQ(F9,$F$7:$F$38)</f>
        <v>4</v>
      </c>
      <c r="H9" s="4">
        <v>62.81</v>
      </c>
      <c r="I9" s="122">
        <f>_xlfn.RANK.EQ(H9,$H$7:$H$38)</f>
        <v>5</v>
      </c>
      <c r="J9" s="4">
        <v>150</v>
      </c>
      <c r="K9" s="79">
        <f>_xlfn.RANK.EQ(J9,$J$7:$J$38)</f>
        <v>4</v>
      </c>
      <c r="L9" s="107">
        <f>J9/$J$39</f>
        <v>0.00047545489464014624</v>
      </c>
      <c r="M9" s="4">
        <v>27.25</v>
      </c>
      <c r="N9" s="79">
        <f>_xlfn.RANK.EQ(M9,$M$7:$M$38)</f>
        <v>8</v>
      </c>
      <c r="O9" s="107">
        <f>M9/$M$39</f>
        <v>8.271013146297348E-05</v>
      </c>
      <c r="P9" s="4">
        <v>6167</v>
      </c>
      <c r="Q9" s="79">
        <f>_xlfn.RANK.EQ(P9,$P$7:$P$38)</f>
        <v>4</v>
      </c>
      <c r="R9" s="107">
        <f>P9/$P$39</f>
        <v>0.014328417410614037</v>
      </c>
      <c r="S9" s="4">
        <v>6825</v>
      </c>
      <c r="T9" s="79">
        <f>_xlfn.RANK.EQ(S9,$S$7:$S$38)</f>
        <v>5</v>
      </c>
      <c r="U9" s="107">
        <f>S9/$P$39</f>
        <v>0.015857215636037102</v>
      </c>
      <c r="V9" s="4">
        <v>7671.44</v>
      </c>
      <c r="W9" s="79">
        <f>_xlfn.RANK.EQ(V9,$V$7:$V$38)</f>
        <v>4</v>
      </c>
      <c r="X9" s="107">
        <f>V9/$V$39</f>
        <v>0.016383271475846707</v>
      </c>
      <c r="Y9" s="79">
        <v>9985</v>
      </c>
      <c r="Z9" s="79">
        <f>_xlfn.RANK.EQ(Y9,$Y$7:$Y$38)</f>
        <v>4</v>
      </c>
      <c r="AA9" s="107">
        <f>Y9/$Y$39</f>
        <v>0.015167843697413839</v>
      </c>
    </row>
    <row r="10" spans="1:27" ht="12.75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07"/>
      <c r="V10" s="4"/>
      <c r="W10" s="79"/>
      <c r="X10" s="107"/>
      <c r="Y10" s="79"/>
      <c r="Z10" s="79"/>
      <c r="AA10" s="107"/>
    </row>
    <row r="11" spans="1:27" ht="12.75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07"/>
      <c r="V11" s="4"/>
      <c r="W11" s="79"/>
      <c r="X11" s="107"/>
      <c r="Y11" s="79"/>
      <c r="Z11" s="79"/>
      <c r="AA11" s="107"/>
    </row>
    <row r="12" spans="1:27" ht="12.75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>
        <v>15.93</v>
      </c>
      <c r="N12" s="79">
        <f>_xlfn.RANK.EQ(M12,$M$7:$M$38)</f>
        <v>9</v>
      </c>
      <c r="O12" s="107">
        <f>M12/$M$39</f>
        <v>4.8351280521290555E-05</v>
      </c>
      <c r="P12" s="4">
        <v>41.17</v>
      </c>
      <c r="Q12" s="79">
        <f>_xlfn.RANK.EQ(P12,$P$7:$P$38)</f>
        <v>10</v>
      </c>
      <c r="R12" s="107">
        <f>P12/$P$39</f>
        <v>9.565444215906924E-05</v>
      </c>
      <c r="S12" s="4">
        <v>52.75</v>
      </c>
      <c r="T12" s="79">
        <f>_xlfn.RANK.EQ(S12,$S$7:$S$38)</f>
        <v>10</v>
      </c>
      <c r="U12" s="107">
        <f>S12/$P$39</f>
        <v>0.00012255943220526843</v>
      </c>
      <c r="V12" s="4">
        <v>70</v>
      </c>
      <c r="W12" s="79">
        <f>_xlfn.RANK.EQ(V12,$V$7:$V$38)</f>
        <v>14</v>
      </c>
      <c r="X12" s="107">
        <f>V12/$V$39</f>
        <v>0.000149493315897572</v>
      </c>
      <c r="Y12" s="79">
        <v>74.75</v>
      </c>
      <c r="Z12" s="79">
        <f>_xlfn.RANK.EQ(Y12,$Y$7:$Y$38)</f>
        <v>12</v>
      </c>
      <c r="AA12" s="107">
        <f>Y12/$Y$39</f>
        <v>0.00011354995657302799</v>
      </c>
    </row>
    <row r="13" spans="1:27" ht="12.75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07"/>
      <c r="V13" s="4"/>
      <c r="W13" s="79"/>
      <c r="X13" s="107"/>
      <c r="Y13" s="79"/>
      <c r="Z13" s="79"/>
      <c r="AA13" s="107"/>
    </row>
    <row r="14" spans="1:27" ht="12.75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79"/>
      <c r="U14" s="107"/>
      <c r="V14" s="4"/>
      <c r="W14" s="79"/>
      <c r="X14" s="107"/>
      <c r="Y14" s="79"/>
      <c r="Z14" s="79"/>
      <c r="AA14" s="107"/>
    </row>
    <row r="15" spans="1:27" ht="12.75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79"/>
      <c r="U15" s="107"/>
      <c r="V15" s="4"/>
      <c r="W15" s="79"/>
      <c r="X15" s="107"/>
      <c r="Y15" s="79"/>
      <c r="Z15" s="79"/>
      <c r="AA15" s="107"/>
    </row>
    <row r="16" spans="1:27" ht="12.75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07"/>
      <c r="V16" s="4"/>
      <c r="W16" s="79"/>
      <c r="X16" s="107"/>
      <c r="Y16" s="79"/>
      <c r="Z16" s="79"/>
      <c r="AA16" s="107"/>
    </row>
    <row r="17" spans="1:27" ht="12.75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>
        <v>32645.05</v>
      </c>
      <c r="T17" s="79">
        <f>_xlfn.RANK.EQ(S17,$S$7:$S$38)</f>
        <v>3</v>
      </c>
      <c r="U17" s="107"/>
      <c r="V17" s="4">
        <v>37592.99</v>
      </c>
      <c r="W17" s="79">
        <f>_xlfn.RANK.EQ(V17,$V$7:$V$38)</f>
        <v>3</v>
      </c>
      <c r="X17" s="107">
        <f>V17/$V$39</f>
        <v>0.08028429613720378</v>
      </c>
      <c r="Y17" s="79">
        <v>57666.7</v>
      </c>
      <c r="Z17" s="79">
        <f>_xlfn.RANK.EQ(Y17,$Y$7:$Y$38)</f>
        <v>3</v>
      </c>
      <c r="AA17" s="107">
        <f>Y17/$Y$39</f>
        <v>0.08759934823692084</v>
      </c>
    </row>
    <row r="18" spans="1:27" ht="12.75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07"/>
      <c r="V18" s="4"/>
      <c r="W18" s="79"/>
      <c r="X18" s="107"/>
      <c r="Y18" s="79"/>
      <c r="Z18" s="79"/>
      <c r="AA18" s="107"/>
    </row>
    <row r="19" spans="1:27" ht="12.75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/>
      <c r="T19" s="79"/>
      <c r="U19" s="107"/>
      <c r="V19" s="4"/>
      <c r="W19" s="79"/>
      <c r="X19" s="107"/>
      <c r="Y19" s="79"/>
      <c r="Z19" s="79"/>
      <c r="AA19" s="107"/>
    </row>
    <row r="20" spans="1:27" ht="12.75">
      <c r="A20" s="6" t="s">
        <v>19</v>
      </c>
      <c r="B20" s="8">
        <v>86.4</v>
      </c>
      <c r="C20" s="123">
        <f>_xlfn.RANK.EQ(B20,$B$7:$B$38)</f>
        <v>5</v>
      </c>
      <c r="D20" s="7"/>
      <c r="E20" s="123"/>
      <c r="F20" s="7">
        <v>42.75</v>
      </c>
      <c r="G20" s="123">
        <f>_xlfn.RANK.EQ(F20,$F$7:$F$38)</f>
        <v>5</v>
      </c>
      <c r="H20" s="7">
        <v>49.6</v>
      </c>
      <c r="I20" s="123">
        <f>_xlfn.RANK.EQ(H20,$H$7:$H$38)</f>
        <v>6</v>
      </c>
      <c r="J20" s="7"/>
      <c r="K20" s="84"/>
      <c r="L20" s="109"/>
      <c r="M20" s="7">
        <v>510</v>
      </c>
      <c r="N20" s="84">
        <f>_xlfn.RANK.EQ(M20,$M$7:$M$38)</f>
        <v>3</v>
      </c>
      <c r="O20" s="109">
        <f>M20/$M$39</f>
        <v>0.0015479694328850084</v>
      </c>
      <c r="P20" s="7">
        <v>11490.61</v>
      </c>
      <c r="Q20" s="84">
        <f>_xlfn.RANK.EQ(P20,$P$7:$P$38)</f>
        <v>3</v>
      </c>
      <c r="R20" s="109">
        <f>P20/$P$39</f>
        <v>0.0266973011808944</v>
      </c>
      <c r="S20" s="7">
        <v>9930.6</v>
      </c>
      <c r="T20" s="84">
        <f>_xlfn.RANK.EQ(S20,$S$7:$S$38)</f>
        <v>4</v>
      </c>
      <c r="U20" s="109">
        <f>S20/$P$39</f>
        <v>0.023072771515784622</v>
      </c>
      <c r="V20" s="7">
        <v>654.5</v>
      </c>
      <c r="W20" s="84">
        <f>_xlfn.RANK.EQ(V20,$V$7:$V$38)</f>
        <v>7</v>
      </c>
      <c r="X20" s="109">
        <f>V20/$V$39</f>
        <v>0.001397762503642298</v>
      </c>
      <c r="Y20" s="84">
        <v>1690</v>
      </c>
      <c r="Z20" s="84">
        <f>_xlfn.RANK.EQ(Y20,$Y$7:$Y$38)</f>
        <v>7</v>
      </c>
      <c r="AA20" s="109">
        <f>Y20/$Y$39</f>
        <v>0.0025672164094771546</v>
      </c>
    </row>
    <row r="21" spans="1:27" ht="12.75">
      <c r="A21" s="3" t="s">
        <v>20</v>
      </c>
      <c r="B21" s="4">
        <v>345</v>
      </c>
      <c r="C21" s="122">
        <f>_xlfn.RANK.EQ(B21,$B$7:$B$38)</f>
        <v>4</v>
      </c>
      <c r="D21" s="4">
        <v>545</v>
      </c>
      <c r="E21" s="122">
        <f>_xlfn.RANK.EQ(D21,$D$7:$D$38)</f>
        <v>3</v>
      </c>
      <c r="F21" s="4">
        <v>450</v>
      </c>
      <c r="G21" s="122">
        <f>_xlfn.RANK.EQ(F21,$F$7:$F$38)</f>
        <v>3</v>
      </c>
      <c r="H21" s="4">
        <v>180</v>
      </c>
      <c r="I21" s="122">
        <f>_xlfn.RANK.EQ(H21,$H$7:$H$38)</f>
        <v>3</v>
      </c>
      <c r="J21" s="4">
        <v>210</v>
      </c>
      <c r="K21" s="79">
        <f>_xlfn.RANK.EQ(J21,$J$7:$J$38)</f>
        <v>3</v>
      </c>
      <c r="L21" s="107">
        <f>J21/$J$39</f>
        <v>0.0006656368524962048</v>
      </c>
      <c r="M21" s="4">
        <v>144</v>
      </c>
      <c r="N21" s="79">
        <f>_xlfn.RANK.EQ(M21,$M$7:$M$38)</f>
        <v>5</v>
      </c>
      <c r="O21" s="107">
        <f>M21/$M$39</f>
        <v>0.0004370737222263553</v>
      </c>
      <c r="P21" s="4">
        <v>6144.23</v>
      </c>
      <c r="Q21" s="79">
        <f>_xlfn.RANK.EQ(P21,$P$7:$P$38)</f>
        <v>5</v>
      </c>
      <c r="R21" s="107">
        <f>P21/$P$39</f>
        <v>0.014275513557129412</v>
      </c>
      <c r="S21" s="4">
        <v>5312.5</v>
      </c>
      <c r="T21" s="79">
        <f>_xlfn.RANK.EQ(S21,$S$7:$S$38)</f>
        <v>6</v>
      </c>
      <c r="U21" s="107">
        <f>S21/$P$39</f>
        <v>0.012343070778966608</v>
      </c>
      <c r="V21" s="4">
        <v>6819.53</v>
      </c>
      <c r="W21" s="79">
        <f>_xlfn.RANK.EQ(V21,$V$7:$V$38)</f>
        <v>5</v>
      </c>
      <c r="X21" s="107">
        <f>V21/$V$39</f>
        <v>0.014563916465185272</v>
      </c>
      <c r="Y21" s="79">
        <v>7824.55</v>
      </c>
      <c r="Z21" s="79">
        <f>_xlfn.RANK.EQ(Y21,$Y$7:$Y$38)</f>
        <v>5</v>
      </c>
      <c r="AA21" s="107">
        <f>Y21/$Y$39</f>
        <v>0.011885984116434599</v>
      </c>
    </row>
    <row r="22" spans="1:27" ht="12.75">
      <c r="A22" s="3" t="s">
        <v>21</v>
      </c>
      <c r="B22" s="4">
        <v>106905.85</v>
      </c>
      <c r="C22" s="122">
        <f>_xlfn.RANK.EQ(B22,$B$7:$B$38)</f>
        <v>1</v>
      </c>
      <c r="D22" s="4">
        <v>114784</v>
      </c>
      <c r="E22" s="122">
        <f>_xlfn.RANK.EQ(D22,$D$7:$D$38)</f>
        <v>1</v>
      </c>
      <c r="F22" s="4">
        <v>113193.37</v>
      </c>
      <c r="G22" s="122">
        <f>_xlfn.RANK.EQ(F22,$F$7:$F$38)</f>
        <v>1</v>
      </c>
      <c r="H22" s="4">
        <v>114170.72</v>
      </c>
      <c r="I22" s="122">
        <f>_xlfn.RANK.EQ(H22,$H$7:$H$38)</f>
        <v>1</v>
      </c>
      <c r="J22" s="4">
        <v>203313.9</v>
      </c>
      <c r="K22" s="79">
        <f>_xlfn.RANK.EQ(J22,$J$7:$J$38)</f>
        <v>1</v>
      </c>
      <c r="L22" s="107">
        <f>J22/$J$39</f>
        <v>0.6444439260225148</v>
      </c>
      <c r="M22" s="4">
        <v>204937.15</v>
      </c>
      <c r="N22" s="79">
        <f>_xlfn.RANK.EQ(M22,$M$7:$M$38)</f>
        <v>1</v>
      </c>
      <c r="O22" s="107">
        <f>M22/$M$39</f>
        <v>0.622032242867784</v>
      </c>
      <c r="P22" s="4">
        <v>259190</v>
      </c>
      <c r="Q22" s="79">
        <f>_xlfn.RANK.EQ(P22,$P$7:$P$38)</f>
        <v>1</v>
      </c>
      <c r="R22" s="107">
        <f>P22/$P$39</f>
        <v>0.6022024499200669</v>
      </c>
      <c r="S22" s="4">
        <v>253536.55</v>
      </c>
      <c r="T22" s="79">
        <f>_xlfn.RANK.EQ(S22,$S$7:$S$38)</f>
        <v>1</v>
      </c>
      <c r="U22" s="107">
        <f>S22/$P$39</f>
        <v>0.5890672153797659</v>
      </c>
      <c r="V22" s="4">
        <v>341129.61</v>
      </c>
      <c r="W22" s="79">
        <f>_xlfn.RANK.EQ(V22,$V$7:$V$38)</f>
        <v>1</v>
      </c>
      <c r="X22" s="107">
        <f>V22/$V$39</f>
        <v>0.7285228078535075</v>
      </c>
      <c r="Y22" s="79">
        <v>484936.21</v>
      </c>
      <c r="Z22" s="79">
        <f>_xlfn.RANK.EQ(Y22,$Y$7:$Y$38)</f>
        <v>1</v>
      </c>
      <c r="AA22" s="107">
        <f>Y22/$Y$39</f>
        <v>0.7366486366045323</v>
      </c>
    </row>
    <row r="23" spans="1:27" ht="12.75">
      <c r="A23" s="3" t="s">
        <v>22</v>
      </c>
      <c r="B23" s="4"/>
      <c r="C23" s="122"/>
      <c r="D23" s="4">
        <v>21</v>
      </c>
      <c r="E23" s="122">
        <f>_xlfn.RANK.EQ(D23,$D$7:$D$38)</f>
        <v>7</v>
      </c>
      <c r="F23" s="4">
        <v>14.03</v>
      </c>
      <c r="G23" s="122">
        <f>_xlfn.RANK.EQ(F23,$F$7:$F$38)</f>
        <v>8</v>
      </c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07"/>
      <c r="V23" s="4">
        <v>83.4</v>
      </c>
      <c r="W23" s="79">
        <f>_xlfn.RANK.EQ(V23,$V$7:$V$38)</f>
        <v>13</v>
      </c>
      <c r="X23" s="107">
        <f>V23/$V$39</f>
        <v>0.00017811060779796434</v>
      </c>
      <c r="Y23" s="79">
        <v>95.9</v>
      </c>
      <c r="Z23" s="79">
        <f>_xlfn.RANK.EQ(Y23,$Y$7:$Y$38)</f>
        <v>11</v>
      </c>
      <c r="AA23" s="107">
        <f>Y23/$Y$39</f>
        <v>0.00014567813826559713</v>
      </c>
    </row>
    <row r="24" spans="1:27" ht="12.75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>
        <v>1.2</v>
      </c>
      <c r="K24" s="79">
        <f>_xlfn.RANK.EQ(J24,$J$7:$J$38)</f>
        <v>8</v>
      </c>
      <c r="L24" s="107">
        <f>J24/$J$39</f>
        <v>3.8036391571211697E-06</v>
      </c>
      <c r="M24" s="4"/>
      <c r="N24" s="79"/>
      <c r="O24" s="107"/>
      <c r="P24" s="4"/>
      <c r="Q24" s="79"/>
      <c r="R24" s="107"/>
      <c r="S24" s="4"/>
      <c r="T24" s="79"/>
      <c r="U24" s="107"/>
      <c r="V24" s="4"/>
      <c r="W24" s="79"/>
      <c r="X24" s="107"/>
      <c r="Y24" s="79"/>
      <c r="Z24" s="79"/>
      <c r="AA24" s="107"/>
    </row>
    <row r="25" spans="1:27" ht="12.75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07"/>
      <c r="V25" s="4"/>
      <c r="W25" s="79"/>
      <c r="X25" s="107"/>
      <c r="Y25" s="79"/>
      <c r="Z25" s="79"/>
      <c r="AA25" s="107"/>
    </row>
    <row r="26" spans="1:27" ht="12.75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>
        <v>135</v>
      </c>
      <c r="Q26" s="79">
        <f>_xlfn.RANK.EQ(P26,$P$7:$P$38)</f>
        <v>7</v>
      </c>
      <c r="R26" s="107">
        <f>P26/$P$39</f>
        <v>0.0003136592103831515</v>
      </c>
      <c r="S26" s="4">
        <v>158.2</v>
      </c>
      <c r="T26" s="79">
        <f>_xlfn.RANK.EQ(S26,$S$7:$S$38)</f>
        <v>8</v>
      </c>
      <c r="U26" s="107">
        <f>S26/$P$39</f>
        <v>0.0003675621265378856</v>
      </c>
      <c r="V26" s="4">
        <v>164.91</v>
      </c>
      <c r="W26" s="79">
        <f>_xlfn.RANK.EQ(V26,$V$7:$V$38)</f>
        <v>10</v>
      </c>
      <c r="X26" s="107">
        <f>V26/$V$39</f>
        <v>0.0003521848960666942</v>
      </c>
      <c r="Y26" s="79">
        <v>172.5</v>
      </c>
      <c r="Z26" s="79">
        <f>_xlfn.RANK.EQ(Y26,$Y$7:$Y$38)</f>
        <v>10</v>
      </c>
      <c r="AA26" s="107">
        <f>Y26/$Y$39</f>
        <v>0.0002620383613223723</v>
      </c>
    </row>
    <row r="27" spans="1:27" ht="12.75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>
        <v>6.5</v>
      </c>
      <c r="N27" s="79">
        <f>_xlfn.RANK.EQ(M27,$M$7:$M$38)</f>
        <v>10</v>
      </c>
      <c r="O27" s="107">
        <f>M27/$M$39</f>
        <v>1.9729022183828535E-05</v>
      </c>
      <c r="P27" s="4">
        <v>108.3</v>
      </c>
      <c r="Q27" s="79">
        <f>_xlfn.RANK.EQ(P27,$P$7:$P$38)</f>
        <v>8</v>
      </c>
      <c r="R27" s="107">
        <f>P27/$P$39</f>
        <v>0.00025162438877403926</v>
      </c>
      <c r="S27" s="4">
        <v>24.51</v>
      </c>
      <c r="T27" s="79">
        <f>_xlfn.RANK.EQ(S27,$S$7:$S$38)</f>
        <v>14</v>
      </c>
      <c r="U27" s="107">
        <f>S27/$P$39</f>
        <v>5.6946572196229946E-05</v>
      </c>
      <c r="V27" s="4">
        <v>198</v>
      </c>
      <c r="W27" s="79">
        <f>_xlfn.RANK.EQ(V27,$V$7:$V$38)</f>
        <v>9</v>
      </c>
      <c r="X27" s="107">
        <f>V27/$V$39</f>
        <v>0.00042285252211027503</v>
      </c>
      <c r="Y27" s="79">
        <v>516.17</v>
      </c>
      <c r="Z27" s="79">
        <f>_xlfn.RANK.EQ(Y27,$Y$7:$Y$38)</f>
        <v>8</v>
      </c>
      <c r="AA27" s="107">
        <f>Y27/$Y$39</f>
        <v>0.0007840947302247473</v>
      </c>
    </row>
    <row r="28" spans="1:27" ht="12.75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07"/>
      <c r="V28" s="4"/>
      <c r="W28" s="79"/>
      <c r="X28" s="107"/>
      <c r="Y28" s="79"/>
      <c r="Z28" s="79"/>
      <c r="AA28" s="107"/>
    </row>
    <row r="29" spans="1:27" ht="12.75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07"/>
      <c r="V29" s="4"/>
      <c r="W29" s="79"/>
      <c r="X29" s="107"/>
      <c r="Y29" s="79"/>
      <c r="Z29" s="79"/>
      <c r="AA29" s="107"/>
    </row>
    <row r="30" spans="1:27" ht="12.75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07"/>
      <c r="V30" s="4"/>
      <c r="W30" s="79"/>
      <c r="X30" s="107"/>
      <c r="Y30" s="79">
        <v>3.4</v>
      </c>
      <c r="Z30" s="79">
        <f>_xlfn.RANK.EQ(Y30,$Y$7:$Y$38)</f>
        <v>14</v>
      </c>
      <c r="AA30" s="107">
        <f>Y30/$Y$39</f>
        <v>5.1648140782380625E-06</v>
      </c>
    </row>
    <row r="31" spans="1:27" ht="12.75">
      <c r="A31" s="3" t="s">
        <v>30</v>
      </c>
      <c r="B31" s="4">
        <v>23.5</v>
      </c>
      <c r="C31" s="122">
        <f>_xlfn.RANK.EQ(B31,$B$7:$B$38)</f>
        <v>7</v>
      </c>
      <c r="D31" s="4">
        <v>42</v>
      </c>
      <c r="E31" s="122">
        <f>_xlfn.RANK.EQ(D31,$D$7:$D$38)</f>
        <v>5</v>
      </c>
      <c r="F31" s="4">
        <v>36</v>
      </c>
      <c r="G31" s="122">
        <f>_xlfn.RANK.EQ(F31,$F$7:$F$38)</f>
        <v>6</v>
      </c>
      <c r="H31" s="4">
        <v>0</v>
      </c>
      <c r="I31" s="122">
        <f>_xlfn.RANK.EQ(H31,$H$7:$H$38)</f>
        <v>8</v>
      </c>
      <c r="J31" s="4">
        <v>22</v>
      </c>
      <c r="K31" s="79">
        <f>_xlfn.RANK.EQ(J31,$J$7:$J$38)</f>
        <v>7</v>
      </c>
      <c r="L31" s="107">
        <f>J31/$J$39</f>
        <v>6.973338454722145E-05</v>
      </c>
      <c r="M31" s="4">
        <v>59.6</v>
      </c>
      <c r="N31" s="79">
        <f>_xlfn.RANK.EQ(M31,$M$7:$M$38)</f>
        <v>6</v>
      </c>
      <c r="O31" s="107">
        <f>M31/$M$39</f>
        <v>0.00018089995725479704</v>
      </c>
      <c r="P31" s="4"/>
      <c r="Q31" s="79"/>
      <c r="R31" s="107">
        <f>P31/$P$39</f>
        <v>0</v>
      </c>
      <c r="S31" s="4">
        <v>82.5</v>
      </c>
      <c r="T31" s="79">
        <f>_xlfn.RANK.EQ(S31,$S$7:$S$38)</f>
        <v>9</v>
      </c>
      <c r="U31" s="107">
        <f>S31/$P$39</f>
        <v>0.00019168062856748144</v>
      </c>
      <c r="V31" s="4">
        <v>126</v>
      </c>
      <c r="W31" s="79">
        <f>_xlfn.RANK.EQ(V31,$V$7:$V$38)</f>
        <v>12</v>
      </c>
      <c r="X31" s="107">
        <f>V31/$V$39</f>
        <v>0.0002690879686156296</v>
      </c>
      <c r="Y31" s="79"/>
      <c r="Z31" s="79"/>
      <c r="AA31" s="107"/>
    </row>
    <row r="32" spans="1:27" ht="12.75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07"/>
      <c r="V32" s="4"/>
      <c r="W32" s="79"/>
      <c r="X32" s="107"/>
      <c r="Y32" s="79"/>
      <c r="Z32" s="79"/>
      <c r="AA32" s="107"/>
    </row>
    <row r="33" spans="1:27" ht="12.75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07"/>
      <c r="V33" s="4"/>
      <c r="W33" s="79"/>
      <c r="X33" s="107"/>
      <c r="Y33" s="79"/>
      <c r="Z33" s="79"/>
      <c r="AA33" s="107"/>
    </row>
    <row r="34" spans="1:27" ht="12.75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07"/>
      <c r="V34" s="4"/>
      <c r="W34" s="79"/>
      <c r="X34" s="107"/>
      <c r="Y34" s="79"/>
      <c r="Z34" s="79"/>
      <c r="AA34" s="107"/>
    </row>
    <row r="35" spans="1:27" ht="12.75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36</v>
      </c>
      <c r="T35" s="79">
        <f>_xlfn.RANK.EQ(S35,$S$7:$S$38)</f>
        <v>12</v>
      </c>
      <c r="U35" s="107"/>
      <c r="V35" s="4">
        <v>135</v>
      </c>
      <c r="W35" s="79">
        <f>_xlfn.RANK.EQ(V35,$V$7:$V$38)</f>
        <v>11</v>
      </c>
      <c r="X35" s="107">
        <f>V35/$V$39</f>
        <v>0.00028830853780246026</v>
      </c>
      <c r="Y35" s="79">
        <v>38.2</v>
      </c>
      <c r="Z35" s="79">
        <f>_xlfn.RANK.EQ(Y35,$Y$7:$Y$38)</f>
        <v>13</v>
      </c>
      <c r="AA35" s="107">
        <f>Y35/$Y$39</f>
        <v>5.8028205231968824E-05</v>
      </c>
    </row>
    <row r="36" spans="1:27" ht="12.75">
      <c r="A36" s="3" t="s">
        <v>35</v>
      </c>
      <c r="B36" s="4">
        <v>27</v>
      </c>
      <c r="C36" s="122">
        <f>_xlfn.RANK.EQ(B36,$B$7:$B$38)</f>
        <v>6</v>
      </c>
      <c r="D36" s="4">
        <v>27</v>
      </c>
      <c r="E36" s="122">
        <f>_xlfn.RANK.EQ(D36,$D$7:$D$38)</f>
        <v>6</v>
      </c>
      <c r="F36" s="4">
        <v>24</v>
      </c>
      <c r="G36" s="122">
        <f>_xlfn.RANK.EQ(F36,$F$7:$F$38)</f>
        <v>7</v>
      </c>
      <c r="H36" s="4">
        <v>27</v>
      </c>
      <c r="I36" s="122">
        <f>_xlfn.RANK.EQ(H36,$H$7:$H$38)</f>
        <v>7</v>
      </c>
      <c r="J36" s="4">
        <v>27</v>
      </c>
      <c r="K36" s="79">
        <f>_xlfn.RANK.EQ(J36,$J$7:$J$38)</f>
        <v>6</v>
      </c>
      <c r="L36" s="107">
        <f>J36/$J$39</f>
        <v>8.558188103522632E-05</v>
      </c>
      <c r="M36" s="4">
        <v>28.5</v>
      </c>
      <c r="N36" s="79">
        <f>_xlfn.RANK.EQ(M36,$M$7:$M$38)</f>
        <v>7</v>
      </c>
      <c r="O36" s="107">
        <f>M36/$M$39</f>
        <v>8.650417419063282E-05</v>
      </c>
      <c r="P36" s="4">
        <v>24</v>
      </c>
      <c r="Q36" s="79">
        <f>_xlfn.RANK.EQ(P36,$P$7:$P$38)</f>
        <v>11</v>
      </c>
      <c r="R36" s="107">
        <f>P36/$P$39</f>
        <v>5.576163740144915E-05</v>
      </c>
      <c r="S36" s="4">
        <v>27</v>
      </c>
      <c r="T36" s="79">
        <f>_xlfn.RANK.EQ(S36,$S$7:$S$38)</f>
        <v>13</v>
      </c>
      <c r="U36" s="107">
        <f>S36/$P$39</f>
        <v>6.273184207663029E-05</v>
      </c>
      <c r="V36" s="4">
        <v>28.5</v>
      </c>
      <c r="W36" s="79">
        <f>_xlfn.RANK.EQ(V36,$V$7:$V$38)</f>
        <v>15</v>
      </c>
      <c r="X36" s="107">
        <f>V36/$V$39</f>
        <v>6.086513575829717E-05</v>
      </c>
      <c r="Y36" s="79"/>
      <c r="Z36" s="79"/>
      <c r="AA36" s="107"/>
    </row>
    <row r="37" spans="1:27" ht="12.75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07"/>
      <c r="V37" s="4"/>
      <c r="W37" s="79"/>
      <c r="X37" s="107"/>
      <c r="Y37" s="79"/>
      <c r="Z37" s="79"/>
      <c r="AA37" s="107"/>
    </row>
    <row r="38" spans="1:27" ht="12.75">
      <c r="A38" s="3" t="s">
        <v>37</v>
      </c>
      <c r="B38" s="4">
        <v>8</v>
      </c>
      <c r="C38" s="122">
        <f>_xlfn.RANK.EQ(B38,$B$7:$B$38)</f>
        <v>8</v>
      </c>
      <c r="D38" s="4">
        <v>8</v>
      </c>
      <c r="E38" s="122">
        <f>_xlfn.RANK.EQ(D38,$D$7:$D$38)</f>
        <v>8</v>
      </c>
      <c r="F38" s="4">
        <v>8.05</v>
      </c>
      <c r="G38" s="122">
        <f>_xlfn.RANK.EQ(F38,$F$7:$F$38)</f>
        <v>9</v>
      </c>
      <c r="H38" s="4">
        <v>78</v>
      </c>
      <c r="I38" s="122">
        <f>_xlfn.RANK.EQ(H38,$H$7:$H$38)</f>
        <v>4</v>
      </c>
      <c r="J38" s="4">
        <v>55.24</v>
      </c>
      <c r="K38" s="79">
        <f>_xlfn.RANK.EQ(J38,$J$7:$J$38)</f>
        <v>5</v>
      </c>
      <c r="L38" s="107">
        <f>J38/$J$39</f>
        <v>0.00017509418919947785</v>
      </c>
      <c r="M38" s="4">
        <v>148.94</v>
      </c>
      <c r="N38" s="79">
        <f>_xlfn.RANK.EQ(M38,$M$7:$M$38)</f>
        <v>4</v>
      </c>
      <c r="O38" s="107">
        <f>M38/$M$39</f>
        <v>0.000452067779086065</v>
      </c>
      <c r="P38" s="4">
        <v>99</v>
      </c>
      <c r="Q38" s="79">
        <f>_xlfn.RANK.EQ(P38,$P$7:$P$38)</f>
        <v>9</v>
      </c>
      <c r="R38" s="107">
        <f>P38/$P$39</f>
        <v>0.00023001675428097773</v>
      </c>
      <c r="S38" s="4">
        <v>39</v>
      </c>
      <c r="T38" s="79">
        <f>_xlfn.RANK.EQ(S38,$S$7:$S$38)</f>
        <v>11</v>
      </c>
      <c r="U38" s="107">
        <f>S38/$P$39</f>
        <v>9.061266077735486E-05</v>
      </c>
      <c r="V38" s="4">
        <v>261.48</v>
      </c>
      <c r="W38" s="79">
        <f>_xlfn.RANK.EQ(V38,$V$7:$V$38)</f>
        <v>8</v>
      </c>
      <c r="X38" s="107">
        <f>V38/$V$39</f>
        <v>0.0005584216034413875</v>
      </c>
      <c r="Y38" s="79">
        <v>301.2</v>
      </c>
      <c r="Z38" s="79">
        <f>_xlfn.RANK.EQ(Y38,$Y$7:$Y$38)</f>
        <v>9</v>
      </c>
      <c r="AA38" s="107">
        <f>Y38/$Y$39</f>
        <v>0.0004575417648133248</v>
      </c>
    </row>
    <row r="39" spans="1:27" ht="12.75">
      <c r="A39" s="73" t="s">
        <v>38</v>
      </c>
      <c r="B39" s="74">
        <f aca="true" t="shared" si="0" ref="B39:P39">SUM(B7:B38)</f>
        <v>178253.45</v>
      </c>
      <c r="C39" s="124"/>
      <c r="D39" s="74">
        <f t="shared" si="0"/>
        <v>197681.3</v>
      </c>
      <c r="E39" s="124"/>
      <c r="F39" s="74">
        <f t="shared" si="0"/>
        <v>197310.87</v>
      </c>
      <c r="G39" s="124"/>
      <c r="H39" s="74">
        <f t="shared" si="0"/>
        <v>199563.03</v>
      </c>
      <c r="I39" s="124"/>
      <c r="J39" s="74">
        <f t="shared" si="0"/>
        <v>315487.34</v>
      </c>
      <c r="K39" s="101"/>
      <c r="L39" s="102">
        <f>SUM(L7:L38)</f>
        <v>0.9999999999999998</v>
      </c>
      <c r="M39" s="74">
        <f t="shared" si="0"/>
        <v>329463.86999999994</v>
      </c>
      <c r="N39" s="101"/>
      <c r="O39" s="102">
        <f>SUM(O7:O38)</f>
        <v>1.0000000000000002</v>
      </c>
      <c r="P39" s="74">
        <f t="shared" si="0"/>
        <v>430403.43</v>
      </c>
      <c r="Q39" s="101"/>
      <c r="R39" s="102">
        <f>SUM(R7:R38)</f>
        <v>1</v>
      </c>
      <c r="S39" s="74">
        <f>SUM(S7:S38)</f>
        <v>392625.19</v>
      </c>
      <c r="T39" s="101"/>
      <c r="U39" s="102">
        <f>SUM(U7:U38)</f>
        <v>0.8362947758106852</v>
      </c>
      <c r="V39" s="74">
        <f>SUM(V7:V38)</f>
        <v>468248.3599999999</v>
      </c>
      <c r="W39" s="101"/>
      <c r="X39" s="102">
        <f>SUM(X7:X38)</f>
        <v>1</v>
      </c>
      <c r="Y39" s="101">
        <f>SUM(Y7:Y38)</f>
        <v>658300.5599999999</v>
      </c>
      <c r="Z39" s="101"/>
      <c r="AA39" s="102">
        <f>SUM(AA7:AA38)</f>
        <v>1.0000000000000002</v>
      </c>
    </row>
    <row r="41" ht="12.75">
      <c r="A41" s="2" t="s">
        <v>43</v>
      </c>
    </row>
  </sheetData>
  <sheetProtection/>
  <printOptions/>
  <pageMargins left="0.79" right="0.79" top="0.98" bottom="0.98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70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31.5" customHeight="1">
      <c r="A6" s="120" t="s">
        <v>6</v>
      </c>
      <c r="B6" s="95">
        <v>2008</v>
      </c>
      <c r="C6" s="99" t="s">
        <v>56</v>
      </c>
      <c r="D6" s="95">
        <v>2009</v>
      </c>
      <c r="E6" s="99" t="s">
        <v>56</v>
      </c>
      <c r="F6" s="95">
        <v>2010</v>
      </c>
      <c r="G6" s="99" t="s">
        <v>56</v>
      </c>
      <c r="H6" s="95">
        <v>2011</v>
      </c>
      <c r="I6" s="99" t="s">
        <v>56</v>
      </c>
      <c r="J6" s="95">
        <v>2012</v>
      </c>
      <c r="K6" s="98" t="s">
        <v>56</v>
      </c>
      <c r="L6" s="99" t="s">
        <v>61</v>
      </c>
      <c r="M6" s="95">
        <v>2013</v>
      </c>
      <c r="N6" s="98" t="s">
        <v>56</v>
      </c>
      <c r="O6" s="99" t="s">
        <v>61</v>
      </c>
      <c r="P6" s="95">
        <v>2014</v>
      </c>
      <c r="Q6" s="98" t="s">
        <v>56</v>
      </c>
      <c r="R6" s="99" t="s">
        <v>61</v>
      </c>
      <c r="S6" s="95">
        <v>2015</v>
      </c>
      <c r="T6" s="98" t="s">
        <v>56</v>
      </c>
      <c r="U6" s="99" t="s">
        <v>61</v>
      </c>
      <c r="V6" s="95">
        <v>2016</v>
      </c>
      <c r="W6" s="98" t="s">
        <v>56</v>
      </c>
      <c r="X6" s="98" t="s">
        <v>61</v>
      </c>
      <c r="Y6" s="95">
        <v>2017</v>
      </c>
      <c r="Z6" s="98" t="s">
        <v>56</v>
      </c>
      <c r="AA6" s="99" t="s">
        <v>61</v>
      </c>
    </row>
    <row r="7" spans="1:27" s="2" customFormat="1" ht="12.75">
      <c r="A7" s="3" t="s">
        <v>39</v>
      </c>
      <c r="B7" s="9">
        <v>0</v>
      </c>
      <c r="C7" s="128">
        <f>_xlfn.RANK.EQ(B7,$B$7:$B$38)</f>
        <v>13</v>
      </c>
      <c r="D7" s="9">
        <v>0</v>
      </c>
      <c r="E7" s="128">
        <f>_xlfn.RANK.EQ(D7,$D$7:$D$38)</f>
        <v>14</v>
      </c>
      <c r="F7" s="9">
        <v>0</v>
      </c>
      <c r="G7" s="128">
        <f>_xlfn.RANK.EQ(F7,$F$7:$F$38)</f>
        <v>14</v>
      </c>
      <c r="H7" s="9">
        <v>175</v>
      </c>
      <c r="I7" s="128">
        <f>_xlfn.RANK.EQ(H7,$H$7:$H$38)</f>
        <v>14</v>
      </c>
      <c r="J7" s="9">
        <v>2350</v>
      </c>
      <c r="K7" s="87">
        <f>_xlfn.RANK.EQ(J7,$J$7:$J$38)</f>
        <v>12</v>
      </c>
      <c r="L7" s="116">
        <f>J7/$J$39</f>
        <v>0.0013935526698657537</v>
      </c>
      <c r="M7" s="9">
        <v>0</v>
      </c>
      <c r="N7" s="87">
        <f>_xlfn.RANK.EQ(M7,$M$7:$M$38)</f>
        <v>18</v>
      </c>
      <c r="O7" s="116">
        <f>M7/$M$39</f>
        <v>0</v>
      </c>
      <c r="P7" s="9">
        <v>0</v>
      </c>
      <c r="Q7" s="87">
        <f>_xlfn.RANK.EQ(P7,$P$7:$P$38)</f>
        <v>14</v>
      </c>
      <c r="R7" s="116">
        <f>P7/$P$39</f>
        <v>0</v>
      </c>
      <c r="S7" s="137"/>
      <c r="T7" s="81"/>
      <c r="U7" s="119"/>
      <c r="V7" s="137"/>
      <c r="W7" s="81"/>
      <c r="X7" s="119"/>
      <c r="Y7" s="81"/>
      <c r="Z7" s="81"/>
      <c r="AA7" s="119"/>
    </row>
    <row r="8" spans="1:27" s="2" customFormat="1" ht="12.75">
      <c r="A8" s="3" t="s">
        <v>7</v>
      </c>
      <c r="B8" s="9">
        <v>0</v>
      </c>
      <c r="C8" s="128">
        <f aca="true" t="shared" si="0" ref="C8:C38">_xlfn.RANK.EQ(B8,$B$7:$B$38)</f>
        <v>13</v>
      </c>
      <c r="D8" s="9">
        <v>0</v>
      </c>
      <c r="E8" s="128">
        <f aca="true" t="shared" si="1" ref="E8:E38">_xlfn.RANK.EQ(D8,$D$7:$D$38)</f>
        <v>14</v>
      </c>
      <c r="F8" s="9">
        <v>0</v>
      </c>
      <c r="G8" s="128">
        <f aca="true" t="shared" si="2" ref="G8:G38">_xlfn.RANK.EQ(F8,$F$7:$F$38)</f>
        <v>14</v>
      </c>
      <c r="H8" s="9">
        <v>0</v>
      </c>
      <c r="I8" s="128">
        <f aca="true" t="shared" si="3" ref="I8:I38">_xlfn.RANK.EQ(H8,$H$7:$H$38)</f>
        <v>17</v>
      </c>
      <c r="J8" s="9">
        <v>0</v>
      </c>
      <c r="K8" s="87">
        <f aca="true" t="shared" si="4" ref="K8:K38">_xlfn.RANK.EQ(J8,$J$7:$J$38)</f>
        <v>17</v>
      </c>
      <c r="L8" s="116">
        <f aca="true" t="shared" si="5" ref="L8:L38">J8/$J$39</f>
        <v>0</v>
      </c>
      <c r="M8" s="9">
        <v>0</v>
      </c>
      <c r="N8" s="87">
        <f aca="true" t="shared" si="6" ref="N8:N38">_xlfn.RANK.EQ(M8,$M$7:$M$38)</f>
        <v>18</v>
      </c>
      <c r="O8" s="116">
        <f aca="true" t="shared" si="7" ref="O8:O38">M8/$M$39</f>
        <v>0</v>
      </c>
      <c r="P8" s="9">
        <v>0</v>
      </c>
      <c r="Q8" s="87">
        <f aca="true" t="shared" si="8" ref="Q8:Q38">_xlfn.RANK.EQ(P8,$P$7:$P$38)</f>
        <v>14</v>
      </c>
      <c r="R8" s="116">
        <f aca="true" t="shared" si="9" ref="R8:R38">P8/$P$39</f>
        <v>0</v>
      </c>
      <c r="S8" s="137"/>
      <c r="T8" s="81"/>
      <c r="U8" s="119"/>
      <c r="V8" s="137"/>
      <c r="W8" s="81"/>
      <c r="X8" s="119"/>
      <c r="Y8" s="81"/>
      <c r="Z8" s="81"/>
      <c r="AA8" s="119"/>
    </row>
    <row r="9" spans="1:27" s="2" customFormat="1" ht="12.75">
      <c r="A9" s="3" t="s">
        <v>8</v>
      </c>
      <c r="B9" s="9">
        <v>0</v>
      </c>
      <c r="C9" s="128">
        <f t="shared" si="0"/>
        <v>13</v>
      </c>
      <c r="D9" s="9">
        <v>0</v>
      </c>
      <c r="E9" s="128">
        <f t="shared" si="1"/>
        <v>14</v>
      </c>
      <c r="F9" s="9">
        <v>0</v>
      </c>
      <c r="G9" s="128">
        <f t="shared" si="2"/>
        <v>14</v>
      </c>
      <c r="H9" s="9">
        <v>0</v>
      </c>
      <c r="I9" s="128">
        <f t="shared" si="3"/>
        <v>17</v>
      </c>
      <c r="J9" s="9">
        <v>0</v>
      </c>
      <c r="K9" s="87">
        <f t="shared" si="4"/>
        <v>17</v>
      </c>
      <c r="L9" s="116">
        <f t="shared" si="5"/>
        <v>0</v>
      </c>
      <c r="M9" s="9">
        <v>0</v>
      </c>
      <c r="N9" s="87">
        <f t="shared" si="6"/>
        <v>18</v>
      </c>
      <c r="O9" s="116">
        <f t="shared" si="7"/>
        <v>0</v>
      </c>
      <c r="P9" s="9">
        <v>0</v>
      </c>
      <c r="Q9" s="87">
        <f t="shared" si="8"/>
        <v>14</v>
      </c>
      <c r="R9" s="116">
        <f t="shared" si="9"/>
        <v>0</v>
      </c>
      <c r="S9" s="137"/>
      <c r="T9" s="81"/>
      <c r="U9" s="119"/>
      <c r="V9" s="137"/>
      <c r="W9" s="81"/>
      <c r="X9" s="119"/>
      <c r="Y9" s="81"/>
      <c r="Z9" s="81"/>
      <c r="AA9" s="119"/>
    </row>
    <row r="10" spans="1:27" s="2" customFormat="1" ht="12.75">
      <c r="A10" s="3" t="s">
        <v>9</v>
      </c>
      <c r="B10" s="9"/>
      <c r="C10" s="128">
        <f t="shared" si="0"/>
        <v>13</v>
      </c>
      <c r="D10" s="9"/>
      <c r="E10" s="128">
        <f t="shared" si="1"/>
        <v>14</v>
      </c>
      <c r="F10" s="9"/>
      <c r="G10" s="128">
        <f t="shared" si="2"/>
        <v>14</v>
      </c>
      <c r="H10" s="9"/>
      <c r="I10" s="128">
        <f t="shared" si="3"/>
        <v>17</v>
      </c>
      <c r="J10" s="9"/>
      <c r="K10" s="87">
        <f t="shared" si="4"/>
        <v>17</v>
      </c>
      <c r="L10" s="116">
        <f t="shared" si="5"/>
        <v>0</v>
      </c>
      <c r="M10" s="9"/>
      <c r="N10" s="87">
        <f t="shared" si="6"/>
        <v>18</v>
      </c>
      <c r="O10" s="116">
        <f t="shared" si="7"/>
        <v>0</v>
      </c>
      <c r="P10" s="9"/>
      <c r="Q10" s="87">
        <f t="shared" si="8"/>
        <v>14</v>
      </c>
      <c r="R10" s="116">
        <f t="shared" si="9"/>
        <v>0</v>
      </c>
      <c r="S10" s="137"/>
      <c r="T10" s="81"/>
      <c r="U10" s="119"/>
      <c r="V10" s="137"/>
      <c r="W10" s="81"/>
      <c r="X10" s="119"/>
      <c r="Y10" s="81"/>
      <c r="Z10" s="81"/>
      <c r="AA10" s="119"/>
    </row>
    <row r="11" spans="1:27" s="2" customFormat="1" ht="12.75">
      <c r="A11" s="3" t="s">
        <v>10</v>
      </c>
      <c r="B11" s="9"/>
      <c r="C11" s="128">
        <f t="shared" si="0"/>
        <v>13</v>
      </c>
      <c r="D11" s="9"/>
      <c r="E11" s="128">
        <f t="shared" si="1"/>
        <v>14</v>
      </c>
      <c r="F11" s="9"/>
      <c r="G11" s="128">
        <f t="shared" si="2"/>
        <v>14</v>
      </c>
      <c r="H11" s="9"/>
      <c r="I11" s="128">
        <f t="shared" si="3"/>
        <v>17</v>
      </c>
      <c r="J11" s="9"/>
      <c r="K11" s="87">
        <f t="shared" si="4"/>
        <v>17</v>
      </c>
      <c r="L11" s="116">
        <f t="shared" si="5"/>
        <v>0</v>
      </c>
      <c r="M11" s="9"/>
      <c r="N11" s="87">
        <f t="shared" si="6"/>
        <v>18</v>
      </c>
      <c r="O11" s="116">
        <f t="shared" si="7"/>
        <v>0</v>
      </c>
      <c r="P11" s="9"/>
      <c r="Q11" s="87">
        <f t="shared" si="8"/>
        <v>14</v>
      </c>
      <c r="R11" s="116">
        <f t="shared" si="9"/>
        <v>0</v>
      </c>
      <c r="S11" s="137"/>
      <c r="T11" s="81"/>
      <c r="U11" s="119"/>
      <c r="V11" s="137"/>
      <c r="W11" s="81"/>
      <c r="X11" s="119"/>
      <c r="Y11" s="81"/>
      <c r="Z11" s="81"/>
      <c r="AA11" s="119"/>
    </row>
    <row r="12" spans="1:27" s="2" customFormat="1" ht="12.75">
      <c r="A12" s="3" t="s">
        <v>11</v>
      </c>
      <c r="B12" s="9"/>
      <c r="C12" s="128">
        <f t="shared" si="0"/>
        <v>13</v>
      </c>
      <c r="D12" s="9"/>
      <c r="E12" s="128">
        <f t="shared" si="1"/>
        <v>14</v>
      </c>
      <c r="F12" s="9"/>
      <c r="G12" s="128">
        <f t="shared" si="2"/>
        <v>14</v>
      </c>
      <c r="H12" s="9"/>
      <c r="I12" s="128">
        <f t="shared" si="3"/>
        <v>17</v>
      </c>
      <c r="J12" s="9"/>
      <c r="K12" s="87">
        <f t="shared" si="4"/>
        <v>17</v>
      </c>
      <c r="L12" s="116">
        <f t="shared" si="5"/>
        <v>0</v>
      </c>
      <c r="M12" s="9"/>
      <c r="N12" s="87">
        <f t="shared" si="6"/>
        <v>18</v>
      </c>
      <c r="O12" s="116">
        <f t="shared" si="7"/>
        <v>0</v>
      </c>
      <c r="P12" s="9"/>
      <c r="Q12" s="87">
        <f t="shared" si="8"/>
        <v>14</v>
      </c>
      <c r="R12" s="116">
        <f t="shared" si="9"/>
        <v>0</v>
      </c>
      <c r="S12" s="137"/>
      <c r="T12" s="81"/>
      <c r="U12" s="119"/>
      <c r="V12" s="137"/>
      <c r="W12" s="81"/>
      <c r="X12" s="119"/>
      <c r="Y12" s="81"/>
      <c r="Z12" s="81"/>
      <c r="AA12" s="119"/>
    </row>
    <row r="13" spans="1:27" s="2" customFormat="1" ht="12.75">
      <c r="A13" s="3" t="s">
        <v>12</v>
      </c>
      <c r="B13" s="9"/>
      <c r="C13" s="128">
        <f t="shared" si="0"/>
        <v>13</v>
      </c>
      <c r="D13" s="9"/>
      <c r="E13" s="128">
        <f t="shared" si="1"/>
        <v>14</v>
      </c>
      <c r="F13" s="9"/>
      <c r="G13" s="128">
        <f t="shared" si="2"/>
        <v>14</v>
      </c>
      <c r="H13" s="9"/>
      <c r="I13" s="128">
        <f t="shared" si="3"/>
        <v>17</v>
      </c>
      <c r="J13" s="9"/>
      <c r="K13" s="87">
        <f t="shared" si="4"/>
        <v>17</v>
      </c>
      <c r="L13" s="116">
        <f t="shared" si="5"/>
        <v>0</v>
      </c>
      <c r="M13" s="9"/>
      <c r="N13" s="87">
        <f t="shared" si="6"/>
        <v>18</v>
      </c>
      <c r="O13" s="116">
        <f t="shared" si="7"/>
        <v>0</v>
      </c>
      <c r="P13" s="9"/>
      <c r="Q13" s="87">
        <f t="shared" si="8"/>
        <v>14</v>
      </c>
      <c r="R13" s="116">
        <f t="shared" si="9"/>
        <v>0</v>
      </c>
      <c r="S13" s="137"/>
      <c r="T13" s="81"/>
      <c r="U13" s="119"/>
      <c r="V13" s="137"/>
      <c r="W13" s="81"/>
      <c r="X13" s="119"/>
      <c r="Y13" s="81"/>
      <c r="Z13" s="81"/>
      <c r="AA13" s="119"/>
    </row>
    <row r="14" spans="1:27" s="2" customFormat="1" ht="12.75">
      <c r="A14" s="3" t="s">
        <v>13</v>
      </c>
      <c r="B14" s="9">
        <v>0</v>
      </c>
      <c r="C14" s="128">
        <f t="shared" si="0"/>
        <v>13</v>
      </c>
      <c r="D14" s="9">
        <v>0</v>
      </c>
      <c r="E14" s="128">
        <f t="shared" si="1"/>
        <v>14</v>
      </c>
      <c r="F14" s="9"/>
      <c r="G14" s="128">
        <f t="shared" si="2"/>
        <v>14</v>
      </c>
      <c r="H14" s="9">
        <v>320</v>
      </c>
      <c r="I14" s="128">
        <f t="shared" si="3"/>
        <v>13</v>
      </c>
      <c r="J14" s="9">
        <v>990</v>
      </c>
      <c r="K14" s="87">
        <f t="shared" si="4"/>
        <v>14</v>
      </c>
      <c r="L14" s="116">
        <f t="shared" si="5"/>
        <v>0.0005870711247519558</v>
      </c>
      <c r="M14" s="9">
        <v>9000</v>
      </c>
      <c r="N14" s="87">
        <f t="shared" si="6"/>
        <v>9</v>
      </c>
      <c r="O14" s="116">
        <f t="shared" si="7"/>
        <v>0.004737502513113486</v>
      </c>
      <c r="P14" s="9">
        <v>0</v>
      </c>
      <c r="Q14" s="87">
        <f t="shared" si="8"/>
        <v>14</v>
      </c>
      <c r="R14" s="116">
        <f t="shared" si="9"/>
        <v>0</v>
      </c>
      <c r="S14" s="137"/>
      <c r="T14" s="81"/>
      <c r="U14" s="119"/>
      <c r="V14" s="137"/>
      <c r="W14" s="81"/>
      <c r="X14" s="119"/>
      <c r="Y14" s="81"/>
      <c r="Z14" s="81"/>
      <c r="AA14" s="119"/>
    </row>
    <row r="15" spans="1:27" s="2" customFormat="1" ht="12.75">
      <c r="A15" s="3" t="s">
        <v>14</v>
      </c>
      <c r="B15" s="9"/>
      <c r="C15" s="128">
        <f t="shared" si="0"/>
        <v>13</v>
      </c>
      <c r="D15" s="9"/>
      <c r="E15" s="128">
        <f t="shared" si="1"/>
        <v>14</v>
      </c>
      <c r="F15" s="9"/>
      <c r="G15" s="128">
        <f t="shared" si="2"/>
        <v>14</v>
      </c>
      <c r="H15" s="9"/>
      <c r="I15" s="128">
        <f t="shared" si="3"/>
        <v>17</v>
      </c>
      <c r="J15" s="9"/>
      <c r="K15" s="87">
        <f t="shared" si="4"/>
        <v>17</v>
      </c>
      <c r="L15" s="116">
        <f t="shared" si="5"/>
        <v>0</v>
      </c>
      <c r="M15" s="9"/>
      <c r="N15" s="87">
        <f t="shared" si="6"/>
        <v>18</v>
      </c>
      <c r="O15" s="116">
        <f t="shared" si="7"/>
        <v>0</v>
      </c>
      <c r="P15" s="9"/>
      <c r="Q15" s="87">
        <f t="shared" si="8"/>
        <v>14</v>
      </c>
      <c r="R15" s="116">
        <f t="shared" si="9"/>
        <v>0</v>
      </c>
      <c r="S15" s="137"/>
      <c r="T15" s="81"/>
      <c r="U15" s="119"/>
      <c r="V15" s="137"/>
      <c r="W15" s="81"/>
      <c r="X15" s="119"/>
      <c r="Y15" s="81"/>
      <c r="Z15" s="81"/>
      <c r="AA15" s="119"/>
    </row>
    <row r="16" spans="1:27" s="2" customFormat="1" ht="12.75">
      <c r="A16" s="3" t="s">
        <v>15</v>
      </c>
      <c r="B16" s="9"/>
      <c r="C16" s="128">
        <f t="shared" si="0"/>
        <v>13</v>
      </c>
      <c r="D16" s="9"/>
      <c r="E16" s="128">
        <f t="shared" si="1"/>
        <v>14</v>
      </c>
      <c r="F16" s="9">
        <v>0</v>
      </c>
      <c r="G16" s="128">
        <f t="shared" si="2"/>
        <v>14</v>
      </c>
      <c r="H16" s="9">
        <v>90</v>
      </c>
      <c r="I16" s="128">
        <f t="shared" si="3"/>
        <v>15</v>
      </c>
      <c r="J16" s="24">
        <v>0</v>
      </c>
      <c r="K16" s="87">
        <f t="shared" si="4"/>
        <v>17</v>
      </c>
      <c r="L16" s="116">
        <f t="shared" si="5"/>
        <v>0</v>
      </c>
      <c r="M16" s="24">
        <v>350</v>
      </c>
      <c r="N16" s="87">
        <f t="shared" si="6"/>
        <v>15</v>
      </c>
      <c r="O16" s="116">
        <f t="shared" si="7"/>
        <v>0.00018423620884330222</v>
      </c>
      <c r="P16" s="24">
        <v>0</v>
      </c>
      <c r="Q16" s="87">
        <f t="shared" si="8"/>
        <v>14</v>
      </c>
      <c r="R16" s="116">
        <f t="shared" si="9"/>
        <v>0</v>
      </c>
      <c r="S16" s="137"/>
      <c r="T16" s="81"/>
      <c r="U16" s="119"/>
      <c r="V16" s="137"/>
      <c r="W16" s="81"/>
      <c r="X16" s="119"/>
      <c r="Y16" s="81"/>
      <c r="Z16" s="81"/>
      <c r="AA16" s="119"/>
    </row>
    <row r="17" spans="1:27" s="2" customFormat="1" ht="12.75">
      <c r="A17" s="3" t="s">
        <v>16</v>
      </c>
      <c r="B17" s="13">
        <v>17605</v>
      </c>
      <c r="C17" s="128">
        <f t="shared" si="0"/>
        <v>6</v>
      </c>
      <c r="D17" s="9">
        <v>11245</v>
      </c>
      <c r="E17" s="128">
        <f t="shared" si="1"/>
        <v>7</v>
      </c>
      <c r="F17" s="13">
        <v>93166</v>
      </c>
      <c r="G17" s="128">
        <f t="shared" si="2"/>
        <v>3</v>
      </c>
      <c r="H17" s="14">
        <v>88597</v>
      </c>
      <c r="I17" s="128">
        <f t="shared" si="3"/>
        <v>3</v>
      </c>
      <c r="J17" s="13">
        <v>37629.5</v>
      </c>
      <c r="K17" s="87">
        <f t="shared" si="4"/>
        <v>6</v>
      </c>
      <c r="L17" s="116">
        <f t="shared" si="5"/>
        <v>0.022314336251367396</v>
      </c>
      <c r="M17" s="13">
        <v>125612</v>
      </c>
      <c r="N17" s="87">
        <f t="shared" si="6"/>
        <v>4</v>
      </c>
      <c r="O17" s="116">
        <f t="shared" si="7"/>
        <v>0.0661207961863568</v>
      </c>
      <c r="P17" s="13">
        <v>133072.25</v>
      </c>
      <c r="Q17" s="87">
        <f t="shared" si="8"/>
        <v>4</v>
      </c>
      <c r="R17" s="116">
        <f>P17/$P$39</f>
        <v>0.05524227589712197</v>
      </c>
      <c r="S17" s="137">
        <v>124314.2</v>
      </c>
      <c r="T17" s="87">
        <f>_xlfn.RANK.EQ(S17,$S$7:$S$38)</f>
        <v>3</v>
      </c>
      <c r="U17" s="116">
        <f>S17/$S$39</f>
        <v>0.06732988433196835</v>
      </c>
      <c r="V17" s="137">
        <v>197086</v>
      </c>
      <c r="W17" s="87">
        <f>_xlfn.RANK.EQ(V17,$V$7:$V$38)</f>
        <v>2</v>
      </c>
      <c r="X17" s="116">
        <f>V17/$V$39</f>
        <v>0.10506034327704612</v>
      </c>
      <c r="Y17" s="81">
        <v>323204.73</v>
      </c>
      <c r="Z17" s="87">
        <f>_xlfn.RANK.EQ(Y17,$Y$7:$Y$38)</f>
        <v>2</v>
      </c>
      <c r="AA17" s="116">
        <f>Y17/$Y$39</f>
        <v>0.18772270690601986</v>
      </c>
    </row>
    <row r="18" spans="1:27" s="2" customFormat="1" ht="12.75">
      <c r="A18" s="3" t="s">
        <v>17</v>
      </c>
      <c r="B18" s="9">
        <v>252.5</v>
      </c>
      <c r="C18" s="128">
        <f t="shared" si="0"/>
        <v>12</v>
      </c>
      <c r="D18" s="9">
        <v>5208</v>
      </c>
      <c r="E18" s="128">
        <f t="shared" si="1"/>
        <v>10</v>
      </c>
      <c r="F18" s="13">
        <v>6302.1</v>
      </c>
      <c r="G18" s="128">
        <f t="shared" si="2"/>
        <v>8</v>
      </c>
      <c r="H18" s="14">
        <v>7150.25</v>
      </c>
      <c r="I18" s="128">
        <f t="shared" si="3"/>
        <v>10</v>
      </c>
      <c r="J18" s="13">
        <v>5643.3</v>
      </c>
      <c r="K18" s="87">
        <f t="shared" si="4"/>
        <v>10</v>
      </c>
      <c r="L18" s="116">
        <f t="shared" si="5"/>
        <v>0.003346483311426982</v>
      </c>
      <c r="M18" s="13">
        <v>7491</v>
      </c>
      <c r="N18" s="87">
        <f t="shared" si="6"/>
        <v>10</v>
      </c>
      <c r="O18" s="116">
        <f t="shared" si="7"/>
        <v>0.003943181258414791</v>
      </c>
      <c r="P18" s="13">
        <v>2792.5</v>
      </c>
      <c r="Q18" s="87">
        <f t="shared" si="8"/>
        <v>11</v>
      </c>
      <c r="R18" s="116">
        <f t="shared" si="9"/>
        <v>0.0011592503729568944</v>
      </c>
      <c r="S18" s="137">
        <v>6391.54</v>
      </c>
      <c r="T18" s="87">
        <f>_xlfn.RANK.EQ(S18,$S$7:$S$38)</f>
        <v>9</v>
      </c>
      <c r="U18" s="116">
        <f>S18/$S$39</f>
        <v>0.0034617256025711385</v>
      </c>
      <c r="V18" s="137">
        <v>12198.83</v>
      </c>
      <c r="W18" s="87">
        <f>_xlfn.RANK.EQ(V18,$V$7:$V$38)</f>
        <v>10</v>
      </c>
      <c r="X18" s="116">
        <f>V18/$V$39</f>
        <v>0.006502812312281586</v>
      </c>
      <c r="Y18" s="81">
        <v>14213.02</v>
      </c>
      <c r="Z18" s="87">
        <f>_xlfn.RANK.EQ(Y18,$Y$7:$Y$38)</f>
        <v>9</v>
      </c>
      <c r="AA18" s="116">
        <f>Y18/$Y$39</f>
        <v>0.008255159470312821</v>
      </c>
    </row>
    <row r="19" spans="1:27" s="2" customFormat="1" ht="12.75">
      <c r="A19" s="3" t="s">
        <v>18</v>
      </c>
      <c r="B19" s="9">
        <v>0</v>
      </c>
      <c r="C19" s="128">
        <f t="shared" si="0"/>
        <v>13</v>
      </c>
      <c r="D19" s="9"/>
      <c r="E19" s="128">
        <f t="shared" si="1"/>
        <v>14</v>
      </c>
      <c r="F19" s="9"/>
      <c r="G19" s="128">
        <f t="shared" si="2"/>
        <v>14</v>
      </c>
      <c r="H19" s="9"/>
      <c r="I19" s="128">
        <f t="shared" si="3"/>
        <v>17</v>
      </c>
      <c r="J19" s="9"/>
      <c r="K19" s="87">
        <f t="shared" si="4"/>
        <v>17</v>
      </c>
      <c r="L19" s="116">
        <f t="shared" si="5"/>
        <v>0</v>
      </c>
      <c r="M19" s="9"/>
      <c r="N19" s="87">
        <f t="shared" si="6"/>
        <v>18</v>
      </c>
      <c r="O19" s="116">
        <f t="shared" si="7"/>
        <v>0</v>
      </c>
      <c r="P19" s="9"/>
      <c r="Q19" s="87">
        <f t="shared" si="8"/>
        <v>14</v>
      </c>
      <c r="R19" s="116">
        <f t="shared" si="9"/>
        <v>0</v>
      </c>
      <c r="S19" s="137"/>
      <c r="T19" s="87"/>
      <c r="U19" s="116"/>
      <c r="V19" s="137"/>
      <c r="W19" s="87"/>
      <c r="X19" s="116"/>
      <c r="Y19" s="81"/>
      <c r="Z19" s="87"/>
      <c r="AA19" s="116"/>
    </row>
    <row r="20" spans="1:27" s="1" customFormat="1" ht="12.75">
      <c r="A20" s="6" t="s">
        <v>19</v>
      </c>
      <c r="B20" s="22">
        <v>1272074.4</v>
      </c>
      <c r="C20" s="129">
        <f t="shared" si="0"/>
        <v>1</v>
      </c>
      <c r="D20" s="22">
        <v>659707.66</v>
      </c>
      <c r="E20" s="129">
        <f t="shared" si="1"/>
        <v>1</v>
      </c>
      <c r="F20" s="8">
        <v>702308.93</v>
      </c>
      <c r="G20" s="129">
        <f t="shared" si="2"/>
        <v>1</v>
      </c>
      <c r="H20" s="18">
        <v>1092546.54</v>
      </c>
      <c r="I20" s="129">
        <f t="shared" si="3"/>
        <v>1</v>
      </c>
      <c r="J20" s="8">
        <v>1200136.4</v>
      </c>
      <c r="K20" s="92">
        <f t="shared" si="4"/>
        <v>1</v>
      </c>
      <c r="L20" s="117">
        <f t="shared" si="5"/>
        <v>0.7116822486906698</v>
      </c>
      <c r="M20" s="8">
        <v>1143014.31</v>
      </c>
      <c r="N20" s="92">
        <f t="shared" si="6"/>
        <v>1</v>
      </c>
      <c r="O20" s="117">
        <f t="shared" si="7"/>
        <v>0.6016703517944085</v>
      </c>
      <c r="P20" s="8">
        <v>1779310.74</v>
      </c>
      <c r="Q20" s="92">
        <f t="shared" si="8"/>
        <v>1</v>
      </c>
      <c r="R20" s="117">
        <f t="shared" si="9"/>
        <v>0.7386451706181586</v>
      </c>
      <c r="S20" s="108">
        <v>1340811.9</v>
      </c>
      <c r="T20" s="92">
        <f>_xlfn.RANK.EQ(S20,$S$7:$S$38)</f>
        <v>1</v>
      </c>
      <c r="U20" s="117">
        <f>S20/$S$39</f>
        <v>0.7261978932248022</v>
      </c>
      <c r="V20" s="108">
        <v>1335271.15</v>
      </c>
      <c r="W20" s="92">
        <f>_xlfn.RANK.EQ(V20,$V$7:$V$38)</f>
        <v>1</v>
      </c>
      <c r="X20" s="117">
        <f>V20/$V$39</f>
        <v>0.7117910221270721</v>
      </c>
      <c r="Y20" s="82">
        <v>1132611.42</v>
      </c>
      <c r="Z20" s="92">
        <f aca="true" t="shared" si="10" ref="Z20:Z38">_xlfn.RANK.EQ(Y20,$Y$7:$Y$38)</f>
        <v>1</v>
      </c>
      <c r="AA20" s="117">
        <f aca="true" t="shared" si="11" ref="AA20:AA34">Y20/$Y$39</f>
        <v>0.6578396350668226</v>
      </c>
    </row>
    <row r="21" spans="1:27" s="2" customFormat="1" ht="12.75">
      <c r="A21" s="3" t="s">
        <v>20</v>
      </c>
      <c r="B21" s="9">
        <v>2100</v>
      </c>
      <c r="C21" s="128">
        <f t="shared" si="0"/>
        <v>10</v>
      </c>
      <c r="D21" s="9">
        <v>2580</v>
      </c>
      <c r="E21" s="128">
        <f t="shared" si="1"/>
        <v>11</v>
      </c>
      <c r="F21" s="16">
        <v>2226</v>
      </c>
      <c r="G21" s="128">
        <f t="shared" si="2"/>
        <v>10</v>
      </c>
      <c r="H21" s="17">
        <v>7707</v>
      </c>
      <c r="I21" s="128">
        <f t="shared" si="3"/>
        <v>9</v>
      </c>
      <c r="J21" s="16">
        <v>7630.5</v>
      </c>
      <c r="K21" s="87">
        <f t="shared" si="4"/>
        <v>9</v>
      </c>
      <c r="L21" s="116">
        <f t="shared" si="5"/>
        <v>0.004524895169110908</v>
      </c>
      <c r="M21" s="16">
        <v>7330</v>
      </c>
      <c r="N21" s="87">
        <f t="shared" si="6"/>
        <v>11</v>
      </c>
      <c r="O21" s="116">
        <f t="shared" si="7"/>
        <v>0.003858432602346872</v>
      </c>
      <c r="P21" s="16">
        <v>7542</v>
      </c>
      <c r="Q21" s="87">
        <f t="shared" si="8"/>
        <v>9</v>
      </c>
      <c r="R21" s="116">
        <f t="shared" si="9"/>
        <v>0.0031309100493611096</v>
      </c>
      <c r="S21" s="137">
        <v>8349</v>
      </c>
      <c r="T21" s="87">
        <f>_xlfn.RANK.EQ(S21,$S$7:$S$38)</f>
        <v>8</v>
      </c>
      <c r="U21" s="116">
        <f>S21/$S$39</f>
        <v>0.004521906622796139</v>
      </c>
      <c r="V21" s="137">
        <v>14953.48</v>
      </c>
      <c r="W21" s="87">
        <f>_xlfn.RANK.EQ(V21,$V$7:$V$38)</f>
        <v>8</v>
      </c>
      <c r="X21" s="116">
        <f>V21/$V$39</f>
        <v>0.00797122952409833</v>
      </c>
      <c r="Y21" s="81">
        <v>12871.6</v>
      </c>
      <c r="Z21" s="87">
        <f t="shared" si="10"/>
        <v>10</v>
      </c>
      <c r="AA21" s="116">
        <f t="shared" si="11"/>
        <v>0.0074760403234554315</v>
      </c>
    </row>
    <row r="22" spans="1:27" s="2" customFormat="1" ht="12.75">
      <c r="A22" s="3" t="s">
        <v>21</v>
      </c>
      <c r="B22" s="9">
        <v>92604</v>
      </c>
      <c r="C22" s="128">
        <f t="shared" si="0"/>
        <v>3</v>
      </c>
      <c r="D22" s="9">
        <v>5900</v>
      </c>
      <c r="E22" s="128">
        <f t="shared" si="1"/>
        <v>9</v>
      </c>
      <c r="F22" s="9">
        <v>845</v>
      </c>
      <c r="G22" s="128">
        <f t="shared" si="2"/>
        <v>11</v>
      </c>
      <c r="H22" s="9">
        <v>67210</v>
      </c>
      <c r="I22" s="128">
        <f t="shared" si="3"/>
        <v>4</v>
      </c>
      <c r="J22" s="9">
        <v>47015</v>
      </c>
      <c r="K22" s="87">
        <f t="shared" si="4"/>
        <v>4</v>
      </c>
      <c r="L22" s="116">
        <f t="shared" si="5"/>
        <v>0.02787994841435677</v>
      </c>
      <c r="M22" s="9">
        <v>80599.5</v>
      </c>
      <c r="N22" s="87">
        <f t="shared" si="6"/>
        <v>6</v>
      </c>
      <c r="O22" s="116">
        <f t="shared" si="7"/>
        <v>0.04242670375618782</v>
      </c>
      <c r="P22" s="9">
        <v>81374</v>
      </c>
      <c r="Q22" s="87">
        <f t="shared" si="8"/>
        <v>5</v>
      </c>
      <c r="R22" s="116">
        <f t="shared" si="9"/>
        <v>0.03378078418943396</v>
      </c>
      <c r="S22" s="137">
        <v>48635</v>
      </c>
      <c r="T22" s="87">
        <f>_xlfn.RANK.EQ(S22,$S$7:$S$38)</f>
        <v>5</v>
      </c>
      <c r="U22" s="116">
        <f>S22/$S$39</f>
        <v>0.026341229919713764</v>
      </c>
      <c r="V22" s="137">
        <v>122179.69</v>
      </c>
      <c r="W22" s="87">
        <f>_xlfn.RANK.EQ(V22,$V$7:$V$38)</f>
        <v>3</v>
      </c>
      <c r="X22" s="116">
        <f>V22/$V$39</f>
        <v>0.06513014710777569</v>
      </c>
      <c r="Y22" s="81">
        <v>48877</v>
      </c>
      <c r="Z22" s="87">
        <f t="shared" si="10"/>
        <v>4</v>
      </c>
      <c r="AA22" s="116">
        <f t="shared" si="11"/>
        <v>0.028388578179055525</v>
      </c>
    </row>
    <row r="23" spans="1:27" s="2" customFormat="1" ht="12.75">
      <c r="A23" s="3" t="s">
        <v>22</v>
      </c>
      <c r="B23" s="9">
        <v>14012.5</v>
      </c>
      <c r="C23" s="128">
        <f t="shared" si="0"/>
        <v>7</v>
      </c>
      <c r="D23" s="9">
        <v>15630</v>
      </c>
      <c r="E23" s="128">
        <f t="shared" si="1"/>
        <v>6</v>
      </c>
      <c r="F23" s="13">
        <v>15587.36</v>
      </c>
      <c r="G23" s="128">
        <f t="shared" si="2"/>
        <v>6</v>
      </c>
      <c r="H23" s="14">
        <v>16801.24</v>
      </c>
      <c r="I23" s="128">
        <f t="shared" si="3"/>
        <v>8</v>
      </c>
      <c r="J23" s="13"/>
      <c r="K23" s="87">
        <f t="shared" si="4"/>
        <v>17</v>
      </c>
      <c r="L23" s="116">
        <f t="shared" si="5"/>
        <v>0</v>
      </c>
      <c r="M23" s="13">
        <v>6750</v>
      </c>
      <c r="N23" s="87">
        <f t="shared" si="6"/>
        <v>12</v>
      </c>
      <c r="O23" s="116">
        <f t="shared" si="7"/>
        <v>0.0035531268848351142</v>
      </c>
      <c r="P23" s="13">
        <v>6170</v>
      </c>
      <c r="Q23" s="87">
        <f t="shared" si="8"/>
        <v>10</v>
      </c>
      <c r="R23" s="116">
        <f t="shared" si="9"/>
        <v>0.0025613517640623237</v>
      </c>
      <c r="S23" s="137">
        <v>4110</v>
      </c>
      <c r="T23" s="87">
        <f>_xlfn.RANK.EQ(S23,$S$7:$S$38)</f>
        <v>10</v>
      </c>
      <c r="U23" s="116">
        <f>S23/$S$39</f>
        <v>0.002226019429834966</v>
      </c>
      <c r="V23" s="137">
        <v>1407</v>
      </c>
      <c r="W23" s="87">
        <f>_xlfn.RANK.EQ(V23,$V$7:$V$38)</f>
        <v>11</v>
      </c>
      <c r="X23" s="116">
        <f>V23/$V$39</f>
        <v>0.0007500274143815588</v>
      </c>
      <c r="Y23" s="81">
        <v>178</v>
      </c>
      <c r="Z23" s="87">
        <f t="shared" si="10"/>
        <v>12</v>
      </c>
      <c r="AA23" s="116">
        <f t="shared" si="11"/>
        <v>0.00010338537381328402</v>
      </c>
    </row>
    <row r="24" spans="1:27" s="2" customFormat="1" ht="12.75">
      <c r="A24" s="3" t="s">
        <v>23</v>
      </c>
      <c r="B24" s="9">
        <v>88790.5</v>
      </c>
      <c r="C24" s="128">
        <f t="shared" si="0"/>
        <v>4</v>
      </c>
      <c r="D24" s="9">
        <v>118651.4</v>
      </c>
      <c r="E24" s="128">
        <f t="shared" si="1"/>
        <v>3</v>
      </c>
      <c r="F24" s="13">
        <v>13364.4</v>
      </c>
      <c r="G24" s="128">
        <f t="shared" si="2"/>
        <v>7</v>
      </c>
      <c r="H24" s="14">
        <v>36545.39</v>
      </c>
      <c r="I24" s="128">
        <f t="shared" si="3"/>
        <v>5</v>
      </c>
      <c r="J24" s="13">
        <v>118854.25</v>
      </c>
      <c r="K24" s="87">
        <f t="shared" si="4"/>
        <v>3</v>
      </c>
      <c r="L24" s="116">
        <f t="shared" si="5"/>
        <v>0.07048070528186884</v>
      </c>
      <c r="M24" s="13">
        <v>38073</v>
      </c>
      <c r="N24" s="87">
        <f t="shared" si="6"/>
        <v>7</v>
      </c>
      <c r="O24" s="116">
        <f t="shared" si="7"/>
        <v>0.020041214797974414</v>
      </c>
      <c r="P24" s="13">
        <v>39278.8</v>
      </c>
      <c r="Q24" s="87">
        <f t="shared" si="8"/>
        <v>6</v>
      </c>
      <c r="R24" s="116">
        <f t="shared" si="9"/>
        <v>0.016305806105389176</v>
      </c>
      <c r="S24" s="137">
        <v>29755</v>
      </c>
      <c r="T24" s="87">
        <f>_xlfn.RANK.EQ(S24,$S$7:$S$38)</f>
        <v>6</v>
      </c>
      <c r="U24" s="116">
        <f>S24/$S$39</f>
        <v>0.016115622417211536</v>
      </c>
      <c r="V24" s="137">
        <v>34065.65</v>
      </c>
      <c r="W24" s="87">
        <f>_xlfn.RANK.EQ(V24,$V$7:$V$38)</f>
        <v>5</v>
      </c>
      <c r="X24" s="116">
        <f>V24/$V$39</f>
        <v>0.018159325791561584</v>
      </c>
      <c r="Y24" s="81">
        <v>35398.39</v>
      </c>
      <c r="Z24" s="87">
        <f t="shared" si="10"/>
        <v>5</v>
      </c>
      <c r="AA24" s="116">
        <f t="shared" si="11"/>
        <v>0.02055997630639559</v>
      </c>
    </row>
    <row r="25" spans="1:27" s="2" customFormat="1" ht="12.75">
      <c r="A25" s="3" t="s">
        <v>24</v>
      </c>
      <c r="B25" s="9"/>
      <c r="C25" s="128">
        <f t="shared" si="0"/>
        <v>13</v>
      </c>
      <c r="D25" s="9"/>
      <c r="E25" s="128">
        <f t="shared" si="1"/>
        <v>14</v>
      </c>
      <c r="F25" s="9"/>
      <c r="G25" s="128">
        <f t="shared" si="2"/>
        <v>14</v>
      </c>
      <c r="H25" s="9"/>
      <c r="I25" s="128">
        <f t="shared" si="3"/>
        <v>17</v>
      </c>
      <c r="J25" s="9"/>
      <c r="K25" s="87">
        <f t="shared" si="4"/>
        <v>17</v>
      </c>
      <c r="L25" s="116">
        <f t="shared" si="5"/>
        <v>0</v>
      </c>
      <c r="M25" s="9"/>
      <c r="N25" s="87">
        <f t="shared" si="6"/>
        <v>18</v>
      </c>
      <c r="O25" s="116">
        <f t="shared" si="7"/>
        <v>0</v>
      </c>
      <c r="P25" s="9"/>
      <c r="Q25" s="87">
        <f t="shared" si="8"/>
        <v>14</v>
      </c>
      <c r="R25" s="116">
        <f t="shared" si="9"/>
        <v>0</v>
      </c>
      <c r="S25" s="137"/>
      <c r="T25" s="87"/>
      <c r="U25" s="116"/>
      <c r="V25" s="137"/>
      <c r="W25" s="87"/>
      <c r="X25" s="116"/>
      <c r="Y25" s="81"/>
      <c r="Z25" s="87"/>
      <c r="AA25" s="116"/>
    </row>
    <row r="26" spans="1:27" s="2" customFormat="1" ht="12.75">
      <c r="A26" s="3" t="s">
        <v>25</v>
      </c>
      <c r="B26" s="9">
        <v>269263.3</v>
      </c>
      <c r="C26" s="128">
        <f t="shared" si="0"/>
        <v>2</v>
      </c>
      <c r="D26" s="9">
        <v>306742</v>
      </c>
      <c r="E26" s="128">
        <f t="shared" si="1"/>
        <v>2</v>
      </c>
      <c r="F26" s="13">
        <v>356402.44</v>
      </c>
      <c r="G26" s="128">
        <f t="shared" si="2"/>
        <v>2</v>
      </c>
      <c r="H26" s="14">
        <v>329411.79</v>
      </c>
      <c r="I26" s="128">
        <f t="shared" si="3"/>
        <v>2</v>
      </c>
      <c r="J26" s="13">
        <v>178396.56</v>
      </c>
      <c r="K26" s="87">
        <f t="shared" si="4"/>
        <v>2</v>
      </c>
      <c r="L26" s="116">
        <f t="shared" si="5"/>
        <v>0.10578936275866643</v>
      </c>
      <c r="M26" s="13">
        <v>132352.28</v>
      </c>
      <c r="N26" s="87">
        <f t="shared" si="6"/>
        <v>3</v>
      </c>
      <c r="O26" s="116">
        <f t="shared" si="7"/>
        <v>0.06966880656847775</v>
      </c>
      <c r="P26" s="13">
        <v>134869.61</v>
      </c>
      <c r="Q26" s="87">
        <f t="shared" si="8"/>
        <v>3</v>
      </c>
      <c r="R26" s="116">
        <f t="shared" si="9"/>
        <v>0.055988413856061195</v>
      </c>
      <c r="S26" s="137">
        <v>72704.67</v>
      </c>
      <c r="T26" s="87">
        <f>_xlfn.RANK.EQ(S26,$S$7:$S$38)</f>
        <v>4</v>
      </c>
      <c r="U26" s="116">
        <f>S26/$S$39</f>
        <v>0.0393776175327833</v>
      </c>
      <c r="V26" s="137">
        <v>94907.77</v>
      </c>
      <c r="W26" s="87">
        <f>_xlfn.RANK.EQ(V26,$V$7:$V$38)</f>
        <v>4</v>
      </c>
      <c r="X26" s="116">
        <f>V26/$V$39</f>
        <v>0.05059234494514547</v>
      </c>
      <c r="Y26" s="81">
        <v>86031.39</v>
      </c>
      <c r="Z26" s="87">
        <f t="shared" si="10"/>
        <v>3</v>
      </c>
      <c r="AA26" s="116">
        <f t="shared" si="11"/>
        <v>0.04996846862262037</v>
      </c>
    </row>
    <row r="27" spans="1:27" s="2" customFormat="1" ht="12.75">
      <c r="A27" s="3" t="s">
        <v>26</v>
      </c>
      <c r="B27" s="9">
        <v>23600</v>
      </c>
      <c r="C27" s="128">
        <f t="shared" si="0"/>
        <v>5</v>
      </c>
      <c r="D27" s="9">
        <v>24000</v>
      </c>
      <c r="E27" s="128">
        <f t="shared" si="1"/>
        <v>5</v>
      </c>
      <c r="F27" s="13">
        <v>20212</v>
      </c>
      <c r="G27" s="128">
        <f t="shared" si="2"/>
        <v>5</v>
      </c>
      <c r="H27" s="14">
        <v>25174.4</v>
      </c>
      <c r="I27" s="128">
        <f t="shared" si="3"/>
        <v>7</v>
      </c>
      <c r="J27" s="13">
        <v>24156</v>
      </c>
      <c r="K27" s="87">
        <f t="shared" si="4"/>
        <v>7</v>
      </c>
      <c r="L27" s="116">
        <f t="shared" si="5"/>
        <v>0.014324535443947722</v>
      </c>
      <c r="M27" s="13">
        <v>23800</v>
      </c>
      <c r="N27" s="87">
        <f t="shared" si="6"/>
        <v>8</v>
      </c>
      <c r="O27" s="116">
        <f t="shared" si="7"/>
        <v>0.01252806220134455</v>
      </c>
      <c r="P27" s="13">
        <v>19180</v>
      </c>
      <c r="Q27" s="87">
        <f t="shared" si="8"/>
        <v>7</v>
      </c>
      <c r="R27" s="116">
        <f t="shared" si="9"/>
        <v>0.007962192355707515</v>
      </c>
      <c r="S27" s="137">
        <v>18677.81</v>
      </c>
      <c r="T27" s="87">
        <f>_xlfn.RANK.EQ(S27,$S$7:$S$38)</f>
        <v>7</v>
      </c>
      <c r="U27" s="116">
        <f>S27/$S$39</f>
        <v>0.01011609926198682</v>
      </c>
      <c r="V27" s="137">
        <v>17869.66</v>
      </c>
      <c r="W27" s="87">
        <f>_xlfn.RANK.EQ(V27,$V$7:$V$38)</f>
        <v>7</v>
      </c>
      <c r="X27" s="116">
        <f>V27/$V$39</f>
        <v>0.009525753294724638</v>
      </c>
      <c r="Y27" s="81">
        <v>23646</v>
      </c>
      <c r="Z27" s="87">
        <f t="shared" si="10"/>
        <v>7</v>
      </c>
      <c r="AA27" s="116">
        <f t="shared" si="11"/>
        <v>0.013733991849375921</v>
      </c>
    </row>
    <row r="28" spans="1:27" s="2" customFormat="1" ht="12.75">
      <c r="A28" s="3" t="s">
        <v>27</v>
      </c>
      <c r="B28" s="9">
        <v>2526</v>
      </c>
      <c r="C28" s="128">
        <f t="shared" si="0"/>
        <v>9</v>
      </c>
      <c r="D28" s="9">
        <v>1624</v>
      </c>
      <c r="E28" s="128">
        <f t="shared" si="1"/>
        <v>12</v>
      </c>
      <c r="F28" s="13">
        <v>5671</v>
      </c>
      <c r="G28" s="128">
        <f t="shared" si="2"/>
        <v>9</v>
      </c>
      <c r="H28" s="14">
        <v>2076</v>
      </c>
      <c r="I28" s="128">
        <f t="shared" si="3"/>
        <v>11</v>
      </c>
      <c r="J28" s="13">
        <v>1598</v>
      </c>
      <c r="K28" s="87">
        <f t="shared" si="4"/>
        <v>13</v>
      </c>
      <c r="L28" s="116">
        <f t="shared" si="5"/>
        <v>0.0009476158155087125</v>
      </c>
      <c r="M28" s="13">
        <v>632</v>
      </c>
      <c r="N28" s="87">
        <f t="shared" si="6"/>
        <v>14</v>
      </c>
      <c r="O28" s="116">
        <f t="shared" si="7"/>
        <v>0.0003326779542541914</v>
      </c>
      <c r="P28" s="13">
        <v>0</v>
      </c>
      <c r="Q28" s="87">
        <f t="shared" si="8"/>
        <v>14</v>
      </c>
      <c r="R28" s="116">
        <f t="shared" si="9"/>
        <v>0</v>
      </c>
      <c r="S28" s="137"/>
      <c r="T28" s="87"/>
      <c r="U28" s="116"/>
      <c r="V28" s="137"/>
      <c r="W28" s="87"/>
      <c r="X28" s="116"/>
      <c r="Y28" s="81"/>
      <c r="Z28" s="87"/>
      <c r="AA28" s="116"/>
    </row>
    <row r="29" spans="1:27" s="2" customFormat="1" ht="12.75">
      <c r="A29" s="3" t="s">
        <v>28</v>
      </c>
      <c r="B29" s="9">
        <v>0</v>
      </c>
      <c r="C29" s="128">
        <f t="shared" si="0"/>
        <v>13</v>
      </c>
      <c r="D29" s="9">
        <v>0</v>
      </c>
      <c r="E29" s="128">
        <f t="shared" si="1"/>
        <v>14</v>
      </c>
      <c r="F29" s="9">
        <v>0</v>
      </c>
      <c r="G29" s="128">
        <f t="shared" si="2"/>
        <v>14</v>
      </c>
      <c r="H29" s="9">
        <v>0</v>
      </c>
      <c r="I29" s="128">
        <f t="shared" si="3"/>
        <v>17</v>
      </c>
      <c r="J29" s="9">
        <v>60</v>
      </c>
      <c r="K29" s="87">
        <f t="shared" si="4"/>
        <v>16</v>
      </c>
      <c r="L29" s="116">
        <f t="shared" si="5"/>
        <v>3.55800681667852E-05</v>
      </c>
      <c r="M29" s="9">
        <v>905</v>
      </c>
      <c r="N29" s="87">
        <f t="shared" si="6"/>
        <v>13</v>
      </c>
      <c r="O29" s="116">
        <f t="shared" si="7"/>
        <v>0.00047638219715196714</v>
      </c>
      <c r="P29" s="9">
        <v>30</v>
      </c>
      <c r="Q29" s="87">
        <f t="shared" si="8"/>
        <v>13</v>
      </c>
      <c r="R29" s="116">
        <f t="shared" si="9"/>
        <v>1.2453898366591525E-05</v>
      </c>
      <c r="S29" s="137"/>
      <c r="T29" s="87"/>
      <c r="U29" s="116"/>
      <c r="V29" s="137"/>
      <c r="W29" s="87"/>
      <c r="X29" s="116"/>
      <c r="Y29" s="81"/>
      <c r="Z29" s="87"/>
      <c r="AA29" s="116"/>
    </row>
    <row r="30" spans="1:27" s="2" customFormat="1" ht="12.75">
      <c r="A30" s="3" t="s">
        <v>29</v>
      </c>
      <c r="B30" s="9">
        <v>0</v>
      </c>
      <c r="C30" s="128">
        <f t="shared" si="0"/>
        <v>13</v>
      </c>
      <c r="D30" s="9">
        <v>0</v>
      </c>
      <c r="E30" s="128">
        <f t="shared" si="1"/>
        <v>14</v>
      </c>
      <c r="F30" s="9">
        <v>0</v>
      </c>
      <c r="G30" s="128">
        <f t="shared" si="2"/>
        <v>14</v>
      </c>
      <c r="H30" s="9">
        <v>482</v>
      </c>
      <c r="I30" s="128">
        <f t="shared" si="3"/>
        <v>12</v>
      </c>
      <c r="J30" s="9">
        <v>81.9</v>
      </c>
      <c r="K30" s="87">
        <f t="shared" si="4"/>
        <v>15</v>
      </c>
      <c r="L30" s="116">
        <f t="shared" si="5"/>
        <v>4.8566793047661803E-05</v>
      </c>
      <c r="M30" s="9">
        <v>54.3</v>
      </c>
      <c r="N30" s="87">
        <f t="shared" si="6"/>
        <v>17</v>
      </c>
      <c r="O30" s="116">
        <f t="shared" si="7"/>
        <v>2.858293182911803E-05</v>
      </c>
      <c r="P30" s="9">
        <v>897</v>
      </c>
      <c r="Q30" s="87">
        <f t="shared" si="8"/>
        <v>12</v>
      </c>
      <c r="R30" s="116">
        <f t="shared" si="9"/>
        <v>0.0003723715611610866</v>
      </c>
      <c r="S30" s="137"/>
      <c r="T30" s="87"/>
      <c r="U30" s="116"/>
      <c r="V30" s="137"/>
      <c r="W30" s="87"/>
      <c r="X30" s="116"/>
      <c r="Y30" s="81"/>
      <c r="Z30" s="87"/>
      <c r="AA30" s="116"/>
    </row>
    <row r="31" spans="1:27" s="2" customFormat="1" ht="12.75">
      <c r="A31" s="3" t="s">
        <v>30</v>
      </c>
      <c r="B31" s="9">
        <v>0</v>
      </c>
      <c r="C31" s="128">
        <f t="shared" si="0"/>
        <v>13</v>
      </c>
      <c r="D31" s="9">
        <v>0</v>
      </c>
      <c r="E31" s="128">
        <f t="shared" si="1"/>
        <v>14</v>
      </c>
      <c r="F31" s="9">
        <v>0</v>
      </c>
      <c r="G31" s="128">
        <f t="shared" si="2"/>
        <v>14</v>
      </c>
      <c r="H31" s="9">
        <v>0</v>
      </c>
      <c r="I31" s="128">
        <f t="shared" si="3"/>
        <v>17</v>
      </c>
      <c r="J31" s="9">
        <v>4500</v>
      </c>
      <c r="K31" s="87">
        <f t="shared" si="4"/>
        <v>11</v>
      </c>
      <c r="L31" s="116">
        <f t="shared" si="5"/>
        <v>0.00266850511250889</v>
      </c>
      <c r="M31" s="9">
        <v>144</v>
      </c>
      <c r="N31" s="87">
        <f t="shared" si="6"/>
        <v>16</v>
      </c>
      <c r="O31" s="116">
        <f t="shared" si="7"/>
        <v>7.580004020981577E-05</v>
      </c>
      <c r="P31" s="9">
        <v>0</v>
      </c>
      <c r="Q31" s="87">
        <f t="shared" si="8"/>
        <v>14</v>
      </c>
      <c r="R31" s="116">
        <f t="shared" si="9"/>
        <v>0</v>
      </c>
      <c r="S31" s="137"/>
      <c r="T31" s="87"/>
      <c r="U31" s="116"/>
      <c r="V31" s="137"/>
      <c r="W31" s="87"/>
      <c r="X31" s="116"/>
      <c r="Y31" s="81">
        <v>2840</v>
      </c>
      <c r="Z31" s="87">
        <f t="shared" si="10"/>
        <v>11</v>
      </c>
      <c r="AA31" s="116">
        <f t="shared" si="11"/>
        <v>0.001649519447358015</v>
      </c>
    </row>
    <row r="32" spans="1:27" s="2" customFormat="1" ht="12.75">
      <c r="A32" s="3" t="s">
        <v>31</v>
      </c>
      <c r="B32" s="9">
        <v>0</v>
      </c>
      <c r="C32" s="128">
        <f t="shared" si="0"/>
        <v>13</v>
      </c>
      <c r="D32" s="9">
        <v>9.97</v>
      </c>
      <c r="E32" s="128">
        <f t="shared" si="1"/>
        <v>13</v>
      </c>
      <c r="F32" s="13">
        <v>312</v>
      </c>
      <c r="G32" s="128">
        <f t="shared" si="2"/>
        <v>13</v>
      </c>
      <c r="H32" s="15">
        <v>0</v>
      </c>
      <c r="I32" s="128">
        <f t="shared" si="3"/>
        <v>17</v>
      </c>
      <c r="J32" s="13">
        <v>0</v>
      </c>
      <c r="K32" s="87">
        <f t="shared" si="4"/>
        <v>17</v>
      </c>
      <c r="L32" s="116">
        <f t="shared" si="5"/>
        <v>0</v>
      </c>
      <c r="M32" s="13">
        <v>0</v>
      </c>
      <c r="N32" s="87">
        <f t="shared" si="6"/>
        <v>18</v>
      </c>
      <c r="O32" s="116">
        <f t="shared" si="7"/>
        <v>0</v>
      </c>
      <c r="P32" s="13">
        <v>0</v>
      </c>
      <c r="Q32" s="87">
        <f t="shared" si="8"/>
        <v>14</v>
      </c>
      <c r="R32" s="116">
        <f t="shared" si="9"/>
        <v>0</v>
      </c>
      <c r="S32" s="137"/>
      <c r="T32" s="87"/>
      <c r="U32" s="116"/>
      <c r="V32" s="137"/>
      <c r="W32" s="87"/>
      <c r="X32" s="116"/>
      <c r="Y32" s="81"/>
      <c r="Z32" s="87"/>
      <c r="AA32" s="116"/>
    </row>
    <row r="33" spans="1:27" s="2" customFormat="1" ht="12.75">
      <c r="A33" s="3" t="s">
        <v>32</v>
      </c>
      <c r="B33" s="9"/>
      <c r="C33" s="128">
        <f t="shared" si="0"/>
        <v>13</v>
      </c>
      <c r="D33" s="9"/>
      <c r="E33" s="128">
        <f t="shared" si="1"/>
        <v>14</v>
      </c>
      <c r="F33" s="9"/>
      <c r="G33" s="128">
        <f t="shared" si="2"/>
        <v>14</v>
      </c>
      <c r="H33" s="9"/>
      <c r="I33" s="128">
        <f t="shared" si="3"/>
        <v>17</v>
      </c>
      <c r="J33" s="9"/>
      <c r="K33" s="87">
        <f t="shared" si="4"/>
        <v>17</v>
      </c>
      <c r="L33" s="116">
        <f t="shared" si="5"/>
        <v>0</v>
      </c>
      <c r="M33" s="9"/>
      <c r="N33" s="87">
        <f t="shared" si="6"/>
        <v>18</v>
      </c>
      <c r="O33" s="116">
        <f t="shared" si="7"/>
        <v>0</v>
      </c>
      <c r="P33" s="9"/>
      <c r="Q33" s="87">
        <f t="shared" si="8"/>
        <v>14</v>
      </c>
      <c r="R33" s="116">
        <f t="shared" si="9"/>
        <v>0</v>
      </c>
      <c r="S33" s="137"/>
      <c r="T33" s="87"/>
      <c r="U33" s="116"/>
      <c r="V33" s="137"/>
      <c r="W33" s="87"/>
      <c r="X33" s="116"/>
      <c r="Y33" s="81"/>
      <c r="Z33" s="87"/>
      <c r="AA33" s="116"/>
    </row>
    <row r="34" spans="1:27" s="2" customFormat="1" ht="12.75">
      <c r="A34" s="3" t="s">
        <v>33</v>
      </c>
      <c r="B34" s="9">
        <v>1800</v>
      </c>
      <c r="C34" s="128">
        <f t="shared" si="0"/>
        <v>11</v>
      </c>
      <c r="D34" s="9">
        <v>7200</v>
      </c>
      <c r="E34" s="128">
        <f t="shared" si="1"/>
        <v>8</v>
      </c>
      <c r="F34" s="13">
        <v>400</v>
      </c>
      <c r="G34" s="128">
        <f t="shared" si="2"/>
        <v>12</v>
      </c>
      <c r="H34" s="15">
        <v>0</v>
      </c>
      <c r="I34" s="128">
        <f t="shared" si="3"/>
        <v>17</v>
      </c>
      <c r="J34" s="13">
        <v>16760</v>
      </c>
      <c r="K34" s="87">
        <f t="shared" si="4"/>
        <v>8</v>
      </c>
      <c r="L34" s="116">
        <f t="shared" si="5"/>
        <v>0.009938699041255333</v>
      </c>
      <c r="M34" s="13">
        <v>125282.5</v>
      </c>
      <c r="N34" s="87">
        <f t="shared" si="6"/>
        <v>5</v>
      </c>
      <c r="O34" s="116">
        <f t="shared" si="7"/>
        <v>0.06594735095546003</v>
      </c>
      <c r="P34" s="13">
        <v>17029.75</v>
      </c>
      <c r="Q34" s="87">
        <f t="shared" si="8"/>
        <v>8</v>
      </c>
      <c r="R34" s="116">
        <f t="shared" si="9"/>
        <v>0.0070695591902820674</v>
      </c>
      <c r="S34" s="137"/>
      <c r="T34" s="87"/>
      <c r="U34" s="116"/>
      <c r="V34" s="137">
        <v>13773</v>
      </c>
      <c r="W34" s="87">
        <f>_xlfn.RANK.EQ(V34,$V$7:$V$38)</f>
        <v>9</v>
      </c>
      <c r="X34" s="116">
        <f>V34/$V$39</f>
        <v>0.00734195279195253</v>
      </c>
      <c r="Y34" s="81">
        <v>25564.25</v>
      </c>
      <c r="Z34" s="87">
        <f t="shared" si="10"/>
        <v>6</v>
      </c>
      <c r="AA34" s="116">
        <f t="shared" si="11"/>
        <v>0.014848143497226102</v>
      </c>
    </row>
    <row r="35" spans="1:27" s="2" customFormat="1" ht="12.75">
      <c r="A35" s="3" t="s">
        <v>34</v>
      </c>
      <c r="B35" s="9">
        <v>0</v>
      </c>
      <c r="C35" s="128">
        <f t="shared" si="0"/>
        <v>13</v>
      </c>
      <c r="D35" s="9"/>
      <c r="E35" s="128">
        <f t="shared" si="1"/>
        <v>14</v>
      </c>
      <c r="F35" s="9"/>
      <c r="G35" s="128">
        <f t="shared" si="2"/>
        <v>14</v>
      </c>
      <c r="H35" s="9"/>
      <c r="I35" s="128">
        <f t="shared" si="3"/>
        <v>17</v>
      </c>
      <c r="J35" s="9"/>
      <c r="K35" s="87">
        <f t="shared" si="4"/>
        <v>17</v>
      </c>
      <c r="L35" s="116">
        <f t="shared" si="5"/>
        <v>0</v>
      </c>
      <c r="M35" s="9"/>
      <c r="N35" s="87">
        <f t="shared" si="6"/>
        <v>18</v>
      </c>
      <c r="O35" s="116">
        <f t="shared" si="7"/>
        <v>0</v>
      </c>
      <c r="P35" s="9"/>
      <c r="Q35" s="87">
        <f t="shared" si="8"/>
        <v>14</v>
      </c>
      <c r="R35" s="116">
        <f t="shared" si="9"/>
        <v>0</v>
      </c>
      <c r="S35" s="137"/>
      <c r="T35" s="87"/>
      <c r="U35" s="116"/>
      <c r="V35" s="137"/>
      <c r="W35" s="87"/>
      <c r="X35" s="116"/>
      <c r="Y35" s="81"/>
      <c r="Z35" s="87"/>
      <c r="AA35" s="116"/>
    </row>
    <row r="36" spans="1:27" s="2" customFormat="1" ht="12.75">
      <c r="A36" s="3" t="s">
        <v>35</v>
      </c>
      <c r="B36" s="9"/>
      <c r="C36" s="128">
        <f t="shared" si="0"/>
        <v>13</v>
      </c>
      <c r="D36" s="9"/>
      <c r="E36" s="128">
        <f t="shared" si="1"/>
        <v>14</v>
      </c>
      <c r="F36" s="9"/>
      <c r="G36" s="128">
        <f t="shared" si="2"/>
        <v>14</v>
      </c>
      <c r="H36" s="9">
        <v>0</v>
      </c>
      <c r="I36" s="128">
        <f t="shared" si="3"/>
        <v>17</v>
      </c>
      <c r="J36" s="9">
        <v>0</v>
      </c>
      <c r="K36" s="87">
        <f t="shared" si="4"/>
        <v>17</v>
      </c>
      <c r="L36" s="116">
        <f t="shared" si="5"/>
        <v>0</v>
      </c>
      <c r="M36" s="9">
        <v>0</v>
      </c>
      <c r="N36" s="87">
        <f t="shared" si="6"/>
        <v>18</v>
      </c>
      <c r="O36" s="116">
        <f t="shared" si="7"/>
        <v>0</v>
      </c>
      <c r="P36" s="9">
        <v>0</v>
      </c>
      <c r="Q36" s="87">
        <f t="shared" si="8"/>
        <v>14</v>
      </c>
      <c r="R36" s="116">
        <f t="shared" si="9"/>
        <v>0</v>
      </c>
      <c r="S36" s="137"/>
      <c r="T36" s="87"/>
      <c r="U36" s="116"/>
      <c r="V36" s="137"/>
      <c r="W36" s="87"/>
      <c r="X36" s="116"/>
      <c r="Y36" s="81"/>
      <c r="Z36" s="87"/>
      <c r="AA36" s="116"/>
    </row>
    <row r="37" spans="1:27" s="2" customFormat="1" ht="12.75">
      <c r="A37" s="3" t="s">
        <v>36</v>
      </c>
      <c r="B37" s="9">
        <v>0</v>
      </c>
      <c r="C37" s="128">
        <f t="shared" si="0"/>
        <v>13</v>
      </c>
      <c r="D37" s="9">
        <v>0</v>
      </c>
      <c r="E37" s="128">
        <f t="shared" si="1"/>
        <v>14</v>
      </c>
      <c r="F37" s="9">
        <v>0</v>
      </c>
      <c r="G37" s="128">
        <f t="shared" si="2"/>
        <v>14</v>
      </c>
      <c r="H37" s="9">
        <v>6</v>
      </c>
      <c r="I37" s="128">
        <f t="shared" si="3"/>
        <v>16</v>
      </c>
      <c r="J37" s="9">
        <v>0</v>
      </c>
      <c r="K37" s="87">
        <f t="shared" si="4"/>
        <v>17</v>
      </c>
      <c r="L37" s="116">
        <f t="shared" si="5"/>
        <v>0</v>
      </c>
      <c r="M37" s="9">
        <v>0</v>
      </c>
      <c r="N37" s="87">
        <f t="shared" si="6"/>
        <v>18</v>
      </c>
      <c r="O37" s="116">
        <f t="shared" si="7"/>
        <v>0</v>
      </c>
      <c r="P37" s="9">
        <v>0</v>
      </c>
      <c r="Q37" s="87">
        <f t="shared" si="8"/>
        <v>14</v>
      </c>
      <c r="R37" s="116">
        <f t="shared" si="9"/>
        <v>0</v>
      </c>
      <c r="S37" s="137"/>
      <c r="T37" s="87"/>
      <c r="U37" s="116"/>
      <c r="V37" s="137"/>
      <c r="W37" s="87"/>
      <c r="X37" s="116"/>
      <c r="Y37" s="81"/>
      <c r="Z37" s="87"/>
      <c r="AA37" s="116"/>
    </row>
    <row r="38" spans="1:27" s="2" customFormat="1" ht="12.75">
      <c r="A38" s="3" t="s">
        <v>37</v>
      </c>
      <c r="B38" s="9">
        <v>10450</v>
      </c>
      <c r="C38" s="128">
        <f t="shared" si="0"/>
        <v>8</v>
      </c>
      <c r="D38" s="9">
        <v>39445</v>
      </c>
      <c r="E38" s="128">
        <f t="shared" si="1"/>
        <v>4</v>
      </c>
      <c r="F38" s="13">
        <v>29992.9</v>
      </c>
      <c r="G38" s="128">
        <f t="shared" si="2"/>
        <v>4</v>
      </c>
      <c r="H38" s="14">
        <v>29560</v>
      </c>
      <c r="I38" s="128">
        <f t="shared" si="3"/>
        <v>6</v>
      </c>
      <c r="J38" s="13">
        <v>40536</v>
      </c>
      <c r="K38" s="87">
        <f t="shared" si="4"/>
        <v>5</v>
      </c>
      <c r="L38" s="116">
        <f t="shared" si="5"/>
        <v>0.024037894053480082</v>
      </c>
      <c r="M38" s="13">
        <v>198345.25</v>
      </c>
      <c r="N38" s="87">
        <f t="shared" si="6"/>
        <v>2</v>
      </c>
      <c r="O38" s="116">
        <f t="shared" si="7"/>
        <v>0.1044067911487914</v>
      </c>
      <c r="P38" s="13">
        <v>187337.63</v>
      </c>
      <c r="Q38" s="87">
        <f t="shared" si="8"/>
        <v>2</v>
      </c>
      <c r="R38" s="116">
        <f t="shared" si="9"/>
        <v>0.07776946014193759</v>
      </c>
      <c r="S38" s="137">
        <v>192595.95</v>
      </c>
      <c r="T38" s="87">
        <f>_xlfn.RANK.EQ(S38,$S$7:$S$38)</f>
        <v>2</v>
      </c>
      <c r="U38" s="116">
        <f>S38/$S$39</f>
        <v>0.10431200165633178</v>
      </c>
      <c r="V38" s="137">
        <v>32219.2</v>
      </c>
      <c r="W38" s="87">
        <f>_xlfn.RANK.EQ(V38,$V$7:$V$38)</f>
        <v>6</v>
      </c>
      <c r="X38" s="116">
        <f>V38/$S$39</f>
        <v>0.01745025917609215</v>
      </c>
      <c r="Y38" s="81">
        <v>16277.76</v>
      </c>
      <c r="Z38" s="87">
        <f t="shared" si="10"/>
        <v>8</v>
      </c>
      <c r="AA38" s="116">
        <f>Y38/$Y$39</f>
        <v>0.009454394957544507</v>
      </c>
    </row>
    <row r="39" spans="1:27" s="2" customFormat="1" ht="12.75">
      <c r="A39" s="75" t="s">
        <v>38</v>
      </c>
      <c r="B39" s="76">
        <f aca="true" t="shared" si="12" ref="B39:P39">SUM(B7:B38)</f>
        <v>1795078.2</v>
      </c>
      <c r="C39" s="127"/>
      <c r="D39" s="76">
        <f t="shared" si="12"/>
        <v>1197943.03</v>
      </c>
      <c r="E39" s="127"/>
      <c r="F39" s="76">
        <f t="shared" si="12"/>
        <v>1246790.13</v>
      </c>
      <c r="G39" s="127"/>
      <c r="H39" s="76">
        <f t="shared" si="12"/>
        <v>1703852.6099999999</v>
      </c>
      <c r="I39" s="127"/>
      <c r="J39" s="76">
        <f t="shared" si="12"/>
        <v>1686337.41</v>
      </c>
      <c r="K39" s="103"/>
      <c r="L39" s="104">
        <f>SUM(L7:L38)</f>
        <v>1.0000000000000002</v>
      </c>
      <c r="M39" s="76">
        <f t="shared" si="12"/>
        <v>1899735.1400000001</v>
      </c>
      <c r="N39" s="103"/>
      <c r="O39" s="104">
        <f>SUM(O7:O38)</f>
        <v>0.9999999999999998</v>
      </c>
      <c r="P39" s="76">
        <f t="shared" si="12"/>
        <v>2408884.28</v>
      </c>
      <c r="Q39" s="103"/>
      <c r="R39" s="104">
        <f>SUM(R7:R38)</f>
        <v>1</v>
      </c>
      <c r="S39" s="100">
        <f>SUM(S7:S38)</f>
        <v>1846345.0699999998</v>
      </c>
      <c r="T39" s="101"/>
      <c r="U39" s="106">
        <f>SUM(U17:U38)</f>
        <v>1</v>
      </c>
      <c r="V39" s="100">
        <f>SUM(V7:V38)</f>
        <v>1875931.4299999997</v>
      </c>
      <c r="W39" s="101"/>
      <c r="X39" s="106">
        <f>SUM(X17:X38)</f>
        <v>1.0002752177621317</v>
      </c>
      <c r="Y39" s="105">
        <f>SUM(Y7:Y38)</f>
        <v>1721713.5599999998</v>
      </c>
      <c r="Z39" s="101"/>
      <c r="AA39" s="106">
        <f>SUM(AA17:AA38)</f>
        <v>1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7" s="2" customFormat="1" ht="12.75">
      <c r="A41" s="1" t="s">
        <v>44</v>
      </c>
      <c r="B41" s="1"/>
      <c r="C41" s="1"/>
      <c r="D41" s="1"/>
      <c r="E41" s="1"/>
      <c r="F41" s="1"/>
      <c r="G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</sheetData>
  <sheetProtection/>
  <printOptions/>
  <pageMargins left="0.79" right="0.79" top="0.67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2.7109375" style="21" customWidth="1"/>
    <col min="20" max="20" width="5.00390625" style="21" bestFit="1" customWidth="1"/>
    <col min="21" max="21" width="6.8515625" style="21" bestFit="1" customWidth="1"/>
    <col min="22" max="22" width="12.7109375" style="21" customWidth="1"/>
    <col min="23" max="23" width="5.00390625" style="21" bestFit="1" customWidth="1"/>
    <col min="24" max="24" width="6.8515625" style="21" bestFit="1" customWidth="1"/>
    <col min="25" max="25" width="12.7109375" style="21" bestFit="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71</v>
      </c>
      <c r="B1" s="11"/>
      <c r="C1" s="11"/>
    </row>
    <row r="2" spans="1:3" s="2" customFormat="1" ht="15">
      <c r="A2" s="27" t="s">
        <v>3</v>
      </c>
      <c r="B2" s="11"/>
      <c r="C2" s="11"/>
    </row>
    <row r="3" s="2" customFormat="1" ht="15">
      <c r="A3" s="27" t="s">
        <v>4</v>
      </c>
    </row>
    <row r="4" spans="1:3" s="2" customFormat="1" ht="15">
      <c r="A4" s="27" t="s">
        <v>5</v>
      </c>
      <c r="B4" s="11"/>
      <c r="C4" s="11"/>
    </row>
    <row r="5" spans="1:3" s="2" customFormat="1" ht="12.75">
      <c r="A5" s="10"/>
      <c r="B5" s="11"/>
      <c r="C5" s="11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95">
        <v>2015</v>
      </c>
      <c r="T6" s="96" t="s">
        <v>56</v>
      </c>
      <c r="U6" s="97" t="s">
        <v>61</v>
      </c>
      <c r="V6" s="95">
        <v>2016</v>
      </c>
      <c r="W6" s="96" t="s">
        <v>56</v>
      </c>
      <c r="X6" s="96" t="s">
        <v>61</v>
      </c>
      <c r="Y6" s="95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9">
        <v>393258</v>
      </c>
      <c r="C7" s="128">
        <f>_xlfn.RANK.EQ(B7,$B$7:$B$38)</f>
        <v>7</v>
      </c>
      <c r="D7" s="9">
        <v>371273</v>
      </c>
      <c r="E7" s="128">
        <f>_xlfn.RANK.EQ(D7,$D$7:$D$38)</f>
        <v>7</v>
      </c>
      <c r="F7" s="9">
        <v>322308.5</v>
      </c>
      <c r="G7" s="128">
        <f>_xlfn.RANK.EQ(F7,$F$7:$F$38)</f>
        <v>7</v>
      </c>
      <c r="H7" s="9">
        <v>405344.92</v>
      </c>
      <c r="I7" s="128">
        <f>_xlfn.RANK.EQ(H7,$H$7:$H$38)</f>
        <v>7</v>
      </c>
      <c r="J7" s="9">
        <v>426778.02</v>
      </c>
      <c r="K7" s="87">
        <f>_xlfn.RANK.EQ(J7,$J$7:$J$38)</f>
        <v>7</v>
      </c>
      <c r="L7" s="116">
        <f>J7/$J$39</f>
        <v>0.026290546273034242</v>
      </c>
      <c r="M7" s="9">
        <v>702159.12</v>
      </c>
      <c r="N7" s="87">
        <f>_xlfn.RANK.EQ(M7,$M$7:$M$38)</f>
        <v>7</v>
      </c>
      <c r="O7" s="116">
        <f>M7/$M$39</f>
        <v>0.03770960745166193</v>
      </c>
      <c r="P7" s="9">
        <v>691814.33</v>
      </c>
      <c r="Q7" s="87">
        <f>_xlfn.RANK.EQ(P7,$P$7:$P$38)</f>
        <v>7</v>
      </c>
      <c r="R7" s="116">
        <f>P7/$P$39</f>
        <v>0.037059640636187316</v>
      </c>
      <c r="S7" s="135"/>
      <c r="T7" s="87"/>
      <c r="U7" s="116"/>
      <c r="V7" s="135"/>
      <c r="W7" s="87"/>
      <c r="X7" s="116"/>
      <c r="Y7" s="80"/>
      <c r="Z7" s="87"/>
      <c r="AA7" s="116"/>
    </row>
    <row r="8" spans="1:27" s="2" customFormat="1" ht="12.75">
      <c r="A8" s="3" t="s">
        <v>7</v>
      </c>
      <c r="B8" s="9">
        <v>2416424.69</v>
      </c>
      <c r="C8" s="128">
        <f>_xlfn.RANK.EQ(B8,$B$7:$B$38)</f>
        <v>3</v>
      </c>
      <c r="D8" s="9">
        <v>2489988.6</v>
      </c>
      <c r="E8" s="128">
        <f>_xlfn.RANK.EQ(D8,$D$7:$D$38)</f>
        <v>3</v>
      </c>
      <c r="F8" s="9">
        <v>2634040.35</v>
      </c>
      <c r="G8" s="128">
        <f>_xlfn.RANK.EQ(F8,$F$7:$F$38)</f>
        <v>3</v>
      </c>
      <c r="H8" s="9">
        <v>2779064.6</v>
      </c>
      <c r="I8" s="128">
        <f>_xlfn.RANK.EQ(H8,$H$7:$H$38)</f>
        <v>2</v>
      </c>
      <c r="J8" s="9">
        <v>2819451.95</v>
      </c>
      <c r="K8" s="87">
        <f>_xlfn.RANK.EQ(J8,$J$7:$J$38)</f>
        <v>2</v>
      </c>
      <c r="L8" s="116">
        <f>J8/$J$39</f>
        <v>0.17368498020603693</v>
      </c>
      <c r="M8" s="9">
        <v>2931356.98</v>
      </c>
      <c r="N8" s="87">
        <f>_xlfn.RANK.EQ(M8,$M$7:$M$38)</f>
        <v>2</v>
      </c>
      <c r="O8" s="116">
        <f>M8/$M$39</f>
        <v>0.15742916080971678</v>
      </c>
      <c r="P8" s="9">
        <v>2854599.01</v>
      </c>
      <c r="Q8" s="87">
        <f>_xlfn.RANK.EQ(P8,$P$7:$P$38)</f>
        <v>2</v>
      </c>
      <c r="R8" s="116">
        <f>P8/$P$39</f>
        <v>0.15291734918387148</v>
      </c>
      <c r="S8" s="135"/>
      <c r="T8" s="87"/>
      <c r="U8" s="116"/>
      <c r="V8" s="135"/>
      <c r="W8" s="87"/>
      <c r="X8" s="116"/>
      <c r="Y8" s="80"/>
      <c r="Z8" s="87"/>
      <c r="AA8" s="116"/>
    </row>
    <row r="9" spans="1:27" s="2" customFormat="1" ht="12.75">
      <c r="A9" s="3" t="s">
        <v>8</v>
      </c>
      <c r="B9" s="9"/>
      <c r="C9" s="128"/>
      <c r="D9" s="9"/>
      <c r="E9" s="128"/>
      <c r="F9" s="9"/>
      <c r="G9" s="128"/>
      <c r="H9" s="9"/>
      <c r="I9" s="128"/>
      <c r="J9" s="9"/>
      <c r="K9" s="87"/>
      <c r="L9" s="116"/>
      <c r="M9" s="9"/>
      <c r="N9" s="87"/>
      <c r="O9" s="116"/>
      <c r="P9" s="9"/>
      <c r="Q9" s="87"/>
      <c r="R9" s="116"/>
      <c r="S9" s="135"/>
      <c r="T9" s="87"/>
      <c r="U9" s="116"/>
      <c r="V9" s="135"/>
      <c r="W9" s="87"/>
      <c r="X9" s="116"/>
      <c r="Y9" s="80"/>
      <c r="Z9" s="87"/>
      <c r="AA9" s="116"/>
    </row>
    <row r="10" spans="1:27" s="2" customFormat="1" ht="12.75">
      <c r="A10" s="3" t="s">
        <v>9</v>
      </c>
      <c r="B10" s="9"/>
      <c r="C10" s="128"/>
      <c r="D10" s="9"/>
      <c r="E10" s="128"/>
      <c r="F10" s="9"/>
      <c r="G10" s="128"/>
      <c r="H10" s="9"/>
      <c r="I10" s="128"/>
      <c r="J10" s="9"/>
      <c r="K10" s="87"/>
      <c r="L10" s="116"/>
      <c r="M10" s="9"/>
      <c r="N10" s="87"/>
      <c r="O10" s="116"/>
      <c r="P10" s="9"/>
      <c r="Q10" s="87"/>
      <c r="R10" s="116"/>
      <c r="S10" s="135">
        <v>760244.17</v>
      </c>
      <c r="T10" s="87">
        <f aca="true" t="shared" si="0" ref="T10:T36">_xlfn.RANK.EQ(S10,$S$7:$S$38)</f>
        <v>14</v>
      </c>
      <c r="U10" s="116">
        <f aca="true" t="shared" si="1" ref="U10:U36">S10/$S$39</f>
        <v>0.013723794645505749</v>
      </c>
      <c r="V10" s="135">
        <v>804367.6</v>
      </c>
      <c r="W10" s="87">
        <f>_xlfn.RANK.EQ(V10,$V$7:$V$38)</f>
        <v>14</v>
      </c>
      <c r="X10" s="116">
        <f>V10/$V$39</f>
        <v>0.014250006786564502</v>
      </c>
      <c r="Y10" s="80">
        <v>743493</v>
      </c>
      <c r="Z10" s="87">
        <f>_xlfn.RANK.EQ(Y10,$Y$7:$Y$38)</f>
        <v>14</v>
      </c>
      <c r="AA10" s="116">
        <f>Y10/$V$39</f>
        <v>0.013171565209443048</v>
      </c>
    </row>
    <row r="11" spans="1:27" s="2" customFormat="1" ht="12.75">
      <c r="A11" s="3" t="s">
        <v>10</v>
      </c>
      <c r="B11" s="9"/>
      <c r="C11" s="128"/>
      <c r="D11" s="9"/>
      <c r="E11" s="128"/>
      <c r="F11" s="9"/>
      <c r="G11" s="128"/>
      <c r="H11" s="9"/>
      <c r="I11" s="128"/>
      <c r="J11" s="9"/>
      <c r="K11" s="87"/>
      <c r="L11" s="116"/>
      <c r="M11" s="9"/>
      <c r="N11" s="87"/>
      <c r="O11" s="116"/>
      <c r="P11" s="9"/>
      <c r="Q11" s="87"/>
      <c r="R11" s="116"/>
      <c r="S11" s="135">
        <v>2775334.14</v>
      </c>
      <c r="T11" s="87">
        <f t="shared" si="0"/>
        <v>6</v>
      </c>
      <c r="U11" s="116">
        <f t="shared" si="1"/>
        <v>0.0500998459613591</v>
      </c>
      <c r="V11" s="135">
        <v>2940907.9</v>
      </c>
      <c r="W11" s="87">
        <f>_xlfn.RANK.EQ(V11,$V$7:$V$38)</f>
        <v>5</v>
      </c>
      <c r="X11" s="116">
        <f>V11/$S$39</f>
        <v>0.05308875448652971</v>
      </c>
      <c r="Y11" s="80">
        <v>2930694.53</v>
      </c>
      <c r="Z11" s="87">
        <f>_xlfn.RANK.EQ(Y11,$Y$7:$Y$38)</f>
        <v>6</v>
      </c>
      <c r="AA11" s="116">
        <f>Y11/$S$39</f>
        <v>0.05290438451955111</v>
      </c>
    </row>
    <row r="12" spans="1:27" s="2" customFormat="1" ht="12.75">
      <c r="A12" s="3" t="s">
        <v>11</v>
      </c>
      <c r="B12" s="9"/>
      <c r="C12" s="128"/>
      <c r="D12" s="9"/>
      <c r="E12" s="128"/>
      <c r="F12" s="9"/>
      <c r="G12" s="128"/>
      <c r="H12" s="9"/>
      <c r="I12" s="128"/>
      <c r="J12" s="9"/>
      <c r="K12" s="87"/>
      <c r="L12" s="116"/>
      <c r="M12" s="9"/>
      <c r="N12" s="87"/>
      <c r="O12" s="116"/>
      <c r="P12" s="9"/>
      <c r="Q12" s="87"/>
      <c r="R12" s="116"/>
      <c r="S12" s="135"/>
      <c r="T12" s="87"/>
      <c r="U12" s="116"/>
      <c r="V12" s="135"/>
      <c r="W12" s="87"/>
      <c r="X12" s="116"/>
      <c r="Y12" s="80"/>
      <c r="Z12" s="87"/>
      <c r="AA12" s="116"/>
    </row>
    <row r="13" spans="1:27" s="2" customFormat="1" ht="12.75">
      <c r="A13" s="3" t="s">
        <v>12</v>
      </c>
      <c r="B13" s="9"/>
      <c r="C13" s="128"/>
      <c r="D13" s="9"/>
      <c r="E13" s="128"/>
      <c r="F13" s="9"/>
      <c r="G13" s="128"/>
      <c r="H13" s="9"/>
      <c r="I13" s="128"/>
      <c r="J13" s="9"/>
      <c r="K13" s="87"/>
      <c r="L13" s="116"/>
      <c r="M13" s="9"/>
      <c r="N13" s="87"/>
      <c r="O13" s="116"/>
      <c r="P13" s="9"/>
      <c r="Q13" s="87"/>
      <c r="R13" s="116"/>
      <c r="S13" s="135"/>
      <c r="T13" s="87"/>
      <c r="U13" s="116"/>
      <c r="V13" s="135"/>
      <c r="W13" s="87"/>
      <c r="X13" s="116"/>
      <c r="Y13" s="80"/>
      <c r="Z13" s="87"/>
      <c r="AA13" s="116"/>
    </row>
    <row r="14" spans="1:27" s="2" customFormat="1" ht="12.75">
      <c r="A14" s="3" t="s">
        <v>13</v>
      </c>
      <c r="B14" s="9">
        <v>748047.5</v>
      </c>
      <c r="C14" s="128">
        <f>_xlfn.RANK.EQ(B14,$B$7:$B$38)</f>
        <v>6</v>
      </c>
      <c r="D14" s="9">
        <v>836416</v>
      </c>
      <c r="E14" s="128">
        <f>_xlfn.RANK.EQ(D14,$D$7:$D$38)</f>
        <v>6</v>
      </c>
      <c r="F14" s="9">
        <v>1018619.1</v>
      </c>
      <c r="G14" s="128">
        <f>_xlfn.RANK.EQ(F14,$F$7:$F$38)</f>
        <v>6</v>
      </c>
      <c r="H14" s="9">
        <v>1275110.5</v>
      </c>
      <c r="I14" s="128">
        <f>_xlfn.RANK.EQ(H14,$H$7:$H$38)</f>
        <v>5</v>
      </c>
      <c r="J14" s="9">
        <v>1367977.81</v>
      </c>
      <c r="K14" s="87">
        <f>_xlfn.RANK.EQ(J14,$J$7:$J$38)</f>
        <v>5</v>
      </c>
      <c r="L14" s="116">
        <f>J14/$J$39</f>
        <v>0.08427070333727366</v>
      </c>
      <c r="M14" s="9">
        <v>1484597.4</v>
      </c>
      <c r="N14" s="87">
        <f>_xlfn.RANK.EQ(M14,$M$7:$M$38)</f>
        <v>6</v>
      </c>
      <c r="O14" s="116">
        <f>M14/$M$39</f>
        <v>0.07973062455951284</v>
      </c>
      <c r="P14" s="9">
        <v>1456564.83</v>
      </c>
      <c r="Q14" s="87">
        <f>_xlfn.RANK.EQ(P14,$P$7:$P$38)</f>
        <v>6</v>
      </c>
      <c r="R14" s="116">
        <f>P14/$P$39</f>
        <v>0.0780263819674121</v>
      </c>
      <c r="S14" s="135">
        <v>1133016.01</v>
      </c>
      <c r="T14" s="87">
        <f t="shared" si="0"/>
        <v>13</v>
      </c>
      <c r="U14" s="116">
        <f t="shared" si="1"/>
        <v>0.020453006632474784</v>
      </c>
      <c r="V14" s="135">
        <v>1124619.3</v>
      </c>
      <c r="W14" s="87">
        <f>_xlfn.RANK.EQ(V14,$V$7:$V$38)</f>
        <v>13</v>
      </c>
      <c r="X14" s="116">
        <f>V14/$V$39</f>
        <v>0.019923518373069004</v>
      </c>
      <c r="Y14" s="80">
        <v>1075991.44</v>
      </c>
      <c r="Z14" s="87">
        <f aca="true" t="shared" si="2" ref="Z14:Z36">_xlfn.RANK.EQ(Y14,$Y$7:$Y$38)</f>
        <v>13</v>
      </c>
      <c r="AA14" s="116">
        <f>Y14/$V$39</f>
        <v>0.01906203745934733</v>
      </c>
    </row>
    <row r="15" spans="1:27" s="2" customFormat="1" ht="12.75">
      <c r="A15" s="3" t="s">
        <v>14</v>
      </c>
      <c r="B15" s="9"/>
      <c r="C15" s="128"/>
      <c r="D15" s="9"/>
      <c r="E15" s="128"/>
      <c r="F15" s="9"/>
      <c r="G15" s="128"/>
      <c r="H15" s="9"/>
      <c r="I15" s="128"/>
      <c r="J15" s="9"/>
      <c r="K15" s="87"/>
      <c r="L15" s="116"/>
      <c r="M15" s="9"/>
      <c r="N15" s="87"/>
      <c r="O15" s="116"/>
      <c r="P15" s="9"/>
      <c r="Q15" s="87"/>
      <c r="R15" s="116"/>
      <c r="S15" s="135"/>
      <c r="T15" s="87"/>
      <c r="U15" s="116"/>
      <c r="V15" s="135"/>
      <c r="W15" s="87"/>
      <c r="X15" s="116"/>
      <c r="Y15" s="80"/>
      <c r="Z15" s="87"/>
      <c r="AA15" s="116"/>
    </row>
    <row r="16" spans="1:27" s="2" customFormat="1" ht="12.75">
      <c r="A16" s="3" t="s">
        <v>15</v>
      </c>
      <c r="B16" s="9"/>
      <c r="C16" s="128"/>
      <c r="D16" s="9"/>
      <c r="E16" s="128"/>
      <c r="F16" s="9"/>
      <c r="G16" s="128"/>
      <c r="H16" s="9"/>
      <c r="I16" s="128"/>
      <c r="J16" s="9"/>
      <c r="K16" s="87"/>
      <c r="L16" s="116"/>
      <c r="M16" s="9"/>
      <c r="N16" s="87"/>
      <c r="O16" s="116"/>
      <c r="P16" s="9"/>
      <c r="Q16" s="87"/>
      <c r="R16" s="116"/>
      <c r="S16" s="135"/>
      <c r="T16" s="87"/>
      <c r="U16" s="116"/>
      <c r="V16" s="135"/>
      <c r="W16" s="87"/>
      <c r="X16" s="116"/>
      <c r="Y16" s="80"/>
      <c r="Z16" s="87"/>
      <c r="AA16" s="116"/>
    </row>
    <row r="17" spans="1:27" s="2" customFormat="1" ht="12.75">
      <c r="A17" s="3" t="s">
        <v>16</v>
      </c>
      <c r="B17" s="9"/>
      <c r="C17" s="128"/>
      <c r="D17" s="9"/>
      <c r="E17" s="128"/>
      <c r="F17" s="9"/>
      <c r="G17" s="128"/>
      <c r="H17" s="9"/>
      <c r="I17" s="128"/>
      <c r="J17" s="9"/>
      <c r="K17" s="87"/>
      <c r="L17" s="116"/>
      <c r="M17" s="9"/>
      <c r="N17" s="87"/>
      <c r="O17" s="116"/>
      <c r="P17" s="9"/>
      <c r="Q17" s="87"/>
      <c r="R17" s="116"/>
      <c r="S17" s="135"/>
      <c r="T17" s="87"/>
      <c r="U17" s="116"/>
      <c r="V17" s="135"/>
      <c r="W17" s="87"/>
      <c r="X17" s="116"/>
      <c r="Y17" s="80"/>
      <c r="Z17" s="87"/>
      <c r="AA17" s="116"/>
    </row>
    <row r="18" spans="1:27" s="2" customFormat="1" ht="12.75">
      <c r="A18" s="3" t="s">
        <v>17</v>
      </c>
      <c r="B18" s="9"/>
      <c r="C18" s="128"/>
      <c r="D18" s="9"/>
      <c r="E18" s="128"/>
      <c r="F18" s="9"/>
      <c r="G18" s="128"/>
      <c r="H18" s="9"/>
      <c r="I18" s="128"/>
      <c r="J18" s="9"/>
      <c r="K18" s="87"/>
      <c r="L18" s="116"/>
      <c r="M18" s="9"/>
      <c r="N18" s="87"/>
      <c r="O18" s="116"/>
      <c r="P18" s="9"/>
      <c r="Q18" s="87"/>
      <c r="R18" s="116"/>
      <c r="S18" s="135"/>
      <c r="T18" s="87"/>
      <c r="U18" s="116"/>
      <c r="V18" s="135"/>
      <c r="W18" s="87"/>
      <c r="X18" s="116"/>
      <c r="Y18" s="80"/>
      <c r="Z18" s="87"/>
      <c r="AA18" s="116"/>
    </row>
    <row r="19" spans="1:27" s="2" customFormat="1" ht="12.75">
      <c r="A19" s="3" t="s">
        <v>18</v>
      </c>
      <c r="B19" s="9"/>
      <c r="C19" s="128"/>
      <c r="D19" s="9"/>
      <c r="E19" s="128"/>
      <c r="F19" s="9"/>
      <c r="G19" s="128"/>
      <c r="H19" s="9"/>
      <c r="I19" s="128"/>
      <c r="J19" s="9"/>
      <c r="K19" s="87"/>
      <c r="L19" s="116"/>
      <c r="M19" s="9"/>
      <c r="N19" s="87"/>
      <c r="O19" s="116"/>
      <c r="P19" s="9"/>
      <c r="Q19" s="87"/>
      <c r="R19" s="116"/>
      <c r="S19" s="135"/>
      <c r="T19" s="87"/>
      <c r="U19" s="116"/>
      <c r="V19" s="135"/>
      <c r="W19" s="87"/>
      <c r="X19" s="116"/>
      <c r="Y19" s="80"/>
      <c r="Z19" s="87"/>
      <c r="AA19" s="116"/>
    </row>
    <row r="20" spans="1:27" s="2" customFormat="1" ht="12.75">
      <c r="A20" s="6" t="s">
        <v>19</v>
      </c>
      <c r="B20" s="22">
        <v>5974607.95</v>
      </c>
      <c r="C20" s="129">
        <f>_xlfn.RANK.EQ(B20,$B$7:$B$38)</f>
        <v>1</v>
      </c>
      <c r="D20" s="22">
        <v>5741456.01</v>
      </c>
      <c r="E20" s="129">
        <f>_xlfn.RANK.EQ(D20,$D$7:$D$38)</f>
        <v>1</v>
      </c>
      <c r="F20" s="22">
        <v>6221412.79</v>
      </c>
      <c r="G20" s="129">
        <f>_xlfn.RANK.EQ(F20,$F$7:$F$38)</f>
        <v>1</v>
      </c>
      <c r="H20" s="22">
        <v>5558114.83</v>
      </c>
      <c r="I20" s="129">
        <f>_xlfn.RANK.EQ(H20,$H$7:$H$38)</f>
        <v>1</v>
      </c>
      <c r="J20" s="22">
        <v>6254590.49</v>
      </c>
      <c r="K20" s="92">
        <f>_xlfn.RANK.EQ(J20,$J$7:$J$38)</f>
        <v>1</v>
      </c>
      <c r="L20" s="117">
        <f>J20/$J$39</f>
        <v>0.3852977261955171</v>
      </c>
      <c r="M20" s="22">
        <v>7402499.72</v>
      </c>
      <c r="N20" s="92">
        <f>_xlfn.RANK.EQ(M20,$M$7:$M$38)</f>
        <v>1</v>
      </c>
      <c r="O20" s="117">
        <f>M20/$M$39</f>
        <v>0.39755284899274307</v>
      </c>
      <c r="P20" s="22">
        <v>7541028.88</v>
      </c>
      <c r="Q20" s="92">
        <f>_xlfn.RANK.EQ(P20,$P$7:$P$38)</f>
        <v>1</v>
      </c>
      <c r="R20" s="117">
        <f>P20/$P$39</f>
        <v>0.40396361885118826</v>
      </c>
      <c r="S20" s="7">
        <v>7964203.41</v>
      </c>
      <c r="T20" s="92">
        <f t="shared" si="0"/>
        <v>2</v>
      </c>
      <c r="U20" s="117">
        <f t="shared" si="1"/>
        <v>0.14376840550303283</v>
      </c>
      <c r="V20" s="7">
        <v>8034412.27</v>
      </c>
      <c r="W20" s="92">
        <f>_xlfn.RANK.EQ(V20,$V$7:$V$38)</f>
        <v>2</v>
      </c>
      <c r="X20" s="117">
        <f>V20/$V$39</f>
        <v>0.1423359535783852</v>
      </c>
      <c r="Y20" s="84">
        <v>7439307.25</v>
      </c>
      <c r="Z20" s="92">
        <f t="shared" si="2"/>
        <v>2</v>
      </c>
      <c r="AA20" s="117">
        <f>Y20/$V$39</f>
        <v>0.13179319853241042</v>
      </c>
    </row>
    <row r="21" spans="1:27" s="2" customFormat="1" ht="12.75">
      <c r="A21" s="3" t="s">
        <v>20</v>
      </c>
      <c r="B21" s="9"/>
      <c r="C21" s="128"/>
      <c r="D21" s="9"/>
      <c r="E21" s="128"/>
      <c r="F21" s="9"/>
      <c r="G21" s="128"/>
      <c r="H21" s="9"/>
      <c r="I21" s="128"/>
      <c r="J21" s="9"/>
      <c r="K21" s="87"/>
      <c r="L21" s="116"/>
      <c r="M21" s="9"/>
      <c r="N21" s="87"/>
      <c r="O21" s="116"/>
      <c r="P21" s="9"/>
      <c r="Q21" s="87"/>
      <c r="R21" s="116"/>
      <c r="S21" s="135"/>
      <c r="T21" s="87"/>
      <c r="U21" s="116"/>
      <c r="V21" s="138">
        <v>13322.2</v>
      </c>
      <c r="W21" s="94">
        <f>_xlfn.RANK.EQ(V21,$V$7:$V$38)</f>
        <v>16</v>
      </c>
      <c r="X21" s="118">
        <f>V21/$V$39</f>
        <v>0.00023601328598015338</v>
      </c>
      <c r="Y21" s="93">
        <v>8109.6</v>
      </c>
      <c r="Z21" s="87">
        <f t="shared" si="2"/>
        <v>16</v>
      </c>
      <c r="AA21" s="118">
        <f>Y21/$V$39</f>
        <v>0.0001436679635484118</v>
      </c>
    </row>
    <row r="22" spans="1:27" s="2" customFormat="1" ht="12.75">
      <c r="A22" s="3" t="s">
        <v>21</v>
      </c>
      <c r="B22" s="9">
        <v>1458428.35</v>
      </c>
      <c r="C22" s="128">
        <f>_xlfn.RANK.EQ(B22,$B$7:$B$38)</f>
        <v>5</v>
      </c>
      <c r="D22" s="9">
        <v>1323751.14</v>
      </c>
      <c r="E22" s="128">
        <f>_xlfn.RANK.EQ(D22,$D$7:$D$38)</f>
        <v>5</v>
      </c>
      <c r="F22" s="9">
        <v>1209571.87</v>
      </c>
      <c r="G22" s="128">
        <f>_xlfn.RANK.EQ(F22,$F$7:$F$38)</f>
        <v>5</v>
      </c>
      <c r="H22" s="9">
        <v>1155447.42</v>
      </c>
      <c r="I22" s="128">
        <f>_xlfn.RANK.EQ(H22,$H$7:$H$38)</f>
        <v>6</v>
      </c>
      <c r="J22" s="9">
        <v>1189014.49</v>
      </c>
      <c r="K22" s="87">
        <f>_xlfn.RANK.EQ(J22,$J$7:$J$38)</f>
        <v>6</v>
      </c>
      <c r="L22" s="116">
        <f>J22/$J$39</f>
        <v>0.07324613500164139</v>
      </c>
      <c r="M22" s="9">
        <v>1710129.73</v>
      </c>
      <c r="N22" s="87">
        <f>_xlfn.RANK.EQ(M22,$M$7:$M$38)</f>
        <v>5</v>
      </c>
      <c r="O22" s="116">
        <f>M22/$M$39</f>
        <v>0.09184288713606199</v>
      </c>
      <c r="P22" s="9">
        <v>1720352.27</v>
      </c>
      <c r="Q22" s="87">
        <f>_xlfn.RANK.EQ(P22,$P$7:$P$38)</f>
        <v>5</v>
      </c>
      <c r="R22" s="116">
        <f>P22/$P$39</f>
        <v>0.09215714987263866</v>
      </c>
      <c r="S22" s="135">
        <v>1627798.01</v>
      </c>
      <c r="T22" s="87">
        <f t="shared" si="0"/>
        <v>10</v>
      </c>
      <c r="U22" s="116">
        <f t="shared" si="1"/>
        <v>0.02938472466497561</v>
      </c>
      <c r="V22" s="135">
        <v>1499402.2</v>
      </c>
      <c r="W22" s="87">
        <f>_xlfn.RANK.EQ(V22,$V$7:$V$38)</f>
        <v>11</v>
      </c>
      <c r="X22" s="116">
        <f>V22/$V$39</f>
        <v>0.02656309319991226</v>
      </c>
      <c r="Y22" s="80">
        <v>1413323.08</v>
      </c>
      <c r="Z22" s="87">
        <f t="shared" si="2"/>
        <v>12</v>
      </c>
      <c r="AA22" s="116">
        <f>Y22/$V$39</f>
        <v>0.025038133661286512</v>
      </c>
    </row>
    <row r="23" spans="1:27" s="2" customFormat="1" ht="12.75">
      <c r="A23" s="3" t="s">
        <v>22</v>
      </c>
      <c r="B23" s="9">
        <v>1670411.4</v>
      </c>
      <c r="C23" s="128">
        <f>_xlfn.RANK.EQ(B23,$B$7:$B$38)</f>
        <v>4</v>
      </c>
      <c r="D23" s="9">
        <v>1830360.6</v>
      </c>
      <c r="E23" s="128">
        <f>_xlfn.RANK.EQ(D23,$D$7:$D$38)</f>
        <v>4</v>
      </c>
      <c r="F23" s="9">
        <v>1862102.25</v>
      </c>
      <c r="G23" s="128">
        <f>_xlfn.RANK.EQ(F23,$F$7:$F$38)</f>
        <v>4</v>
      </c>
      <c r="H23" s="9">
        <v>1959194.6</v>
      </c>
      <c r="I23" s="128">
        <f>_xlfn.RANK.EQ(H23,$H$7:$H$38)</f>
        <v>4</v>
      </c>
      <c r="J23" s="9">
        <v>1927702.5</v>
      </c>
      <c r="K23" s="87">
        <f>_xlfn.RANK.EQ(J23,$J$7:$J$38)</f>
        <v>4</v>
      </c>
      <c r="L23" s="116">
        <f>J23/$J$39</f>
        <v>0.11875108230010016</v>
      </c>
      <c r="M23" s="9">
        <v>2091418.5</v>
      </c>
      <c r="N23" s="87">
        <f>_xlfn.RANK.EQ(M23,$M$7:$M$38)</f>
        <v>4</v>
      </c>
      <c r="O23" s="116">
        <f>M23/$M$39</f>
        <v>0.1123200830207028</v>
      </c>
      <c r="P23" s="9">
        <v>2027620.14</v>
      </c>
      <c r="Q23" s="87">
        <f>_xlfn.RANK.EQ(P23,$P$7:$P$38)</f>
        <v>4</v>
      </c>
      <c r="R23" s="116">
        <f>P23/$P$39</f>
        <v>0.10861711080066211</v>
      </c>
      <c r="S23" s="135">
        <v>2070582.9</v>
      </c>
      <c r="T23" s="87">
        <f t="shared" si="0"/>
        <v>8</v>
      </c>
      <c r="U23" s="116">
        <f t="shared" si="1"/>
        <v>0.03737779997194291</v>
      </c>
      <c r="V23" s="135">
        <v>2048863.33</v>
      </c>
      <c r="W23" s="87">
        <f>_xlfn.RANK.EQ(V23,$V$7:$V$38)</f>
        <v>8</v>
      </c>
      <c r="X23" s="116">
        <f>V23/$V$39</f>
        <v>0.03629723071546286</v>
      </c>
      <c r="Y23" s="80">
        <v>2037144.12</v>
      </c>
      <c r="Z23" s="87">
        <f t="shared" si="2"/>
        <v>9</v>
      </c>
      <c r="AA23" s="116">
        <f>Y23/$V$39</f>
        <v>0.03608961566230411</v>
      </c>
    </row>
    <row r="24" spans="1:27" s="2" customFormat="1" ht="12.75">
      <c r="A24" s="3" t="s">
        <v>23</v>
      </c>
      <c r="B24" s="9">
        <v>2781308.7</v>
      </c>
      <c r="C24" s="128">
        <f>_xlfn.RANK.EQ(B24,$B$7:$B$38)</f>
        <v>2</v>
      </c>
      <c r="D24" s="9">
        <v>2625564.56</v>
      </c>
      <c r="E24" s="128">
        <f>_xlfn.RANK.EQ(D24,$D$7:$D$38)</f>
        <v>2</v>
      </c>
      <c r="F24" s="9">
        <v>2746019.69</v>
      </c>
      <c r="G24" s="128">
        <f>_xlfn.RANK.EQ(F24,$F$7:$F$38)</f>
        <v>2</v>
      </c>
      <c r="H24" s="9">
        <v>2694490.87</v>
      </c>
      <c r="I24" s="128">
        <f>_xlfn.RANK.EQ(H24,$H$7:$H$38)</f>
        <v>3</v>
      </c>
      <c r="J24" s="9">
        <v>2247621</v>
      </c>
      <c r="K24" s="87">
        <f>_xlfn.RANK.EQ(J24,$J$7:$J$38)</f>
        <v>3</v>
      </c>
      <c r="L24" s="116">
        <f>J24/$J$39</f>
        <v>0.13845882668639659</v>
      </c>
      <c r="M24" s="9">
        <v>2298003.74</v>
      </c>
      <c r="N24" s="87">
        <f>_xlfn.RANK.EQ(M24,$M$7:$M$38)</f>
        <v>3</v>
      </c>
      <c r="O24" s="116">
        <f>M24/$M$39</f>
        <v>0.12341478802960075</v>
      </c>
      <c r="P24" s="9">
        <v>2375614.67</v>
      </c>
      <c r="Q24" s="87">
        <f>_xlfn.RANK.EQ(P24,$P$7:$P$38)</f>
        <v>3</v>
      </c>
      <c r="R24" s="116">
        <f>P24/$P$39</f>
        <v>0.12725874868803994</v>
      </c>
      <c r="S24" s="135">
        <v>2656204.24</v>
      </c>
      <c r="T24" s="87">
        <f t="shared" si="0"/>
        <v>7</v>
      </c>
      <c r="U24" s="116">
        <f t="shared" si="1"/>
        <v>0.047949333865041896</v>
      </c>
      <c r="V24" s="135">
        <v>2800274.4</v>
      </c>
      <c r="W24" s="87">
        <f>_xlfn.RANK.EQ(V24,$V$7:$V$38)</f>
        <v>7</v>
      </c>
      <c r="X24" s="116">
        <f>V24/$V$39</f>
        <v>0.04960907078336178</v>
      </c>
      <c r="Y24" s="80">
        <v>2687864.83</v>
      </c>
      <c r="Z24" s="87">
        <f t="shared" si="2"/>
        <v>7</v>
      </c>
      <c r="AA24" s="116">
        <f>Y24/$V$39</f>
        <v>0.04761764654477386</v>
      </c>
    </row>
    <row r="25" spans="1:27" s="2" customFormat="1" ht="12.75">
      <c r="A25" s="3" t="s">
        <v>24</v>
      </c>
      <c r="B25" s="9"/>
      <c r="C25" s="128"/>
      <c r="D25" s="9"/>
      <c r="E25" s="128"/>
      <c r="F25" s="9"/>
      <c r="G25" s="128"/>
      <c r="H25" s="9"/>
      <c r="I25" s="128"/>
      <c r="J25" s="9"/>
      <c r="K25" s="87"/>
      <c r="L25" s="116"/>
      <c r="M25" s="9"/>
      <c r="N25" s="87"/>
      <c r="O25" s="116"/>
      <c r="P25" s="9"/>
      <c r="Q25" s="87"/>
      <c r="R25" s="116"/>
      <c r="S25" s="135"/>
      <c r="T25" s="87"/>
      <c r="U25" s="116"/>
      <c r="V25" s="135"/>
      <c r="W25" s="87"/>
      <c r="X25" s="116"/>
      <c r="Y25" s="80"/>
      <c r="Z25" s="87"/>
      <c r="AA25" s="116"/>
    </row>
    <row r="26" spans="1:27" s="2" customFormat="1" ht="12.75">
      <c r="A26" s="3" t="s">
        <v>25</v>
      </c>
      <c r="B26" s="9"/>
      <c r="C26" s="128"/>
      <c r="D26" s="9"/>
      <c r="E26" s="128"/>
      <c r="F26" s="9"/>
      <c r="G26" s="128"/>
      <c r="H26" s="9"/>
      <c r="I26" s="128"/>
      <c r="J26" s="9"/>
      <c r="K26" s="87"/>
      <c r="L26" s="116"/>
      <c r="M26" s="9"/>
      <c r="N26" s="87"/>
      <c r="O26" s="116"/>
      <c r="P26" s="9"/>
      <c r="Q26" s="87"/>
      <c r="R26" s="116"/>
      <c r="S26" s="135">
        <v>2933126.46</v>
      </c>
      <c r="T26" s="87">
        <f t="shared" si="0"/>
        <v>5</v>
      </c>
      <c r="U26" s="116">
        <f t="shared" si="1"/>
        <v>0.052948285294103906</v>
      </c>
      <c r="V26" s="135">
        <v>3982183.07</v>
      </c>
      <c r="W26" s="87">
        <f>_xlfn.RANK.EQ(V26,$V$7:$V$38)</f>
        <v>4</v>
      </c>
      <c r="X26" s="116">
        <f>V26/$V$39</f>
        <v>0.07054751555488095</v>
      </c>
      <c r="Y26" s="80">
        <v>3768443.92</v>
      </c>
      <c r="Z26" s="87">
        <f t="shared" si="2"/>
        <v>4</v>
      </c>
      <c r="AA26" s="116">
        <f>Y26/$V$39</f>
        <v>0.06676095784413462</v>
      </c>
    </row>
    <row r="27" spans="1:27" s="2" customFormat="1" ht="12.75">
      <c r="A27" s="3" t="s">
        <v>26</v>
      </c>
      <c r="B27" s="9"/>
      <c r="C27" s="128"/>
      <c r="D27" s="9"/>
      <c r="E27" s="128"/>
      <c r="F27" s="9"/>
      <c r="G27" s="128"/>
      <c r="H27" s="9"/>
      <c r="I27" s="128"/>
      <c r="J27" s="9"/>
      <c r="K27" s="87"/>
      <c r="L27" s="116"/>
      <c r="M27" s="9"/>
      <c r="N27" s="87"/>
      <c r="O27" s="116"/>
      <c r="P27" s="9"/>
      <c r="Q27" s="87"/>
      <c r="R27" s="116"/>
      <c r="S27" s="135">
        <v>1625610.86</v>
      </c>
      <c r="T27" s="87">
        <f t="shared" si="0"/>
        <v>11</v>
      </c>
      <c r="U27" s="116">
        <f t="shared" si="1"/>
        <v>0.029345242616124232</v>
      </c>
      <c r="V27" s="135">
        <v>1686896</v>
      </c>
      <c r="W27" s="87">
        <f>_xlfn.RANK.EQ(V27,$V$7:$V$38)</f>
        <v>10</v>
      </c>
      <c r="X27" s="116">
        <f>V27/$V$39</f>
        <v>0.029884693824351594</v>
      </c>
      <c r="Y27" s="80">
        <v>1761493.8</v>
      </c>
      <c r="Z27" s="87">
        <f t="shared" si="2"/>
        <v>10</v>
      </c>
      <c r="AA27" s="116">
        <f>Y27/$V$39</f>
        <v>0.031206252718895308</v>
      </c>
    </row>
    <row r="28" spans="1:27" s="2" customFormat="1" ht="12.75">
      <c r="A28" s="3" t="s">
        <v>27</v>
      </c>
      <c r="B28" s="9"/>
      <c r="C28" s="128"/>
      <c r="D28" s="9"/>
      <c r="E28" s="128"/>
      <c r="F28" s="9"/>
      <c r="G28" s="128"/>
      <c r="H28" s="9"/>
      <c r="I28" s="128"/>
      <c r="J28" s="9"/>
      <c r="K28" s="87"/>
      <c r="L28" s="116"/>
      <c r="M28" s="9"/>
      <c r="N28" s="87"/>
      <c r="O28" s="116"/>
      <c r="P28" s="9"/>
      <c r="Q28" s="87"/>
      <c r="R28" s="116"/>
      <c r="S28" s="135"/>
      <c r="T28" s="87"/>
      <c r="U28" s="116"/>
      <c r="V28" s="135"/>
      <c r="W28" s="87"/>
      <c r="X28" s="116"/>
      <c r="Y28" s="80"/>
      <c r="Z28" s="87"/>
      <c r="AA28" s="116"/>
    </row>
    <row r="29" spans="1:27" s="2" customFormat="1" ht="12.75">
      <c r="A29" s="3" t="s">
        <v>28</v>
      </c>
      <c r="B29" s="9"/>
      <c r="C29" s="128"/>
      <c r="D29" s="9"/>
      <c r="E29" s="128"/>
      <c r="F29" s="9"/>
      <c r="G29" s="128"/>
      <c r="H29" s="9"/>
      <c r="I29" s="128"/>
      <c r="J29" s="9"/>
      <c r="K29" s="87"/>
      <c r="L29" s="116"/>
      <c r="M29" s="9"/>
      <c r="N29" s="87"/>
      <c r="O29" s="116"/>
      <c r="P29" s="9"/>
      <c r="Q29" s="87"/>
      <c r="R29" s="116"/>
      <c r="S29" s="135">
        <v>1527734</v>
      </c>
      <c r="T29" s="87">
        <f t="shared" si="0"/>
        <v>12</v>
      </c>
      <c r="U29" s="116">
        <f t="shared" si="1"/>
        <v>0.027578386676687147</v>
      </c>
      <c r="V29" s="135">
        <v>1402208</v>
      </c>
      <c r="W29" s="87">
        <f>_xlfn.RANK.EQ(V29,$V$7:$V$38)</f>
        <v>12</v>
      </c>
      <c r="X29" s="116">
        <f>V29/$V$39</f>
        <v>0.024841221247816344</v>
      </c>
      <c r="Y29" s="80">
        <v>1448275</v>
      </c>
      <c r="Z29" s="87">
        <f t="shared" si="2"/>
        <v>11</v>
      </c>
      <c r="AA29" s="116">
        <f>Y29/$V$39</f>
        <v>0.025657334505780324</v>
      </c>
    </row>
    <row r="30" spans="1:27" s="2" customFormat="1" ht="12.75">
      <c r="A30" s="3" t="s">
        <v>29</v>
      </c>
      <c r="B30" s="9"/>
      <c r="C30" s="128"/>
      <c r="D30" s="9"/>
      <c r="E30" s="128"/>
      <c r="F30" s="9"/>
      <c r="G30" s="128"/>
      <c r="H30" s="9"/>
      <c r="I30" s="128"/>
      <c r="J30" s="9"/>
      <c r="K30" s="87"/>
      <c r="L30" s="116"/>
      <c r="M30" s="9"/>
      <c r="N30" s="87"/>
      <c r="O30" s="116"/>
      <c r="P30" s="9"/>
      <c r="Q30" s="87"/>
      <c r="R30" s="116"/>
      <c r="S30" s="135">
        <v>5188653.58</v>
      </c>
      <c r="T30" s="87">
        <f t="shared" si="0"/>
        <v>3</v>
      </c>
      <c r="U30" s="116">
        <f t="shared" si="1"/>
        <v>0.09366466594355893</v>
      </c>
      <c r="V30" s="135">
        <v>4543481.1</v>
      </c>
      <c r="W30" s="87">
        <f>_xlfn.RANK.EQ(V30,$V$7:$V$38)</f>
        <v>3</v>
      </c>
      <c r="X30" s="116">
        <f>V30/$V$39</f>
        <v>0.0804913530948133</v>
      </c>
      <c r="Y30" s="80">
        <v>4636468.14</v>
      </c>
      <c r="Z30" s="87">
        <f t="shared" si="2"/>
        <v>3</v>
      </c>
      <c r="AA30" s="116">
        <f>Y30/$V$39</f>
        <v>0.0821386918875028</v>
      </c>
    </row>
    <row r="31" spans="1:27" s="2" customFormat="1" ht="12.75">
      <c r="A31" s="3" t="s">
        <v>30</v>
      </c>
      <c r="B31" s="9"/>
      <c r="C31" s="128"/>
      <c r="D31" s="9"/>
      <c r="E31" s="128"/>
      <c r="F31" s="9"/>
      <c r="G31" s="128"/>
      <c r="H31" s="9"/>
      <c r="I31" s="128"/>
      <c r="J31" s="9"/>
      <c r="K31" s="87"/>
      <c r="L31" s="116"/>
      <c r="M31" s="9"/>
      <c r="N31" s="87"/>
      <c r="O31" s="116"/>
      <c r="P31" s="9"/>
      <c r="Q31" s="87"/>
      <c r="R31" s="116"/>
      <c r="S31" s="135">
        <v>568143.76</v>
      </c>
      <c r="T31" s="87">
        <f t="shared" si="0"/>
        <v>15</v>
      </c>
      <c r="U31" s="116">
        <f t="shared" si="1"/>
        <v>0.010256031679092656</v>
      </c>
      <c r="V31" s="135">
        <v>664514.8</v>
      </c>
      <c r="W31" s="87">
        <f>_xlfn.RANK.EQ(V31,$V$7:$V$38)</f>
        <v>15</v>
      </c>
      <c r="X31" s="116">
        <f>V31/$V$39</f>
        <v>0.011772404072183605</v>
      </c>
      <c r="Y31" s="80">
        <v>387263.9</v>
      </c>
      <c r="Z31" s="87">
        <f t="shared" si="2"/>
        <v>15</v>
      </c>
      <c r="AA31" s="116">
        <f>Y31/$V$39</f>
        <v>0.006860685591005203</v>
      </c>
    </row>
    <row r="32" spans="1:27" s="2" customFormat="1" ht="12.75">
      <c r="A32" s="3" t="s">
        <v>31</v>
      </c>
      <c r="B32" s="9"/>
      <c r="C32" s="128"/>
      <c r="D32" s="9"/>
      <c r="E32" s="128"/>
      <c r="F32" s="9"/>
      <c r="G32" s="128"/>
      <c r="H32" s="9"/>
      <c r="I32" s="128"/>
      <c r="J32" s="9"/>
      <c r="K32" s="87"/>
      <c r="L32" s="116"/>
      <c r="M32" s="9"/>
      <c r="N32" s="87"/>
      <c r="O32" s="116"/>
      <c r="P32" s="9"/>
      <c r="Q32" s="87"/>
      <c r="R32" s="116"/>
      <c r="S32" s="135"/>
      <c r="T32" s="87"/>
      <c r="U32" s="116"/>
      <c r="V32" s="135"/>
      <c r="W32" s="87"/>
      <c r="X32" s="116"/>
      <c r="Y32" s="80"/>
      <c r="Z32" s="87"/>
      <c r="AA32" s="116"/>
    </row>
    <row r="33" spans="1:27" s="2" customFormat="1" ht="12.75">
      <c r="A33" s="3" t="s">
        <v>32</v>
      </c>
      <c r="B33" s="9"/>
      <c r="C33" s="128"/>
      <c r="D33" s="9"/>
      <c r="E33" s="128"/>
      <c r="F33" s="9"/>
      <c r="G33" s="128"/>
      <c r="H33" s="9"/>
      <c r="I33" s="128"/>
      <c r="J33" s="9"/>
      <c r="K33" s="87"/>
      <c r="L33" s="116"/>
      <c r="M33" s="9"/>
      <c r="N33" s="87"/>
      <c r="O33" s="116"/>
      <c r="P33" s="9"/>
      <c r="Q33" s="87"/>
      <c r="R33" s="116"/>
      <c r="S33" s="135">
        <v>1810860.61</v>
      </c>
      <c r="T33" s="87">
        <f t="shared" si="0"/>
        <v>9</v>
      </c>
      <c r="U33" s="116">
        <f t="shared" si="1"/>
        <v>0.032689338667701025</v>
      </c>
      <c r="V33" s="135">
        <v>2011246</v>
      </c>
      <c r="W33" s="87">
        <f>_xlfn.RANK.EQ(V33,$V$7:$V$38)</f>
        <v>9</v>
      </c>
      <c r="X33" s="116">
        <f>V33/$V$39</f>
        <v>0.03563081002945756</v>
      </c>
      <c r="Y33" s="80">
        <v>2453374.37</v>
      </c>
      <c r="Z33" s="87">
        <f t="shared" si="2"/>
        <v>8</v>
      </c>
      <c r="AA33" s="116">
        <f>Y33/$V$39</f>
        <v>0.04346346300184569</v>
      </c>
    </row>
    <row r="34" spans="1:27" s="2" customFormat="1" ht="12.75">
      <c r="A34" s="3" t="s">
        <v>33</v>
      </c>
      <c r="B34" s="9"/>
      <c r="C34" s="128"/>
      <c r="D34" s="9"/>
      <c r="E34" s="128"/>
      <c r="F34" s="9"/>
      <c r="G34" s="128"/>
      <c r="H34" s="9"/>
      <c r="I34" s="128"/>
      <c r="J34" s="9"/>
      <c r="K34" s="87"/>
      <c r="L34" s="116"/>
      <c r="M34" s="9"/>
      <c r="N34" s="87"/>
      <c r="O34" s="116"/>
      <c r="P34" s="9"/>
      <c r="Q34" s="87"/>
      <c r="R34" s="116"/>
      <c r="S34" s="135">
        <v>3039140.67</v>
      </c>
      <c r="T34" s="87">
        <f t="shared" si="0"/>
        <v>4</v>
      </c>
      <c r="U34" s="116">
        <f t="shared" si="1"/>
        <v>0.05486203525097042</v>
      </c>
      <c r="V34" s="135">
        <v>2902527.58</v>
      </c>
      <c r="W34" s="87">
        <f>_xlfn.RANK.EQ(V34,$V$7:$V$38)</f>
        <v>6</v>
      </c>
      <c r="X34" s="116">
        <f>V34/$V$39</f>
        <v>0.05142056655836292</v>
      </c>
      <c r="Y34" s="80">
        <v>3047552</v>
      </c>
      <c r="Z34" s="87">
        <f t="shared" si="2"/>
        <v>5</v>
      </c>
      <c r="AA34" s="116">
        <f>Y34/$V$39</f>
        <v>0.053989788602136914</v>
      </c>
    </row>
    <row r="35" spans="1:27" s="2" customFormat="1" ht="12.75">
      <c r="A35" s="3" t="s">
        <v>34</v>
      </c>
      <c r="B35" s="9"/>
      <c r="C35" s="128"/>
      <c r="D35" s="9"/>
      <c r="E35" s="128"/>
      <c r="F35" s="9"/>
      <c r="G35" s="128"/>
      <c r="H35" s="9"/>
      <c r="I35" s="128"/>
      <c r="J35" s="9"/>
      <c r="K35" s="87"/>
      <c r="L35" s="116"/>
      <c r="M35" s="9"/>
      <c r="N35" s="87"/>
      <c r="O35" s="116"/>
      <c r="P35" s="9"/>
      <c r="Q35" s="87"/>
      <c r="R35" s="116"/>
      <c r="S35" s="137"/>
      <c r="T35" s="87"/>
      <c r="U35" s="116"/>
      <c r="V35" s="135"/>
      <c r="W35" s="87"/>
      <c r="X35" s="116"/>
      <c r="Y35" s="80"/>
      <c r="Z35" s="87"/>
      <c r="AA35" s="116"/>
    </row>
    <row r="36" spans="1:27" s="2" customFormat="1" ht="12.75">
      <c r="A36" s="3" t="s">
        <v>35</v>
      </c>
      <c r="B36" s="9"/>
      <c r="C36" s="128"/>
      <c r="D36" s="9"/>
      <c r="E36" s="128"/>
      <c r="F36" s="9"/>
      <c r="G36" s="128"/>
      <c r="H36" s="9"/>
      <c r="I36" s="128"/>
      <c r="J36" s="9"/>
      <c r="K36" s="87"/>
      <c r="L36" s="116"/>
      <c r="M36" s="9"/>
      <c r="N36" s="87"/>
      <c r="O36" s="116"/>
      <c r="P36" s="9"/>
      <c r="Q36" s="87"/>
      <c r="R36" s="116"/>
      <c r="S36" s="135">
        <v>19715408.52</v>
      </c>
      <c r="T36" s="87">
        <f t="shared" si="0"/>
        <v>1</v>
      </c>
      <c r="U36" s="116">
        <f t="shared" si="1"/>
        <v>0.35589910262742874</v>
      </c>
      <c r="V36" s="135">
        <v>19987596.49</v>
      </c>
      <c r="W36" s="87">
        <f>_xlfn.RANK.EQ(V36,$V$7:$V$38)</f>
        <v>1</v>
      </c>
      <c r="X36" s="116">
        <f>V36/$V$39</f>
        <v>0.35409604468107964</v>
      </c>
      <c r="Y36" s="80">
        <v>21116193.7</v>
      </c>
      <c r="Z36" s="87">
        <f t="shared" si="2"/>
        <v>1</v>
      </c>
      <c r="AA36" s="116">
        <f>Y36/$V$39</f>
        <v>0.37409003486889647</v>
      </c>
    </row>
    <row r="37" spans="1:27" s="2" customFormat="1" ht="12.75">
      <c r="A37" s="3" t="s">
        <v>36</v>
      </c>
      <c r="B37" s="9"/>
      <c r="C37" s="128"/>
      <c r="D37" s="9"/>
      <c r="E37" s="128"/>
      <c r="F37" s="9"/>
      <c r="G37" s="128"/>
      <c r="H37" s="9"/>
      <c r="I37" s="128"/>
      <c r="J37" s="9"/>
      <c r="K37" s="87"/>
      <c r="L37" s="116"/>
      <c r="M37" s="9"/>
      <c r="N37" s="87"/>
      <c r="O37" s="116"/>
      <c r="P37" s="9"/>
      <c r="Q37" s="87"/>
      <c r="R37" s="116"/>
      <c r="S37" s="135"/>
      <c r="T37" s="87"/>
      <c r="U37" s="116"/>
      <c r="V37" s="135"/>
      <c r="W37" s="87"/>
      <c r="X37" s="116"/>
      <c r="Y37" s="80"/>
      <c r="Z37" s="87"/>
      <c r="AA37" s="116"/>
    </row>
    <row r="38" spans="1:27" s="2" customFormat="1" ht="12.75">
      <c r="A38" s="3" t="s">
        <v>37</v>
      </c>
      <c r="B38" s="9"/>
      <c r="C38" s="128"/>
      <c r="D38" s="9"/>
      <c r="E38" s="128"/>
      <c r="F38" s="9"/>
      <c r="G38" s="128"/>
      <c r="H38" s="9"/>
      <c r="I38" s="128"/>
      <c r="J38" s="9"/>
      <c r="K38" s="87"/>
      <c r="L38" s="116"/>
      <c r="M38" s="9"/>
      <c r="N38" s="87"/>
      <c r="O38" s="116"/>
      <c r="P38" s="9"/>
      <c r="Q38" s="87"/>
      <c r="R38" s="116"/>
      <c r="S38" s="135"/>
      <c r="T38" s="87"/>
      <c r="U38" s="116"/>
      <c r="V38" s="135"/>
      <c r="W38" s="87"/>
      <c r="X38" s="116"/>
      <c r="Y38" s="80"/>
      <c r="Z38" s="87"/>
      <c r="AA38" s="116"/>
    </row>
    <row r="39" spans="1:27" s="2" customFormat="1" ht="12.75">
      <c r="A39" s="75" t="s">
        <v>38</v>
      </c>
      <c r="B39" s="76">
        <f aca="true" t="shared" si="3" ref="B39:P39">SUM(B7:B38)</f>
        <v>15442486.59</v>
      </c>
      <c r="C39" s="127"/>
      <c r="D39" s="76">
        <f t="shared" si="3"/>
        <v>15218809.91</v>
      </c>
      <c r="E39" s="127"/>
      <c r="F39" s="76">
        <f t="shared" si="3"/>
        <v>16014074.549999999</v>
      </c>
      <c r="G39" s="127"/>
      <c r="H39" s="76">
        <f t="shared" si="3"/>
        <v>15826767.739999998</v>
      </c>
      <c r="I39" s="127"/>
      <c r="J39" s="76">
        <f t="shared" si="3"/>
        <v>16233136.26</v>
      </c>
      <c r="K39" s="103"/>
      <c r="L39" s="104">
        <f>SUM(L7:L38)</f>
        <v>1</v>
      </c>
      <c r="M39" s="76">
        <f t="shared" si="3"/>
        <v>18620165.189999998</v>
      </c>
      <c r="N39" s="103"/>
      <c r="O39" s="104">
        <f>SUM(O7:O38)</f>
        <v>1.0000000000000002</v>
      </c>
      <c r="P39" s="76">
        <f t="shared" si="3"/>
        <v>18667594.130000003</v>
      </c>
      <c r="Q39" s="103"/>
      <c r="R39" s="104">
        <f>SUM(R7:R38)</f>
        <v>0.9999999999999998</v>
      </c>
      <c r="S39" s="100">
        <f>SUM(S7:S38)</f>
        <v>55396061.34</v>
      </c>
      <c r="T39" s="139"/>
      <c r="U39" s="106">
        <f>SUM(U7:U38)</f>
        <v>1</v>
      </c>
      <c r="V39" s="100">
        <f>SUM(V7:V38)</f>
        <v>56446822.239999995</v>
      </c>
      <c r="W39" s="139"/>
      <c r="X39" s="106">
        <v>1</v>
      </c>
      <c r="Y39" s="105">
        <f>SUM(Y7:Y38)</f>
        <v>56954992.68000001</v>
      </c>
      <c r="Z39" s="139"/>
      <c r="AA39" s="106">
        <v>1</v>
      </c>
    </row>
    <row r="40" spans="2:18" s="2" customFormat="1" ht="12.75">
      <c r="B40" s="20"/>
      <c r="C40" s="20"/>
      <c r="D40" s="23"/>
      <c r="E40" s="23"/>
      <c r="F40" s="23"/>
      <c r="G40" s="23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>
      <c r="A44" s="1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42187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pans="1:3" s="2" customFormat="1" ht="15">
      <c r="A1" s="27" t="s">
        <v>72</v>
      </c>
      <c r="B1" s="11"/>
      <c r="C1" s="11"/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83803.6</v>
      </c>
      <c r="C7" s="125">
        <f>_xlfn.RANK.EQ(B7,$B$7:$B$38)</f>
        <v>24</v>
      </c>
      <c r="D7" s="13">
        <v>45404</v>
      </c>
      <c r="E7" s="125">
        <f>_xlfn.RANK.EQ(D7,$D$7:$D$38)</f>
        <v>24</v>
      </c>
      <c r="F7" s="13">
        <v>51629.61</v>
      </c>
      <c r="G7" s="125">
        <f>_xlfn.RANK.EQ(F7,$F$7:$F$38)</f>
        <v>27</v>
      </c>
      <c r="H7" s="14">
        <v>51246.5</v>
      </c>
      <c r="I7" s="130">
        <f>_xlfn.RANK.EQ(H7,$H$7:$H$38)</f>
        <v>26</v>
      </c>
      <c r="J7" s="13">
        <v>56307.09</v>
      </c>
      <c r="K7" s="86">
        <f>_xlfn.RANK.EQ(J7,$J$7:$J$38)</f>
        <v>26</v>
      </c>
      <c r="L7" s="110">
        <f>J7/$J$39</f>
        <v>0.00255138161572746</v>
      </c>
      <c r="M7" s="13">
        <v>79955.6</v>
      </c>
      <c r="N7" s="86">
        <f>_xlfn.RANK.EQ(M7,$M$7:$M$38)</f>
        <v>26</v>
      </c>
      <c r="O7" s="110">
        <f>M7/$M$39</f>
        <v>0.0035278752460015986</v>
      </c>
      <c r="P7" s="13">
        <v>64271.21</v>
      </c>
      <c r="Q7" s="86">
        <f>_xlfn.RANK.EQ(P7,$P$7:$P$38)</f>
        <v>26</v>
      </c>
      <c r="R7" s="110">
        <f>P7/$P$39</f>
        <v>0.0027615907507200967</v>
      </c>
      <c r="S7" s="13">
        <v>60309.42</v>
      </c>
      <c r="T7" s="86">
        <f>_xlfn.RANK.EQ(S7,$S$7:$S$38)</f>
        <v>25</v>
      </c>
      <c r="U7" s="110">
        <f>S7/$S$39</f>
        <v>0.0024422656129106423</v>
      </c>
      <c r="V7" s="13">
        <v>63384.75</v>
      </c>
      <c r="W7" s="86">
        <f>_xlfn.RANK.EQ(V7,$V$7:$V$38)</f>
        <v>25</v>
      </c>
      <c r="X7" s="110">
        <f>V7/$V$39</f>
        <v>0.0022436458318935495</v>
      </c>
      <c r="Y7" s="86">
        <v>76937.09</v>
      </c>
      <c r="Z7" s="86">
        <f>_xlfn.RANK.EQ(Y7,$Y$7:$Y$38)</f>
        <v>26</v>
      </c>
      <c r="AA7" s="110">
        <f>Y7/$Y$39</f>
        <v>0.0027712613392558874</v>
      </c>
    </row>
    <row r="8" spans="1:27" s="2" customFormat="1" ht="12.75">
      <c r="A8" s="3" t="s">
        <v>7</v>
      </c>
      <c r="B8" s="4"/>
      <c r="C8" s="125"/>
      <c r="D8" s="9"/>
      <c r="E8" s="125"/>
      <c r="F8" s="9"/>
      <c r="G8" s="125"/>
      <c r="H8" s="9"/>
      <c r="I8" s="130"/>
      <c r="J8" s="9">
        <v>6.11</v>
      </c>
      <c r="K8" s="86">
        <f aca="true" t="shared" si="0" ref="K8:K38">_xlfn.RANK.EQ(J8,$J$7:$J$38)</f>
        <v>32</v>
      </c>
      <c r="L8" s="110">
        <f aca="true" t="shared" si="1" ref="L8:L38">J8/$J$39</f>
        <v>2.768557507073227E-07</v>
      </c>
      <c r="M8" s="9">
        <v>1472.35</v>
      </c>
      <c r="N8" s="86">
        <f aca="true" t="shared" si="2" ref="N8:N38">_xlfn.RANK.EQ(M8,$M$7:$M$38)</f>
        <v>32</v>
      </c>
      <c r="O8" s="110">
        <f aca="true" t="shared" si="3" ref="O8:O38">M8/$M$39</f>
        <v>6.496439421942244E-05</v>
      </c>
      <c r="P8" s="9">
        <v>1085.5</v>
      </c>
      <c r="Q8" s="86">
        <f aca="true" t="shared" si="4" ref="Q8:Q38">_xlfn.RANK.EQ(P8,$P$7:$P$38)</f>
        <v>32</v>
      </c>
      <c r="R8" s="110">
        <f aca="true" t="shared" si="5" ref="R8:R38">P8/$P$39</f>
        <v>4.664151740579748E-05</v>
      </c>
      <c r="S8" s="9">
        <v>1779.46</v>
      </c>
      <c r="T8" s="86">
        <f aca="true" t="shared" si="6" ref="T8:T38">_xlfn.RANK.EQ(S8,$S$7:$S$38)</f>
        <v>32</v>
      </c>
      <c r="U8" s="110">
        <f aca="true" t="shared" si="7" ref="U8:U38">S8/$S$39</f>
        <v>7.20602845716303E-05</v>
      </c>
      <c r="V8" s="9">
        <v>2567.93</v>
      </c>
      <c r="W8" s="86">
        <f>_xlfn.RANK.EQ(V8,$V$7:$V$38)</f>
        <v>32</v>
      </c>
      <c r="X8" s="110">
        <f>V8/$V$39</f>
        <v>9.089765978558568E-05</v>
      </c>
      <c r="Y8" s="87">
        <v>13640.97</v>
      </c>
      <c r="Z8" s="86">
        <f>_xlfn.RANK.EQ(Y8,$Y$7:$Y$38)</f>
        <v>31</v>
      </c>
      <c r="AA8" s="110">
        <f>Y8/$Y$39</f>
        <v>0.0004913454978729944</v>
      </c>
    </row>
    <row r="9" spans="1:27" s="2" customFormat="1" ht="12.75">
      <c r="A9" s="3" t="s">
        <v>8</v>
      </c>
      <c r="B9" s="13">
        <v>28050.65</v>
      </c>
      <c r="C9" s="125">
        <f aca="true" t="shared" si="8" ref="C9:C38">_xlfn.RANK.EQ(B9,$B$7:$B$38)</f>
        <v>27</v>
      </c>
      <c r="D9" s="13">
        <v>20715.83</v>
      </c>
      <c r="E9" s="125">
        <f aca="true" t="shared" si="9" ref="E9:E38">_xlfn.RANK.EQ(D9,$D$7:$D$38)</f>
        <v>29</v>
      </c>
      <c r="F9" s="13">
        <v>17094.55</v>
      </c>
      <c r="G9" s="125">
        <f aca="true" t="shared" si="10" ref="G9:G38">_xlfn.RANK.EQ(F9,$F$7:$F$38)</f>
        <v>30</v>
      </c>
      <c r="H9" s="14">
        <v>19546.15</v>
      </c>
      <c r="I9" s="130">
        <f aca="true" t="shared" si="11" ref="I9:I38">_xlfn.RANK.EQ(H9,$H$7:$H$38)</f>
        <v>29</v>
      </c>
      <c r="J9" s="13">
        <v>32056.44</v>
      </c>
      <c r="K9" s="86">
        <f t="shared" si="0"/>
        <v>29</v>
      </c>
      <c r="L9" s="110">
        <f t="shared" si="1"/>
        <v>0.001452538422455687</v>
      </c>
      <c r="M9" s="13">
        <v>21287.64</v>
      </c>
      <c r="N9" s="86">
        <f t="shared" si="2"/>
        <v>30</v>
      </c>
      <c r="O9" s="110">
        <f t="shared" si="3"/>
        <v>0.0009392730240507664</v>
      </c>
      <c r="P9" s="13">
        <v>31702.1</v>
      </c>
      <c r="Q9" s="86">
        <f t="shared" si="4"/>
        <v>30</v>
      </c>
      <c r="R9" s="110">
        <f t="shared" si="5"/>
        <v>0.0013621686309998454</v>
      </c>
      <c r="S9" s="13">
        <v>36876.97</v>
      </c>
      <c r="T9" s="86">
        <f t="shared" si="6"/>
        <v>28</v>
      </c>
      <c r="U9" s="110">
        <f t="shared" si="7"/>
        <v>0.0014933546988072075</v>
      </c>
      <c r="V9" s="13">
        <v>49456.67</v>
      </c>
      <c r="W9" s="86">
        <f>_xlfn.RANK.EQ(V9,$V$7:$V$38)</f>
        <v>26</v>
      </c>
      <c r="X9" s="110">
        <f>V9/$V$39</f>
        <v>0.0017506301043205938</v>
      </c>
      <c r="Y9" s="86">
        <v>62859.21</v>
      </c>
      <c r="Z9" s="86">
        <f aca="true" t="shared" si="12" ref="Z9:Z38">_xlfn.RANK.EQ(Y9,$Y$7:$Y$38)</f>
        <v>28</v>
      </c>
      <c r="AA9" s="110">
        <f aca="true" t="shared" si="13" ref="AA9:AA38">Y9/$Y$39</f>
        <v>0.0022641784149773155</v>
      </c>
    </row>
    <row r="10" spans="1:27" s="2" customFormat="1" ht="12.75">
      <c r="A10" s="3" t="s">
        <v>9</v>
      </c>
      <c r="B10" s="13">
        <v>225492.45</v>
      </c>
      <c r="C10" s="125">
        <f t="shared" si="8"/>
        <v>18</v>
      </c>
      <c r="D10" s="13">
        <v>278697.64</v>
      </c>
      <c r="E10" s="125">
        <f t="shared" si="9"/>
        <v>16</v>
      </c>
      <c r="F10" s="13">
        <v>384582.11</v>
      </c>
      <c r="G10" s="125">
        <f t="shared" si="10"/>
        <v>14</v>
      </c>
      <c r="H10" s="14">
        <v>457009.46</v>
      </c>
      <c r="I10" s="130">
        <f t="shared" si="11"/>
        <v>13</v>
      </c>
      <c r="J10" s="13">
        <v>343904.25</v>
      </c>
      <c r="K10" s="86">
        <f t="shared" si="0"/>
        <v>14</v>
      </c>
      <c r="L10" s="110">
        <f t="shared" si="1"/>
        <v>0.015582957333091453</v>
      </c>
      <c r="M10" s="13">
        <v>440545.52</v>
      </c>
      <c r="N10" s="86">
        <f t="shared" si="2"/>
        <v>13</v>
      </c>
      <c r="O10" s="110">
        <f t="shared" si="3"/>
        <v>0.019438158612341126</v>
      </c>
      <c r="P10" s="13">
        <v>420551.15</v>
      </c>
      <c r="Q10" s="86">
        <f t="shared" si="4"/>
        <v>14</v>
      </c>
      <c r="R10" s="110">
        <f t="shared" si="5"/>
        <v>0.018070146276142927</v>
      </c>
      <c r="S10" s="13">
        <v>435750.65</v>
      </c>
      <c r="T10" s="86">
        <f t="shared" si="6"/>
        <v>14</v>
      </c>
      <c r="U10" s="110">
        <f t="shared" si="7"/>
        <v>0.017645980151997163</v>
      </c>
      <c r="V10" s="13">
        <v>464714.94</v>
      </c>
      <c r="W10" s="86">
        <f aca="true" t="shared" si="14" ref="W10:W38">_xlfn.RANK.EQ(V10,$V$7:$V$38)</f>
        <v>14</v>
      </c>
      <c r="X10" s="110">
        <f>V10/$V$39</f>
        <v>0.01644963083627625</v>
      </c>
      <c r="Y10" s="86">
        <v>493707.03</v>
      </c>
      <c r="Z10" s="86">
        <f t="shared" si="12"/>
        <v>14</v>
      </c>
      <c r="AA10" s="110">
        <f t="shared" si="13"/>
        <v>0.017783246093111223</v>
      </c>
    </row>
    <row r="11" spans="1:27" s="2" customFormat="1" ht="12.75">
      <c r="A11" s="3" t="s">
        <v>10</v>
      </c>
      <c r="B11" s="13">
        <v>1625349.87</v>
      </c>
      <c r="C11" s="125">
        <f t="shared" si="8"/>
        <v>4</v>
      </c>
      <c r="D11" s="13">
        <v>1218455.51</v>
      </c>
      <c r="E11" s="125">
        <f t="shared" si="9"/>
        <v>4</v>
      </c>
      <c r="F11" s="13">
        <v>1394496.3</v>
      </c>
      <c r="G11" s="125">
        <f t="shared" si="10"/>
        <v>6</v>
      </c>
      <c r="H11" s="14">
        <v>1554367.9</v>
      </c>
      <c r="I11" s="130">
        <f t="shared" si="11"/>
        <v>3</v>
      </c>
      <c r="J11" s="13">
        <v>1404679.92</v>
      </c>
      <c r="K11" s="86">
        <f t="shared" si="0"/>
        <v>5</v>
      </c>
      <c r="L11" s="110">
        <f t="shared" si="1"/>
        <v>0.0636487256554995</v>
      </c>
      <c r="M11" s="13">
        <v>1529385.18</v>
      </c>
      <c r="N11" s="86">
        <f t="shared" si="2"/>
        <v>5</v>
      </c>
      <c r="O11" s="110">
        <f t="shared" si="3"/>
        <v>0.06748095340568638</v>
      </c>
      <c r="P11" s="13">
        <v>1188399.89</v>
      </c>
      <c r="Q11" s="86">
        <f t="shared" si="4"/>
        <v>9</v>
      </c>
      <c r="R11" s="110">
        <f t="shared" si="5"/>
        <v>0.05106289650343879</v>
      </c>
      <c r="S11" s="13">
        <v>1067993.51</v>
      </c>
      <c r="T11" s="86">
        <f t="shared" si="6"/>
        <v>8</v>
      </c>
      <c r="U11" s="110">
        <f t="shared" si="7"/>
        <v>0.0432490284981142</v>
      </c>
      <c r="V11" s="13">
        <v>1301639.14</v>
      </c>
      <c r="W11" s="86">
        <f t="shared" si="14"/>
        <v>8</v>
      </c>
      <c r="X11" s="110">
        <f aca="true" t="shared" si="15" ref="X11:X38">V11/$V$39</f>
        <v>0.046074445842107195</v>
      </c>
      <c r="Y11" s="86">
        <v>1296939.6</v>
      </c>
      <c r="Z11" s="86">
        <f t="shared" si="12"/>
        <v>7</v>
      </c>
      <c r="AA11" s="110">
        <f t="shared" si="13"/>
        <v>0.04671555127481421</v>
      </c>
    </row>
    <row r="12" spans="1:27" s="2" customFormat="1" ht="12.75">
      <c r="A12" s="3" t="s">
        <v>11</v>
      </c>
      <c r="B12" s="13">
        <v>829904.58</v>
      </c>
      <c r="C12" s="125">
        <f t="shared" si="8"/>
        <v>10</v>
      </c>
      <c r="D12" s="13">
        <v>974935.69</v>
      </c>
      <c r="E12" s="125">
        <f t="shared" si="9"/>
        <v>8</v>
      </c>
      <c r="F12" s="13">
        <v>1068688.96</v>
      </c>
      <c r="G12" s="125">
        <f t="shared" si="10"/>
        <v>9</v>
      </c>
      <c r="H12" s="14">
        <v>851208.39</v>
      </c>
      <c r="I12" s="130">
        <f t="shared" si="11"/>
        <v>8</v>
      </c>
      <c r="J12" s="13">
        <v>1113012.42</v>
      </c>
      <c r="K12" s="86">
        <f t="shared" si="0"/>
        <v>9</v>
      </c>
      <c r="L12" s="110">
        <f t="shared" si="1"/>
        <v>0.05043271507130506</v>
      </c>
      <c r="M12" s="13">
        <v>1309634.38</v>
      </c>
      <c r="N12" s="86">
        <f t="shared" si="2"/>
        <v>7</v>
      </c>
      <c r="O12" s="110">
        <f t="shared" si="3"/>
        <v>0.05778490450343253</v>
      </c>
      <c r="P12" s="13">
        <v>1373409.72</v>
      </c>
      <c r="Q12" s="86">
        <f t="shared" si="4"/>
        <v>6</v>
      </c>
      <c r="R12" s="110">
        <f t="shared" si="5"/>
        <v>0.05901235684999672</v>
      </c>
      <c r="S12" s="13">
        <v>1436559.58</v>
      </c>
      <c r="T12" s="86">
        <f t="shared" si="6"/>
        <v>5</v>
      </c>
      <c r="U12" s="110">
        <f t="shared" si="7"/>
        <v>0.058174329368966826</v>
      </c>
      <c r="V12" s="13">
        <v>1350301.5</v>
      </c>
      <c r="W12" s="86">
        <f t="shared" si="14"/>
        <v>6</v>
      </c>
      <c r="X12" s="110">
        <f t="shared" si="15"/>
        <v>0.04779695955690616</v>
      </c>
      <c r="Y12" s="86">
        <v>1201124.71</v>
      </c>
      <c r="Z12" s="86">
        <f t="shared" si="12"/>
        <v>9</v>
      </c>
      <c r="AA12" s="110">
        <f t="shared" si="13"/>
        <v>0.04326431468161766</v>
      </c>
    </row>
    <row r="13" spans="1:27" s="2" customFormat="1" ht="12.75">
      <c r="A13" s="3" t="s">
        <v>12</v>
      </c>
      <c r="B13" s="13">
        <v>23304.98</v>
      </c>
      <c r="C13" s="125">
        <f t="shared" si="8"/>
        <v>29</v>
      </c>
      <c r="D13" s="13">
        <v>16507.1</v>
      </c>
      <c r="E13" s="125">
        <f t="shared" si="9"/>
        <v>30</v>
      </c>
      <c r="F13" s="13">
        <v>39277.52</v>
      </c>
      <c r="G13" s="125">
        <f t="shared" si="10"/>
        <v>28</v>
      </c>
      <c r="H13" s="14">
        <v>9750.13</v>
      </c>
      <c r="I13" s="130">
        <f t="shared" si="11"/>
        <v>30</v>
      </c>
      <c r="J13" s="13">
        <v>13153.13</v>
      </c>
      <c r="K13" s="86">
        <f t="shared" si="0"/>
        <v>30</v>
      </c>
      <c r="L13" s="110">
        <f t="shared" si="1"/>
        <v>0.0005959934010312614</v>
      </c>
      <c r="M13" s="13">
        <v>40122.14</v>
      </c>
      <c r="N13" s="86">
        <f t="shared" si="2"/>
        <v>28</v>
      </c>
      <c r="O13" s="110">
        <f t="shared" si="3"/>
        <v>0.001770306326543864</v>
      </c>
      <c r="P13" s="13">
        <v>43560.26</v>
      </c>
      <c r="Q13" s="86">
        <f t="shared" si="4"/>
        <v>29</v>
      </c>
      <c r="R13" s="110">
        <f t="shared" si="5"/>
        <v>0.0018716873560488843</v>
      </c>
      <c r="S13" s="13">
        <v>34822.58</v>
      </c>
      <c r="T13" s="86">
        <f t="shared" si="6"/>
        <v>29</v>
      </c>
      <c r="U13" s="110">
        <f t="shared" si="7"/>
        <v>0.0014101609613693827</v>
      </c>
      <c r="V13" s="13">
        <v>35699.27</v>
      </c>
      <c r="W13" s="86">
        <f t="shared" si="14"/>
        <v>30</v>
      </c>
      <c r="X13" s="110">
        <f t="shared" si="15"/>
        <v>0.001263655979350592</v>
      </c>
      <c r="Y13" s="86">
        <v>25218.79</v>
      </c>
      <c r="Z13" s="86">
        <f t="shared" si="12"/>
        <v>30</v>
      </c>
      <c r="AA13" s="110">
        <f t="shared" si="13"/>
        <v>0.0009083766717692726</v>
      </c>
    </row>
    <row r="14" spans="1:27" s="2" customFormat="1" ht="12.75">
      <c r="A14" s="3" t="s">
        <v>13</v>
      </c>
      <c r="B14" s="13">
        <v>39633</v>
      </c>
      <c r="C14" s="125">
        <f t="shared" si="8"/>
        <v>25</v>
      </c>
      <c r="D14" s="13">
        <v>28733.3</v>
      </c>
      <c r="E14" s="125">
        <f t="shared" si="9"/>
        <v>28</v>
      </c>
      <c r="F14" s="13">
        <v>38141.05</v>
      </c>
      <c r="G14" s="125">
        <f t="shared" si="10"/>
        <v>29</v>
      </c>
      <c r="H14" s="14">
        <v>39912.37</v>
      </c>
      <c r="I14" s="130">
        <f t="shared" si="11"/>
        <v>27</v>
      </c>
      <c r="J14" s="13">
        <v>33705.47</v>
      </c>
      <c r="K14" s="86">
        <f t="shared" si="0"/>
        <v>28</v>
      </c>
      <c r="L14" s="110">
        <f t="shared" si="1"/>
        <v>0.0015272591161690906</v>
      </c>
      <c r="M14" s="13">
        <v>38155.67</v>
      </c>
      <c r="N14" s="86">
        <f t="shared" si="2"/>
        <v>29</v>
      </c>
      <c r="O14" s="110">
        <f t="shared" si="3"/>
        <v>0.0016835399107455362</v>
      </c>
      <c r="P14" s="13">
        <v>47679.79</v>
      </c>
      <c r="Q14" s="86">
        <f t="shared" si="4"/>
        <v>28</v>
      </c>
      <c r="R14" s="110">
        <f t="shared" si="5"/>
        <v>0.002048694385250823</v>
      </c>
      <c r="S14" s="13">
        <v>39113.21</v>
      </c>
      <c r="T14" s="86">
        <f t="shared" si="6"/>
        <v>27</v>
      </c>
      <c r="U14" s="110">
        <f t="shared" si="7"/>
        <v>0.0015839125594899214</v>
      </c>
      <c r="V14" s="13">
        <v>41672.42</v>
      </c>
      <c r="W14" s="86">
        <f t="shared" si="14"/>
        <v>28</v>
      </c>
      <c r="X14" s="110">
        <f t="shared" si="15"/>
        <v>0.0014750890622415864</v>
      </c>
      <c r="Y14" s="86">
        <v>49005.19</v>
      </c>
      <c r="Z14" s="86">
        <f t="shared" si="12"/>
        <v>29</v>
      </c>
      <c r="AA14" s="110">
        <f t="shared" si="13"/>
        <v>0.0017651588911133658</v>
      </c>
    </row>
    <row r="15" spans="1:27" s="2" customFormat="1" ht="12.75">
      <c r="A15" s="3" t="s">
        <v>14</v>
      </c>
      <c r="B15" s="16">
        <v>8378.14</v>
      </c>
      <c r="C15" s="125">
        <f t="shared" si="8"/>
        <v>30</v>
      </c>
      <c r="D15" s="16">
        <v>7963.88</v>
      </c>
      <c r="E15" s="125">
        <f t="shared" si="9"/>
        <v>31</v>
      </c>
      <c r="F15" s="16">
        <v>8828.95</v>
      </c>
      <c r="G15" s="125">
        <f t="shared" si="10"/>
        <v>31</v>
      </c>
      <c r="H15" s="17">
        <v>4880.79</v>
      </c>
      <c r="I15" s="130">
        <f t="shared" si="11"/>
        <v>31</v>
      </c>
      <c r="J15" s="16">
        <v>5520.99</v>
      </c>
      <c r="K15" s="86">
        <f t="shared" si="0"/>
        <v>31</v>
      </c>
      <c r="L15" s="110">
        <f t="shared" si="1"/>
        <v>0.00025016658446769583</v>
      </c>
      <c r="M15" s="16">
        <v>5250.6</v>
      </c>
      <c r="N15" s="86">
        <f t="shared" si="2"/>
        <v>31</v>
      </c>
      <c r="O15" s="110">
        <f t="shared" si="3"/>
        <v>0.00023167184995992766</v>
      </c>
      <c r="P15" s="16">
        <v>5399.66</v>
      </c>
      <c r="Q15" s="86">
        <f t="shared" si="4"/>
        <v>31</v>
      </c>
      <c r="R15" s="110">
        <f t="shared" si="5"/>
        <v>0.00023201136423343013</v>
      </c>
      <c r="S15" s="16">
        <v>4836.99</v>
      </c>
      <c r="T15" s="86">
        <f t="shared" si="6"/>
        <v>31</v>
      </c>
      <c r="U15" s="110">
        <f t="shared" si="7"/>
        <v>0.00019587676928401314</v>
      </c>
      <c r="V15" s="16">
        <v>5059.65</v>
      </c>
      <c r="W15" s="86">
        <f t="shared" si="14"/>
        <v>31</v>
      </c>
      <c r="X15" s="110">
        <f t="shared" si="15"/>
        <v>0.00017909769516074762</v>
      </c>
      <c r="Y15" s="88">
        <v>4533.44</v>
      </c>
      <c r="Z15" s="86">
        <f t="shared" si="12"/>
        <v>32</v>
      </c>
      <c r="AA15" s="110">
        <f t="shared" si="13"/>
        <v>0.00016329376385091</v>
      </c>
    </row>
    <row r="16" spans="1:27" s="2" customFormat="1" ht="12.75">
      <c r="A16" s="3" t="s">
        <v>15</v>
      </c>
      <c r="B16" s="13">
        <v>310877.18</v>
      </c>
      <c r="C16" s="125">
        <f t="shared" si="8"/>
        <v>17</v>
      </c>
      <c r="D16" s="13">
        <v>334089.25</v>
      </c>
      <c r="E16" s="125">
        <f t="shared" si="9"/>
        <v>15</v>
      </c>
      <c r="F16" s="13">
        <v>249437.3</v>
      </c>
      <c r="G16" s="125">
        <f t="shared" si="10"/>
        <v>18</v>
      </c>
      <c r="H16" s="14">
        <v>177148.09</v>
      </c>
      <c r="I16" s="130">
        <f t="shared" si="11"/>
        <v>17</v>
      </c>
      <c r="J16" s="13">
        <v>211488.69</v>
      </c>
      <c r="K16" s="86">
        <f t="shared" si="0"/>
        <v>18</v>
      </c>
      <c r="L16" s="110">
        <f t="shared" si="1"/>
        <v>0.009582955816048814</v>
      </c>
      <c r="M16" s="13">
        <v>297383.44</v>
      </c>
      <c r="N16" s="86">
        <f t="shared" si="2"/>
        <v>17</v>
      </c>
      <c r="O16" s="110">
        <f t="shared" si="3"/>
        <v>0.01312142834956903</v>
      </c>
      <c r="P16" s="13">
        <v>413212.45</v>
      </c>
      <c r="Q16" s="86">
        <f t="shared" si="4"/>
        <v>15</v>
      </c>
      <c r="R16" s="110">
        <f t="shared" si="5"/>
        <v>0.0177548186816833</v>
      </c>
      <c r="S16" s="13">
        <v>315098.41</v>
      </c>
      <c r="T16" s="86">
        <f t="shared" si="6"/>
        <v>17</v>
      </c>
      <c r="U16" s="110">
        <f t="shared" si="7"/>
        <v>0.012760096373432523</v>
      </c>
      <c r="V16" s="13">
        <v>363825.29</v>
      </c>
      <c r="W16" s="86">
        <f t="shared" si="14"/>
        <v>17</v>
      </c>
      <c r="X16" s="110">
        <f t="shared" si="15"/>
        <v>0.012878414688800728</v>
      </c>
      <c r="Y16" s="86">
        <v>389068.39</v>
      </c>
      <c r="Z16" s="86">
        <f t="shared" si="12"/>
        <v>17</v>
      </c>
      <c r="AA16" s="110">
        <f t="shared" si="13"/>
        <v>0.01401417947486098</v>
      </c>
    </row>
    <row r="17" spans="1:27" s="2" customFormat="1" ht="12.75">
      <c r="A17" s="3" t="s">
        <v>16</v>
      </c>
      <c r="B17" s="13">
        <v>1499194.28</v>
      </c>
      <c r="C17" s="125">
        <f t="shared" si="8"/>
        <v>6</v>
      </c>
      <c r="D17" s="13">
        <v>844469.96</v>
      </c>
      <c r="E17" s="125">
        <f t="shared" si="9"/>
        <v>9</v>
      </c>
      <c r="F17" s="13">
        <v>1185172.29</v>
      </c>
      <c r="G17" s="125">
        <f t="shared" si="10"/>
        <v>7</v>
      </c>
      <c r="H17" s="14">
        <v>1015660.45</v>
      </c>
      <c r="I17" s="130">
        <f t="shared" si="11"/>
        <v>7</v>
      </c>
      <c r="J17" s="13">
        <v>1217706.12</v>
      </c>
      <c r="K17" s="86">
        <f t="shared" si="0"/>
        <v>8</v>
      </c>
      <c r="L17" s="110">
        <f t="shared" si="1"/>
        <v>0.05517658625098219</v>
      </c>
      <c r="M17" s="13">
        <v>1526682.36</v>
      </c>
      <c r="N17" s="86">
        <f t="shared" si="2"/>
        <v>6</v>
      </c>
      <c r="O17" s="110">
        <f t="shared" si="3"/>
        <v>0.06736169707126581</v>
      </c>
      <c r="P17" s="13">
        <v>1420029.46</v>
      </c>
      <c r="Q17" s="86">
        <f t="shared" si="4"/>
        <v>5</v>
      </c>
      <c r="R17" s="110">
        <f t="shared" si="5"/>
        <v>0.061015503247660245</v>
      </c>
      <c r="S17" s="13">
        <v>1361922.09</v>
      </c>
      <c r="T17" s="86">
        <f t="shared" si="6"/>
        <v>6</v>
      </c>
      <c r="U17" s="110">
        <f t="shared" si="7"/>
        <v>0.055151840091819705</v>
      </c>
      <c r="V17" s="13">
        <v>1893920.97</v>
      </c>
      <c r="W17" s="86">
        <f t="shared" si="14"/>
        <v>5</v>
      </c>
      <c r="X17" s="110">
        <f t="shared" si="15"/>
        <v>0.0670395937552217</v>
      </c>
      <c r="Y17" s="86">
        <v>1642835.37</v>
      </c>
      <c r="Z17" s="86">
        <f t="shared" si="12"/>
        <v>5</v>
      </c>
      <c r="AA17" s="110">
        <f t="shared" si="13"/>
        <v>0.05917466007153561</v>
      </c>
    </row>
    <row r="18" spans="1:27" s="2" customFormat="1" ht="12.75">
      <c r="A18" s="3" t="s">
        <v>17</v>
      </c>
      <c r="B18" s="13">
        <v>1403046.22</v>
      </c>
      <c r="C18" s="125">
        <f t="shared" si="8"/>
        <v>7</v>
      </c>
      <c r="D18" s="13">
        <v>1135837.49</v>
      </c>
      <c r="E18" s="125">
        <f t="shared" si="9"/>
        <v>7</v>
      </c>
      <c r="F18" s="13">
        <v>1413973.17</v>
      </c>
      <c r="G18" s="125">
        <f t="shared" si="10"/>
        <v>5</v>
      </c>
      <c r="H18" s="14">
        <v>1309067.84</v>
      </c>
      <c r="I18" s="130">
        <f t="shared" si="11"/>
        <v>5</v>
      </c>
      <c r="J18" s="13">
        <v>1304132.81</v>
      </c>
      <c r="K18" s="86">
        <f t="shared" si="0"/>
        <v>6</v>
      </c>
      <c r="L18" s="110">
        <f t="shared" si="1"/>
        <v>0.059092744375548324</v>
      </c>
      <c r="M18" s="13">
        <v>989673.01</v>
      </c>
      <c r="N18" s="86">
        <f t="shared" si="2"/>
        <v>9</v>
      </c>
      <c r="O18" s="110">
        <f t="shared" si="3"/>
        <v>0.04366727175601074</v>
      </c>
      <c r="P18" s="13">
        <v>1331607.65</v>
      </c>
      <c r="Q18" s="86">
        <f t="shared" si="4"/>
        <v>7</v>
      </c>
      <c r="R18" s="110">
        <f t="shared" si="5"/>
        <v>0.057216215002457924</v>
      </c>
      <c r="S18" s="13">
        <v>974883.13</v>
      </c>
      <c r="T18" s="86">
        <f t="shared" si="6"/>
        <v>11</v>
      </c>
      <c r="U18" s="110">
        <f t="shared" si="7"/>
        <v>0.039478468620751044</v>
      </c>
      <c r="V18" s="13">
        <v>1335917.69</v>
      </c>
      <c r="W18" s="86">
        <f t="shared" si="14"/>
        <v>7</v>
      </c>
      <c r="X18" s="110">
        <f t="shared" si="15"/>
        <v>0.04728781224066292</v>
      </c>
      <c r="Y18" s="86">
        <v>1357556.76</v>
      </c>
      <c r="Z18" s="86">
        <f t="shared" si="12"/>
        <v>6</v>
      </c>
      <c r="AA18" s="110">
        <f t="shared" si="13"/>
        <v>0.04889897141721221</v>
      </c>
    </row>
    <row r="19" spans="1:27" s="2" customFormat="1" ht="12.75">
      <c r="A19" s="3" t="s">
        <v>18</v>
      </c>
      <c r="B19" s="13">
        <v>627557</v>
      </c>
      <c r="C19" s="125">
        <f t="shared" si="8"/>
        <v>12</v>
      </c>
      <c r="D19" s="13">
        <v>513060.42</v>
      </c>
      <c r="E19" s="125">
        <f t="shared" si="9"/>
        <v>12</v>
      </c>
      <c r="F19" s="13">
        <v>613320.09</v>
      </c>
      <c r="G19" s="125">
        <f t="shared" si="10"/>
        <v>12</v>
      </c>
      <c r="H19" s="14">
        <v>454945.24</v>
      </c>
      <c r="I19" s="130">
        <f t="shared" si="11"/>
        <v>14</v>
      </c>
      <c r="J19" s="13">
        <v>704421.71</v>
      </c>
      <c r="K19" s="86">
        <f t="shared" si="0"/>
        <v>12</v>
      </c>
      <c r="L19" s="110">
        <f t="shared" si="1"/>
        <v>0.03191869088978493</v>
      </c>
      <c r="M19" s="13">
        <v>644627.83</v>
      </c>
      <c r="N19" s="86">
        <f t="shared" si="2"/>
        <v>11</v>
      </c>
      <c r="O19" s="110">
        <f t="shared" si="3"/>
        <v>0.02844286784591356</v>
      </c>
      <c r="P19" s="13">
        <v>650898.48</v>
      </c>
      <c r="Q19" s="86">
        <f t="shared" si="4"/>
        <v>11</v>
      </c>
      <c r="R19" s="110">
        <f t="shared" si="5"/>
        <v>0.027967658023332218</v>
      </c>
      <c r="S19" s="13">
        <v>714239.06</v>
      </c>
      <c r="T19" s="86">
        <f t="shared" si="6"/>
        <v>12</v>
      </c>
      <c r="U19" s="110">
        <f t="shared" si="7"/>
        <v>0.028923532934583374</v>
      </c>
      <c r="V19" s="13">
        <v>731471.46</v>
      </c>
      <c r="W19" s="86">
        <f t="shared" si="14"/>
        <v>12</v>
      </c>
      <c r="X19" s="110">
        <f t="shared" si="15"/>
        <v>0.025892078021575997</v>
      </c>
      <c r="Y19" s="86">
        <v>731734.06</v>
      </c>
      <c r="Z19" s="86">
        <f t="shared" si="12"/>
        <v>12</v>
      </c>
      <c r="AA19" s="110">
        <f t="shared" si="13"/>
        <v>0.026356940600362557</v>
      </c>
    </row>
    <row r="20" spans="1:27" s="2" customFormat="1" ht="12.75">
      <c r="A20" s="6" t="s">
        <v>19</v>
      </c>
      <c r="B20" s="8">
        <v>3205017.05</v>
      </c>
      <c r="C20" s="126">
        <f t="shared" si="8"/>
        <v>2</v>
      </c>
      <c r="D20" s="8">
        <v>2543055.73</v>
      </c>
      <c r="E20" s="126">
        <f t="shared" si="9"/>
        <v>2</v>
      </c>
      <c r="F20" s="8">
        <v>3395071.76</v>
      </c>
      <c r="G20" s="126">
        <f t="shared" si="10"/>
        <v>2</v>
      </c>
      <c r="H20" s="18">
        <v>2519275.73</v>
      </c>
      <c r="I20" s="131">
        <f t="shared" si="11"/>
        <v>2</v>
      </c>
      <c r="J20" s="8">
        <v>3235188.63</v>
      </c>
      <c r="K20" s="89">
        <f t="shared" si="0"/>
        <v>2</v>
      </c>
      <c r="L20" s="111">
        <f t="shared" si="1"/>
        <v>0.1465925657673396</v>
      </c>
      <c r="M20" s="8">
        <v>3303498.08</v>
      </c>
      <c r="N20" s="89">
        <f t="shared" si="2"/>
        <v>2</v>
      </c>
      <c r="O20" s="111">
        <f t="shared" si="3"/>
        <v>0.14576001057644253</v>
      </c>
      <c r="P20" s="8">
        <v>3472284.51</v>
      </c>
      <c r="Q20" s="89">
        <f t="shared" si="4"/>
        <v>2</v>
      </c>
      <c r="R20" s="111">
        <f t="shared" si="5"/>
        <v>0.1491963320230732</v>
      </c>
      <c r="S20" s="8">
        <v>3338766.29</v>
      </c>
      <c r="T20" s="89">
        <f t="shared" si="6"/>
        <v>2</v>
      </c>
      <c r="U20" s="111">
        <f t="shared" si="7"/>
        <v>0.13520531451989162</v>
      </c>
      <c r="V20" s="8">
        <v>3648069.63</v>
      </c>
      <c r="W20" s="89">
        <f t="shared" si="14"/>
        <v>2</v>
      </c>
      <c r="X20" s="111">
        <f t="shared" si="15"/>
        <v>0.12913163213244422</v>
      </c>
      <c r="Y20" s="83">
        <v>4024863.86</v>
      </c>
      <c r="Z20" s="89">
        <f t="shared" si="12"/>
        <v>2</v>
      </c>
      <c r="AA20" s="111">
        <f t="shared" si="13"/>
        <v>0.14497493485893762</v>
      </c>
    </row>
    <row r="21" spans="1:27" s="2" customFormat="1" ht="12.75">
      <c r="A21" s="3" t="s">
        <v>20</v>
      </c>
      <c r="B21" s="16">
        <v>1902018.58</v>
      </c>
      <c r="C21" s="125">
        <f t="shared" si="8"/>
        <v>3</v>
      </c>
      <c r="D21" s="16">
        <v>1316201.8</v>
      </c>
      <c r="E21" s="125">
        <f t="shared" si="9"/>
        <v>3</v>
      </c>
      <c r="F21" s="16">
        <v>1549545.32</v>
      </c>
      <c r="G21" s="125">
        <f t="shared" si="10"/>
        <v>3</v>
      </c>
      <c r="H21" s="17">
        <v>649178.69</v>
      </c>
      <c r="I21" s="130">
        <f t="shared" si="11"/>
        <v>10</v>
      </c>
      <c r="J21" s="16">
        <v>1575300.48</v>
      </c>
      <c r="K21" s="86">
        <f t="shared" si="0"/>
        <v>4</v>
      </c>
      <c r="L21" s="110">
        <f t="shared" si="1"/>
        <v>0.07137986857283236</v>
      </c>
      <c r="M21" s="16">
        <v>2012773.6</v>
      </c>
      <c r="N21" s="86">
        <f t="shared" si="2"/>
        <v>3</v>
      </c>
      <c r="O21" s="110">
        <f t="shared" si="3"/>
        <v>0.08880946624433464</v>
      </c>
      <c r="P21" s="16">
        <v>1856138.09</v>
      </c>
      <c r="Q21" s="86">
        <f t="shared" si="4"/>
        <v>4</v>
      </c>
      <c r="R21" s="110">
        <f t="shared" si="5"/>
        <v>0.07975411979023371</v>
      </c>
      <c r="S21" s="16">
        <v>2036339.17</v>
      </c>
      <c r="T21" s="86">
        <f t="shared" si="6"/>
        <v>3</v>
      </c>
      <c r="U21" s="110">
        <f t="shared" si="7"/>
        <v>0.08246275840679614</v>
      </c>
      <c r="V21" s="16">
        <v>2332071.43</v>
      </c>
      <c r="W21" s="86">
        <f t="shared" si="14"/>
        <v>3</v>
      </c>
      <c r="X21" s="110">
        <f t="shared" si="15"/>
        <v>0.08254891505602736</v>
      </c>
      <c r="Y21" s="88">
        <v>2219616.11</v>
      </c>
      <c r="Z21" s="86">
        <f t="shared" si="12"/>
        <v>3</v>
      </c>
      <c r="AA21" s="110">
        <f t="shared" si="13"/>
        <v>0.07995020754791406</v>
      </c>
    </row>
    <row r="22" spans="1:27" s="2" customFormat="1" ht="12.75">
      <c r="A22" s="3" t="s">
        <v>21</v>
      </c>
      <c r="B22" s="13">
        <v>1608916.07</v>
      </c>
      <c r="C22" s="125">
        <f t="shared" si="8"/>
        <v>5</v>
      </c>
      <c r="D22" s="13">
        <v>1182457.59</v>
      </c>
      <c r="E22" s="125">
        <f t="shared" si="9"/>
        <v>5</v>
      </c>
      <c r="F22" s="13">
        <v>1526483.72</v>
      </c>
      <c r="G22" s="125">
        <f t="shared" si="10"/>
        <v>4</v>
      </c>
      <c r="H22" s="14">
        <v>1386363.47</v>
      </c>
      <c r="I22" s="130">
        <f t="shared" si="11"/>
        <v>4</v>
      </c>
      <c r="J22" s="13">
        <v>1801964.66</v>
      </c>
      <c r="K22" s="86">
        <f t="shared" si="0"/>
        <v>3</v>
      </c>
      <c r="L22" s="110">
        <f t="shared" si="1"/>
        <v>0.08165045477780122</v>
      </c>
      <c r="M22" s="13">
        <v>1746768.31</v>
      </c>
      <c r="N22" s="86">
        <f t="shared" si="2"/>
        <v>4</v>
      </c>
      <c r="O22" s="110">
        <f t="shared" si="3"/>
        <v>0.07707253377310715</v>
      </c>
      <c r="P22" s="13">
        <v>1935286.73</v>
      </c>
      <c r="Q22" s="86">
        <f t="shared" si="4"/>
        <v>3</v>
      </c>
      <c r="R22" s="110">
        <f t="shared" si="5"/>
        <v>0.08315496057347203</v>
      </c>
      <c r="S22" s="13">
        <v>1721658.03</v>
      </c>
      <c r="T22" s="86">
        <f t="shared" si="6"/>
        <v>4</v>
      </c>
      <c r="U22" s="110">
        <f t="shared" si="7"/>
        <v>0.0697195596286696</v>
      </c>
      <c r="V22" s="13">
        <v>1901047.1</v>
      </c>
      <c r="W22" s="86">
        <f t="shared" si="14"/>
        <v>4</v>
      </c>
      <c r="X22" s="110">
        <f t="shared" si="15"/>
        <v>0.06729183915923499</v>
      </c>
      <c r="Y22" s="86">
        <v>1911238.75</v>
      </c>
      <c r="Z22" s="86">
        <f t="shared" si="12"/>
        <v>4</v>
      </c>
      <c r="AA22" s="110">
        <f t="shared" si="13"/>
        <v>0.06884250571424975</v>
      </c>
    </row>
    <row r="23" spans="1:27" s="2" customFormat="1" ht="12.75">
      <c r="A23" s="3" t="s">
        <v>22</v>
      </c>
      <c r="B23" s="13">
        <v>94604.37</v>
      </c>
      <c r="C23" s="125">
        <f t="shared" si="8"/>
        <v>23</v>
      </c>
      <c r="D23" s="13">
        <v>85314.66</v>
      </c>
      <c r="E23" s="125">
        <f t="shared" si="9"/>
        <v>23</v>
      </c>
      <c r="F23" s="13">
        <v>94008.03</v>
      </c>
      <c r="G23" s="125">
        <f t="shared" si="10"/>
        <v>24</v>
      </c>
      <c r="H23" s="14">
        <v>89884.61</v>
      </c>
      <c r="I23" s="130">
        <f t="shared" si="11"/>
        <v>23</v>
      </c>
      <c r="J23" s="13">
        <v>86478.78</v>
      </c>
      <c r="K23" s="86">
        <f t="shared" si="0"/>
        <v>24</v>
      </c>
      <c r="L23" s="110">
        <f t="shared" si="1"/>
        <v>0.003918518421792701</v>
      </c>
      <c r="M23" s="13">
        <v>80498.95</v>
      </c>
      <c r="N23" s="86">
        <f t="shared" si="2"/>
        <v>25</v>
      </c>
      <c r="O23" s="110">
        <f t="shared" si="3"/>
        <v>0.003551849439365352</v>
      </c>
      <c r="P23" s="13">
        <v>84151.86</v>
      </c>
      <c r="Q23" s="86">
        <f t="shared" si="4"/>
        <v>24</v>
      </c>
      <c r="R23" s="110">
        <f t="shared" si="5"/>
        <v>0.0036158180036114534</v>
      </c>
      <c r="S23" s="13">
        <v>55916.7</v>
      </c>
      <c r="T23" s="86">
        <f t="shared" si="6"/>
        <v>26</v>
      </c>
      <c r="U23" s="110">
        <f t="shared" si="7"/>
        <v>0.002264379819892821</v>
      </c>
      <c r="V23" s="13">
        <v>91373.09</v>
      </c>
      <c r="W23" s="86">
        <f t="shared" si="14"/>
        <v>23</v>
      </c>
      <c r="X23" s="110">
        <f t="shared" si="15"/>
        <v>0.0032343560955235156</v>
      </c>
      <c r="Y23" s="86">
        <v>122167.43</v>
      </c>
      <c r="Z23" s="86">
        <f t="shared" si="12"/>
        <v>23</v>
      </c>
      <c r="AA23" s="110">
        <f t="shared" si="13"/>
        <v>0.004400450753664453</v>
      </c>
    </row>
    <row r="24" spans="1:27" s="2" customFormat="1" ht="12.75">
      <c r="A24" s="3" t="s">
        <v>23</v>
      </c>
      <c r="B24" s="13">
        <v>186568.29</v>
      </c>
      <c r="C24" s="125">
        <f t="shared" si="8"/>
        <v>20</v>
      </c>
      <c r="D24" s="13">
        <v>214439.91</v>
      </c>
      <c r="E24" s="125">
        <f t="shared" si="9"/>
        <v>19</v>
      </c>
      <c r="F24" s="13">
        <v>176223.69</v>
      </c>
      <c r="G24" s="125">
        <f t="shared" si="10"/>
        <v>20</v>
      </c>
      <c r="H24" s="14">
        <v>188045.76</v>
      </c>
      <c r="I24" s="130">
        <f t="shared" si="11"/>
        <v>16</v>
      </c>
      <c r="J24" s="13">
        <v>201137.99</v>
      </c>
      <c r="K24" s="86">
        <f t="shared" si="0"/>
        <v>19</v>
      </c>
      <c r="L24" s="110">
        <f t="shared" si="1"/>
        <v>0.009113945862064151</v>
      </c>
      <c r="M24" s="13">
        <v>193605.82</v>
      </c>
      <c r="N24" s="86">
        <f t="shared" si="2"/>
        <v>19</v>
      </c>
      <c r="O24" s="110">
        <f t="shared" si="3"/>
        <v>0.008542455811223244</v>
      </c>
      <c r="P24" s="13">
        <v>168004.53</v>
      </c>
      <c r="Q24" s="86">
        <f t="shared" si="4"/>
        <v>20</v>
      </c>
      <c r="R24" s="110">
        <f t="shared" si="5"/>
        <v>0.007218780479270221</v>
      </c>
      <c r="S24" s="13">
        <v>113805.87</v>
      </c>
      <c r="T24" s="86">
        <f t="shared" si="6"/>
        <v>22</v>
      </c>
      <c r="U24" s="110">
        <f t="shared" si="7"/>
        <v>0.004608635978399044</v>
      </c>
      <c r="V24" s="13">
        <v>153959.12</v>
      </c>
      <c r="W24" s="86">
        <f t="shared" si="14"/>
        <v>21</v>
      </c>
      <c r="X24" s="110">
        <f t="shared" si="15"/>
        <v>0.005449729436023631</v>
      </c>
      <c r="Y24" s="86">
        <v>158021.5</v>
      </c>
      <c r="Z24" s="86">
        <f t="shared" si="12"/>
        <v>21</v>
      </c>
      <c r="AA24" s="110">
        <f t="shared" si="13"/>
        <v>0.005691908463411135</v>
      </c>
    </row>
    <row r="25" spans="1:27" s="2" customFormat="1" ht="12.75">
      <c r="A25" s="3" t="s">
        <v>24</v>
      </c>
      <c r="B25" s="13">
        <v>30372.9</v>
      </c>
      <c r="C25" s="125">
        <f t="shared" si="8"/>
        <v>26</v>
      </c>
      <c r="D25" s="13">
        <v>35932.48</v>
      </c>
      <c r="E25" s="125">
        <f t="shared" si="9"/>
        <v>26</v>
      </c>
      <c r="F25" s="13">
        <v>60735.4</v>
      </c>
      <c r="G25" s="125">
        <f t="shared" si="10"/>
        <v>25</v>
      </c>
      <c r="H25" s="14">
        <v>20148.21</v>
      </c>
      <c r="I25" s="130">
        <f t="shared" si="11"/>
        <v>28</v>
      </c>
      <c r="J25" s="13">
        <v>61415.27</v>
      </c>
      <c r="K25" s="86">
        <f t="shared" si="0"/>
        <v>25</v>
      </c>
      <c r="L25" s="110">
        <f t="shared" si="1"/>
        <v>0.002782842991938284</v>
      </c>
      <c r="M25" s="13">
        <v>99732.93</v>
      </c>
      <c r="N25" s="86">
        <f t="shared" si="2"/>
        <v>24</v>
      </c>
      <c r="O25" s="110">
        <f t="shared" si="3"/>
        <v>0.004400508969455675</v>
      </c>
      <c r="P25" s="13">
        <v>82839.12</v>
      </c>
      <c r="Q25" s="86">
        <f t="shared" si="4"/>
        <v>25</v>
      </c>
      <c r="R25" s="110">
        <f t="shared" si="5"/>
        <v>0.003559412489508011</v>
      </c>
      <c r="S25" s="13">
        <v>86333.53</v>
      </c>
      <c r="T25" s="86">
        <f t="shared" si="6"/>
        <v>24</v>
      </c>
      <c r="U25" s="110">
        <f t="shared" si="7"/>
        <v>0.0034961273306921095</v>
      </c>
      <c r="V25" s="13">
        <v>43406.24</v>
      </c>
      <c r="W25" s="86">
        <f t="shared" si="14"/>
        <v>27</v>
      </c>
      <c r="X25" s="110">
        <f t="shared" si="15"/>
        <v>0.001536461521961845</v>
      </c>
      <c r="Y25" s="86">
        <v>63643.81</v>
      </c>
      <c r="Z25" s="86">
        <f t="shared" si="12"/>
        <v>27</v>
      </c>
      <c r="AA25" s="110">
        <f t="shared" si="13"/>
        <v>0.0022924395780493808</v>
      </c>
    </row>
    <row r="26" spans="1:27" s="2" customFormat="1" ht="12.75">
      <c r="A26" s="3" t="s">
        <v>25</v>
      </c>
      <c r="B26" s="13">
        <v>785594.02</v>
      </c>
      <c r="C26" s="125">
        <f t="shared" si="8"/>
        <v>11</v>
      </c>
      <c r="D26" s="13">
        <v>594932.13</v>
      </c>
      <c r="E26" s="125">
        <f t="shared" si="9"/>
        <v>11</v>
      </c>
      <c r="F26" s="13">
        <v>645531.27</v>
      </c>
      <c r="G26" s="125">
        <f t="shared" si="10"/>
        <v>11</v>
      </c>
      <c r="H26" s="14">
        <v>694553.65</v>
      </c>
      <c r="I26" s="130">
        <f t="shared" si="11"/>
        <v>9</v>
      </c>
      <c r="J26" s="13">
        <v>729351.18</v>
      </c>
      <c r="K26" s="86">
        <f t="shared" si="0"/>
        <v>11</v>
      </c>
      <c r="L26" s="110">
        <f t="shared" si="1"/>
        <v>0.033048292711648386</v>
      </c>
      <c r="M26" s="13">
        <v>628530.01</v>
      </c>
      <c r="N26" s="86">
        <f t="shared" si="2"/>
        <v>12</v>
      </c>
      <c r="O26" s="110">
        <f t="shared" si="3"/>
        <v>0.02773258488021023</v>
      </c>
      <c r="P26" s="13">
        <v>646851.18</v>
      </c>
      <c r="Q26" s="86">
        <f t="shared" si="4"/>
        <v>12</v>
      </c>
      <c r="R26" s="110">
        <f t="shared" si="5"/>
        <v>0.027793754556361714</v>
      </c>
      <c r="S26" s="13">
        <v>646016.12</v>
      </c>
      <c r="T26" s="86">
        <f t="shared" si="6"/>
        <v>13</v>
      </c>
      <c r="U26" s="110">
        <f t="shared" si="7"/>
        <v>0.02616080465144508</v>
      </c>
      <c r="V26" s="13">
        <v>722496.8</v>
      </c>
      <c r="W26" s="86">
        <f t="shared" si="14"/>
        <v>13</v>
      </c>
      <c r="X26" s="110">
        <f t="shared" si="15"/>
        <v>0.025574399739313126</v>
      </c>
      <c r="Y26" s="86">
        <v>700625.38</v>
      </c>
      <c r="Z26" s="86">
        <f t="shared" si="12"/>
        <v>13</v>
      </c>
      <c r="AA26" s="110">
        <f t="shared" si="13"/>
        <v>0.025236411058638494</v>
      </c>
    </row>
    <row r="27" spans="1:27" s="2" customFormat="1" ht="12.75">
      <c r="A27" s="3" t="s">
        <v>26</v>
      </c>
      <c r="B27" s="13">
        <v>1020642.12</v>
      </c>
      <c r="C27" s="125">
        <f t="shared" si="8"/>
        <v>9</v>
      </c>
      <c r="D27" s="13">
        <v>658118.07</v>
      </c>
      <c r="E27" s="125">
        <f t="shared" si="9"/>
        <v>10</v>
      </c>
      <c r="F27" s="13">
        <v>1080462.01</v>
      </c>
      <c r="G27" s="125">
        <f t="shared" si="10"/>
        <v>8</v>
      </c>
      <c r="H27" s="14">
        <v>611805.06</v>
      </c>
      <c r="I27" s="130">
        <f t="shared" si="11"/>
        <v>11</v>
      </c>
      <c r="J27" s="13">
        <v>1002278.01</v>
      </c>
      <c r="K27" s="86">
        <f t="shared" si="0"/>
        <v>10</v>
      </c>
      <c r="L27" s="110">
        <f t="shared" si="1"/>
        <v>0.0454151278029446</v>
      </c>
      <c r="M27" s="13">
        <v>942170.67</v>
      </c>
      <c r="N27" s="86">
        <f t="shared" si="2"/>
        <v>10</v>
      </c>
      <c r="O27" s="110">
        <f t="shared" si="3"/>
        <v>0.041571329390333395</v>
      </c>
      <c r="P27" s="13">
        <v>960405.84</v>
      </c>
      <c r="Q27" s="86">
        <f t="shared" si="4"/>
        <v>10</v>
      </c>
      <c r="R27" s="110">
        <f t="shared" si="5"/>
        <v>0.041266499956692355</v>
      </c>
      <c r="S27" s="13">
        <v>1002154.92</v>
      </c>
      <c r="T27" s="86">
        <f t="shared" si="6"/>
        <v>10</v>
      </c>
      <c r="U27" s="110">
        <f t="shared" si="7"/>
        <v>0.040582855877659176</v>
      </c>
      <c r="V27" s="13">
        <v>1061811.39</v>
      </c>
      <c r="W27" s="86">
        <f t="shared" si="14"/>
        <v>11</v>
      </c>
      <c r="X27" s="110">
        <f t="shared" si="15"/>
        <v>0.037585203056422815</v>
      </c>
      <c r="Y27" s="86">
        <v>1027725.91</v>
      </c>
      <c r="Z27" s="86">
        <f t="shared" si="12"/>
        <v>10</v>
      </c>
      <c r="AA27" s="110">
        <f t="shared" si="13"/>
        <v>0.03701851839905273</v>
      </c>
    </row>
    <row r="28" spans="1:27" s="2" customFormat="1" ht="12.75">
      <c r="A28" s="3" t="s">
        <v>27</v>
      </c>
      <c r="B28" s="13">
        <v>311988.98</v>
      </c>
      <c r="C28" s="125">
        <f t="shared" si="8"/>
        <v>15</v>
      </c>
      <c r="D28" s="13">
        <v>214760.57</v>
      </c>
      <c r="E28" s="125">
        <f t="shared" si="9"/>
        <v>18</v>
      </c>
      <c r="F28" s="13">
        <v>282426.61</v>
      </c>
      <c r="G28" s="125">
        <f t="shared" si="10"/>
        <v>17</v>
      </c>
      <c r="H28" s="14">
        <v>158894.57</v>
      </c>
      <c r="I28" s="130">
        <f t="shared" si="11"/>
        <v>18</v>
      </c>
      <c r="J28" s="13">
        <v>272414.42</v>
      </c>
      <c r="K28" s="86">
        <f t="shared" si="0"/>
        <v>17</v>
      </c>
      <c r="L28" s="110">
        <f t="shared" si="1"/>
        <v>0.012343616817119459</v>
      </c>
      <c r="M28" s="13">
        <v>301607.13</v>
      </c>
      <c r="N28" s="86">
        <f t="shared" si="2"/>
        <v>16</v>
      </c>
      <c r="O28" s="110">
        <f t="shared" si="3"/>
        <v>0.013307789922714431</v>
      </c>
      <c r="P28" s="13">
        <v>284778.44</v>
      </c>
      <c r="Q28" s="86">
        <f t="shared" si="4"/>
        <v>18</v>
      </c>
      <c r="R28" s="110">
        <f t="shared" si="5"/>
        <v>0.012236295316495489</v>
      </c>
      <c r="S28" s="13">
        <v>308928.81</v>
      </c>
      <c r="T28" s="86">
        <f t="shared" si="6"/>
        <v>18</v>
      </c>
      <c r="U28" s="110">
        <f t="shared" si="7"/>
        <v>0.012510254774468158</v>
      </c>
      <c r="V28" s="13">
        <v>316940.3</v>
      </c>
      <c r="W28" s="86">
        <f t="shared" si="14"/>
        <v>18</v>
      </c>
      <c r="X28" s="110">
        <f t="shared" si="15"/>
        <v>0.011218814983952625</v>
      </c>
      <c r="Y28" s="86">
        <v>280631.78</v>
      </c>
      <c r="Z28" s="86">
        <f t="shared" si="12"/>
        <v>19</v>
      </c>
      <c r="AA28" s="110">
        <f t="shared" si="13"/>
        <v>0.010108310601305088</v>
      </c>
    </row>
    <row r="29" spans="1:27" s="2" customFormat="1" ht="12.75">
      <c r="A29" s="3" t="s">
        <v>28</v>
      </c>
      <c r="B29" s="13">
        <v>4160.32</v>
      </c>
      <c r="C29" s="125">
        <f t="shared" si="8"/>
        <v>31</v>
      </c>
      <c r="D29" s="13">
        <v>33769.56</v>
      </c>
      <c r="E29" s="125">
        <f t="shared" si="9"/>
        <v>27</v>
      </c>
      <c r="F29" s="13">
        <v>55779.45</v>
      </c>
      <c r="G29" s="125">
        <f t="shared" si="10"/>
        <v>26</v>
      </c>
      <c r="H29" s="14">
        <v>67469.92</v>
      </c>
      <c r="I29" s="130">
        <f t="shared" si="11"/>
        <v>25</v>
      </c>
      <c r="J29" s="13">
        <v>54362.76</v>
      </c>
      <c r="K29" s="86">
        <f t="shared" si="0"/>
        <v>27</v>
      </c>
      <c r="L29" s="110">
        <f t="shared" si="1"/>
        <v>0.0024632803159283165</v>
      </c>
      <c r="M29" s="13">
        <v>70491.13</v>
      </c>
      <c r="N29" s="86">
        <f t="shared" si="2"/>
        <v>27</v>
      </c>
      <c r="O29" s="110">
        <f t="shared" si="3"/>
        <v>0.0031102751100570898</v>
      </c>
      <c r="P29" s="13">
        <v>49417.46</v>
      </c>
      <c r="Q29" s="86">
        <f t="shared" si="4"/>
        <v>27</v>
      </c>
      <c r="R29" s="110">
        <f t="shared" si="5"/>
        <v>0.00212335819506246</v>
      </c>
      <c r="S29" s="13">
        <v>34038.83</v>
      </c>
      <c r="T29" s="86">
        <f t="shared" si="6"/>
        <v>30</v>
      </c>
      <c r="U29" s="110">
        <f t="shared" si="7"/>
        <v>0.0013784225418303005</v>
      </c>
      <c r="V29" s="13">
        <v>40946.19</v>
      </c>
      <c r="W29" s="86">
        <f t="shared" si="14"/>
        <v>29</v>
      </c>
      <c r="X29" s="110">
        <f t="shared" si="15"/>
        <v>0.001449382517489165</v>
      </c>
      <c r="Y29" s="86">
        <v>79154.05</v>
      </c>
      <c r="Z29" s="86">
        <f t="shared" si="12"/>
        <v>25</v>
      </c>
      <c r="AA29" s="110">
        <f t="shared" si="13"/>
        <v>0.002851115874158062</v>
      </c>
    </row>
    <row r="30" spans="1:27" s="2" customFormat="1" ht="12.75">
      <c r="A30" s="3" t="s">
        <v>29</v>
      </c>
      <c r="B30" s="13">
        <v>218559.84</v>
      </c>
      <c r="C30" s="125">
        <f t="shared" si="8"/>
        <v>19</v>
      </c>
      <c r="D30" s="13">
        <v>114074.58</v>
      </c>
      <c r="E30" s="125">
        <f t="shared" si="9"/>
        <v>21</v>
      </c>
      <c r="F30" s="13">
        <v>165768.47</v>
      </c>
      <c r="G30" s="125">
        <f t="shared" si="10"/>
        <v>21</v>
      </c>
      <c r="H30" s="14">
        <v>112907.74</v>
      </c>
      <c r="I30" s="130">
        <f t="shared" si="11"/>
        <v>22</v>
      </c>
      <c r="J30" s="13">
        <v>105381.29</v>
      </c>
      <c r="K30" s="86">
        <f t="shared" si="0"/>
        <v>23</v>
      </c>
      <c r="L30" s="110">
        <f t="shared" si="1"/>
        <v>0.004775027193691665</v>
      </c>
      <c r="M30" s="13">
        <v>154149.89</v>
      </c>
      <c r="N30" s="86">
        <f t="shared" si="2"/>
        <v>21</v>
      </c>
      <c r="O30" s="110">
        <f t="shared" si="3"/>
        <v>0.006801544621075564</v>
      </c>
      <c r="P30" s="13">
        <v>192280.19</v>
      </c>
      <c r="Q30" s="86">
        <f t="shared" si="4"/>
        <v>19</v>
      </c>
      <c r="R30" s="110">
        <f t="shared" si="5"/>
        <v>0.00826185152342243</v>
      </c>
      <c r="S30" s="13">
        <v>175812</v>
      </c>
      <c r="T30" s="86">
        <f t="shared" si="6"/>
        <v>19</v>
      </c>
      <c r="U30" s="110">
        <f t="shared" si="7"/>
        <v>0.007119610865716265</v>
      </c>
      <c r="V30" s="13">
        <v>167375.03</v>
      </c>
      <c r="W30" s="86">
        <f t="shared" si="14"/>
        <v>20</v>
      </c>
      <c r="X30" s="110">
        <f t="shared" si="15"/>
        <v>0.005924615754145245</v>
      </c>
      <c r="Y30" s="86">
        <v>161057.25</v>
      </c>
      <c r="Z30" s="86">
        <f t="shared" si="12"/>
        <v>20</v>
      </c>
      <c r="AA30" s="110">
        <f t="shared" si="13"/>
        <v>0.005801255679567166</v>
      </c>
    </row>
    <row r="31" spans="1:27" s="2" customFormat="1" ht="12.75">
      <c r="A31" s="3" t="s">
        <v>30</v>
      </c>
      <c r="B31" s="13">
        <v>5368861.92</v>
      </c>
      <c r="C31" s="125">
        <f t="shared" si="8"/>
        <v>1</v>
      </c>
      <c r="D31" s="13">
        <v>5236719.74</v>
      </c>
      <c r="E31" s="125">
        <f t="shared" si="9"/>
        <v>1</v>
      </c>
      <c r="F31" s="13">
        <v>5227872.02</v>
      </c>
      <c r="G31" s="125">
        <f t="shared" si="10"/>
        <v>1</v>
      </c>
      <c r="H31" s="14">
        <v>2929179.5</v>
      </c>
      <c r="I31" s="130">
        <f t="shared" si="11"/>
        <v>1</v>
      </c>
      <c r="J31" s="13">
        <v>3646875.26</v>
      </c>
      <c r="K31" s="86">
        <f t="shared" si="0"/>
        <v>1</v>
      </c>
      <c r="L31" s="110">
        <f t="shared" si="1"/>
        <v>0.16524687198744067</v>
      </c>
      <c r="M31" s="13">
        <v>3627777.51</v>
      </c>
      <c r="N31" s="86">
        <f t="shared" si="2"/>
        <v>1</v>
      </c>
      <c r="O31" s="110">
        <f t="shared" si="3"/>
        <v>0.1600681687778006</v>
      </c>
      <c r="P31" s="13">
        <v>3686274.43</v>
      </c>
      <c r="Q31" s="86">
        <f t="shared" si="4"/>
        <v>1</v>
      </c>
      <c r="R31" s="110">
        <f t="shared" si="5"/>
        <v>0.15839100229331293</v>
      </c>
      <c r="S31" s="13">
        <v>5380042.41</v>
      </c>
      <c r="T31" s="86">
        <f t="shared" si="6"/>
        <v>1</v>
      </c>
      <c r="U31" s="110">
        <f t="shared" si="7"/>
        <v>0.21786799763525996</v>
      </c>
      <c r="V31" s="13">
        <v>6430676.19</v>
      </c>
      <c r="W31" s="86">
        <f t="shared" si="14"/>
        <v>1</v>
      </c>
      <c r="X31" s="110">
        <f t="shared" si="15"/>
        <v>0.22762825174747225</v>
      </c>
      <c r="Y31" s="86">
        <v>6167095.85</v>
      </c>
      <c r="Z31" s="86">
        <f t="shared" si="12"/>
        <v>1</v>
      </c>
      <c r="AA31" s="110">
        <f t="shared" si="13"/>
        <v>0.22213777912045315</v>
      </c>
    </row>
    <row r="32" spans="1:27" s="2" customFormat="1" ht="12.75">
      <c r="A32" s="3" t="s">
        <v>31</v>
      </c>
      <c r="B32" s="13">
        <v>176887.84</v>
      </c>
      <c r="C32" s="125">
        <f t="shared" si="8"/>
        <v>21</v>
      </c>
      <c r="D32" s="13">
        <v>103487.95</v>
      </c>
      <c r="E32" s="125">
        <f t="shared" si="9"/>
        <v>22</v>
      </c>
      <c r="F32" s="13">
        <v>240953.5</v>
      </c>
      <c r="G32" s="125">
        <f t="shared" si="10"/>
        <v>19</v>
      </c>
      <c r="H32" s="14">
        <v>83221.17</v>
      </c>
      <c r="I32" s="130">
        <f t="shared" si="11"/>
        <v>24</v>
      </c>
      <c r="J32" s="13">
        <v>167125.2</v>
      </c>
      <c r="K32" s="86">
        <f t="shared" si="0"/>
        <v>21</v>
      </c>
      <c r="L32" s="110">
        <f t="shared" si="1"/>
        <v>0.007572761490689272</v>
      </c>
      <c r="M32" s="13">
        <v>113533.73</v>
      </c>
      <c r="N32" s="86">
        <f t="shared" si="2"/>
        <v>22</v>
      </c>
      <c r="O32" s="110">
        <f t="shared" si="3"/>
        <v>0.005009440685245674</v>
      </c>
      <c r="P32" s="13">
        <v>135507.1</v>
      </c>
      <c r="Q32" s="86">
        <f t="shared" si="4"/>
        <v>21</v>
      </c>
      <c r="R32" s="110">
        <f t="shared" si="5"/>
        <v>0.005822438289506347</v>
      </c>
      <c r="S32" s="13">
        <v>120676.87</v>
      </c>
      <c r="T32" s="86">
        <f t="shared" si="6"/>
        <v>21</v>
      </c>
      <c r="U32" s="110">
        <f t="shared" si="7"/>
        <v>0.004886881184973888</v>
      </c>
      <c r="V32" s="13">
        <v>171206.55</v>
      </c>
      <c r="W32" s="86">
        <f t="shared" si="14"/>
        <v>19</v>
      </c>
      <c r="X32" s="110">
        <f t="shared" si="15"/>
        <v>0.006060241024858102</v>
      </c>
      <c r="Y32" s="86">
        <v>281460.66</v>
      </c>
      <c r="Z32" s="86">
        <f t="shared" si="12"/>
        <v>18</v>
      </c>
      <c r="AA32" s="110">
        <f t="shared" si="13"/>
        <v>0.010138166722700922</v>
      </c>
    </row>
    <row r="33" spans="1:27" s="2" customFormat="1" ht="12.75">
      <c r="A33" s="3" t="s">
        <v>32</v>
      </c>
      <c r="B33" s="13">
        <v>124105</v>
      </c>
      <c r="C33" s="125">
        <f t="shared" si="8"/>
        <v>22</v>
      </c>
      <c r="D33" s="13">
        <v>117533.77</v>
      </c>
      <c r="E33" s="125">
        <f t="shared" si="9"/>
        <v>20</v>
      </c>
      <c r="F33" s="13">
        <v>104467.4</v>
      </c>
      <c r="G33" s="125">
        <f t="shared" si="10"/>
        <v>23</v>
      </c>
      <c r="H33" s="14">
        <v>132707.84</v>
      </c>
      <c r="I33" s="130">
        <f t="shared" si="11"/>
        <v>21</v>
      </c>
      <c r="J33" s="13">
        <v>181556.66</v>
      </c>
      <c r="K33" s="86">
        <f t="shared" si="0"/>
        <v>20</v>
      </c>
      <c r="L33" s="110">
        <f t="shared" si="1"/>
        <v>0.00822667846157351</v>
      </c>
      <c r="M33" s="13">
        <v>155183.09</v>
      </c>
      <c r="N33" s="86">
        <f t="shared" si="2"/>
        <v>20</v>
      </c>
      <c r="O33" s="110">
        <f t="shared" si="3"/>
        <v>0.006847132431112244</v>
      </c>
      <c r="P33" s="13">
        <v>129607.77</v>
      </c>
      <c r="Q33" s="86">
        <f t="shared" si="4"/>
        <v>22</v>
      </c>
      <c r="R33" s="110">
        <f t="shared" si="5"/>
        <v>0.005568957218223488</v>
      </c>
      <c r="S33" s="13">
        <v>139363.17</v>
      </c>
      <c r="T33" s="86">
        <f t="shared" si="6"/>
        <v>20</v>
      </c>
      <c r="U33" s="110">
        <f t="shared" si="7"/>
        <v>0.0056435939492905105</v>
      </c>
      <c r="V33" s="13">
        <v>142355</v>
      </c>
      <c r="W33" s="86">
        <f t="shared" si="14"/>
        <v>22</v>
      </c>
      <c r="X33" s="110">
        <f t="shared" si="15"/>
        <v>0.00503897550119242</v>
      </c>
      <c r="Y33" s="86">
        <v>124018.15</v>
      </c>
      <c r="Z33" s="86">
        <f t="shared" si="12"/>
        <v>22</v>
      </c>
      <c r="AA33" s="110">
        <f t="shared" si="13"/>
        <v>0.004467113383948334</v>
      </c>
    </row>
    <row r="34" spans="1:27" s="2" customFormat="1" ht="12.75">
      <c r="A34" s="3" t="s">
        <v>33</v>
      </c>
      <c r="B34" s="13">
        <v>555824.81</v>
      </c>
      <c r="C34" s="125">
        <f t="shared" si="8"/>
        <v>13</v>
      </c>
      <c r="D34" s="13">
        <v>428198.18</v>
      </c>
      <c r="E34" s="125">
        <f t="shared" si="9"/>
        <v>13</v>
      </c>
      <c r="F34" s="13">
        <v>540170.45</v>
      </c>
      <c r="G34" s="125">
        <f t="shared" si="10"/>
        <v>13</v>
      </c>
      <c r="H34" s="14">
        <v>489380.19</v>
      </c>
      <c r="I34" s="130">
        <f t="shared" si="11"/>
        <v>12</v>
      </c>
      <c r="J34" s="13">
        <v>517670.25</v>
      </c>
      <c r="K34" s="86">
        <f t="shared" si="0"/>
        <v>13</v>
      </c>
      <c r="L34" s="110">
        <f t="shared" si="1"/>
        <v>0.023456626134631328</v>
      </c>
      <c r="M34" s="13">
        <v>400057.02</v>
      </c>
      <c r="N34" s="86">
        <f t="shared" si="2"/>
        <v>14</v>
      </c>
      <c r="O34" s="110">
        <f t="shared" si="3"/>
        <v>0.017651687409601907</v>
      </c>
      <c r="P34" s="13">
        <v>527056.25</v>
      </c>
      <c r="Q34" s="86">
        <f t="shared" si="4"/>
        <v>13</v>
      </c>
      <c r="R34" s="110">
        <f t="shared" si="5"/>
        <v>0.022646433218064806</v>
      </c>
      <c r="S34" s="13">
        <v>1007930.84</v>
      </c>
      <c r="T34" s="86">
        <f t="shared" si="6"/>
        <v>9</v>
      </c>
      <c r="U34" s="110">
        <f t="shared" si="7"/>
        <v>0.04081675517231203</v>
      </c>
      <c r="V34" s="13">
        <v>1191278.01</v>
      </c>
      <c r="W34" s="86">
        <f t="shared" si="14"/>
        <v>10</v>
      </c>
      <c r="X34" s="110">
        <f t="shared" si="15"/>
        <v>0.04216796535070253</v>
      </c>
      <c r="Y34" s="86">
        <v>930805.92</v>
      </c>
      <c r="Z34" s="86">
        <f t="shared" si="12"/>
        <v>11</v>
      </c>
      <c r="AA34" s="110">
        <f t="shared" si="13"/>
        <v>0.03352747628544969</v>
      </c>
    </row>
    <row r="35" spans="1:27" s="2" customFormat="1" ht="12.75">
      <c r="A35" s="3" t="s">
        <v>34</v>
      </c>
      <c r="B35" s="13">
        <v>311567.75</v>
      </c>
      <c r="C35" s="125">
        <f t="shared" si="8"/>
        <v>16</v>
      </c>
      <c r="D35" s="13">
        <v>274415.9</v>
      </c>
      <c r="E35" s="125">
        <f t="shared" si="9"/>
        <v>17</v>
      </c>
      <c r="F35" s="13">
        <v>305543.96</v>
      </c>
      <c r="G35" s="125">
        <f t="shared" si="10"/>
        <v>15</v>
      </c>
      <c r="H35" s="14">
        <v>158684.71</v>
      </c>
      <c r="I35" s="130">
        <f t="shared" si="11"/>
        <v>19</v>
      </c>
      <c r="J35" s="13">
        <v>313879.28</v>
      </c>
      <c r="K35" s="86">
        <f t="shared" si="0"/>
        <v>15</v>
      </c>
      <c r="L35" s="110">
        <f t="shared" si="1"/>
        <v>0.014222468689995736</v>
      </c>
      <c r="M35" s="13">
        <v>284117.6</v>
      </c>
      <c r="N35" s="86">
        <f t="shared" si="2"/>
        <v>18</v>
      </c>
      <c r="O35" s="110">
        <f t="shared" si="3"/>
        <v>0.012536100635770148</v>
      </c>
      <c r="P35" s="13">
        <v>364450</v>
      </c>
      <c r="Q35" s="86">
        <f t="shared" si="4"/>
        <v>16</v>
      </c>
      <c r="R35" s="110">
        <f t="shared" si="5"/>
        <v>0.01565960480750151</v>
      </c>
      <c r="S35" s="13">
        <v>325739.65</v>
      </c>
      <c r="T35" s="86">
        <f t="shared" si="6"/>
        <v>16</v>
      </c>
      <c r="U35" s="110">
        <f t="shared" si="7"/>
        <v>0.013191019677465778</v>
      </c>
      <c r="V35" s="13">
        <v>416652.26</v>
      </c>
      <c r="W35" s="86">
        <f t="shared" si="14"/>
        <v>16</v>
      </c>
      <c r="X35" s="110">
        <f t="shared" si="15"/>
        <v>0.014748344144262264</v>
      </c>
      <c r="Y35" s="86">
        <v>393465.35</v>
      </c>
      <c r="Z35" s="86">
        <f t="shared" si="12"/>
        <v>15</v>
      </c>
      <c r="AA35" s="110">
        <f t="shared" si="13"/>
        <v>0.01417255725153871</v>
      </c>
    </row>
    <row r="36" spans="1:27" s="2" customFormat="1" ht="12.75">
      <c r="A36" s="3" t="s">
        <v>35</v>
      </c>
      <c r="B36" s="13">
        <v>1330344.55</v>
      </c>
      <c r="C36" s="125">
        <f t="shared" si="8"/>
        <v>8</v>
      </c>
      <c r="D36" s="13">
        <v>1138874.9</v>
      </c>
      <c r="E36" s="125">
        <f t="shared" si="9"/>
        <v>6</v>
      </c>
      <c r="F36" s="13">
        <v>973457.57</v>
      </c>
      <c r="G36" s="125">
        <f t="shared" si="10"/>
        <v>10</v>
      </c>
      <c r="H36" s="14">
        <v>1039846.3</v>
      </c>
      <c r="I36" s="130">
        <f t="shared" si="11"/>
        <v>6</v>
      </c>
      <c r="J36" s="13">
        <v>1275317.55</v>
      </c>
      <c r="K36" s="86">
        <f t="shared" si="0"/>
        <v>7</v>
      </c>
      <c r="L36" s="110">
        <f t="shared" si="1"/>
        <v>0.05778706999925917</v>
      </c>
      <c r="M36" s="13">
        <v>1192168.58</v>
      </c>
      <c r="N36" s="86">
        <f t="shared" si="2"/>
        <v>8</v>
      </c>
      <c r="O36" s="110">
        <f t="shared" si="3"/>
        <v>0.05260196937353827</v>
      </c>
      <c r="P36" s="13">
        <v>1264855.36</v>
      </c>
      <c r="Q36" s="86">
        <f t="shared" si="4"/>
        <v>8</v>
      </c>
      <c r="R36" s="110">
        <f t="shared" si="5"/>
        <v>0.05434801776992745</v>
      </c>
      <c r="S36" s="13">
        <v>1212089.33</v>
      </c>
      <c r="T36" s="86">
        <f t="shared" si="6"/>
        <v>7</v>
      </c>
      <c r="U36" s="110">
        <f t="shared" si="7"/>
        <v>0.049084273906711426</v>
      </c>
      <c r="V36" s="13">
        <v>1273783.5</v>
      </c>
      <c r="W36" s="86">
        <f t="shared" si="14"/>
        <v>9</v>
      </c>
      <c r="X36" s="110">
        <f t="shared" si="15"/>
        <v>0.04508843279353121</v>
      </c>
      <c r="Y36" s="86">
        <v>1268916.43</v>
      </c>
      <c r="Z36" s="86">
        <f t="shared" si="12"/>
        <v>8</v>
      </c>
      <c r="AA36" s="110">
        <f t="shared" si="13"/>
        <v>0.04570616129626945</v>
      </c>
    </row>
    <row r="37" spans="1:27" s="2" customFormat="1" ht="12.75">
      <c r="A37" s="3" t="s">
        <v>36</v>
      </c>
      <c r="B37" s="13">
        <v>27789.91</v>
      </c>
      <c r="C37" s="125">
        <f t="shared" si="8"/>
        <v>28</v>
      </c>
      <c r="D37" s="13">
        <v>44220.78</v>
      </c>
      <c r="E37" s="125">
        <f t="shared" si="9"/>
        <v>25</v>
      </c>
      <c r="F37" s="13">
        <v>120541.53</v>
      </c>
      <c r="G37" s="125">
        <f t="shared" si="10"/>
        <v>22</v>
      </c>
      <c r="H37" s="14">
        <v>149059.62</v>
      </c>
      <c r="I37" s="130">
        <f t="shared" si="11"/>
        <v>20</v>
      </c>
      <c r="J37" s="13">
        <v>113380.38</v>
      </c>
      <c r="K37" s="86">
        <f t="shared" si="0"/>
        <v>22</v>
      </c>
      <c r="L37" s="110">
        <f t="shared" si="1"/>
        <v>0.0051374812144650605</v>
      </c>
      <c r="M37" s="13">
        <v>103913.79</v>
      </c>
      <c r="N37" s="86">
        <f t="shared" si="2"/>
        <v>23</v>
      </c>
      <c r="O37" s="110">
        <f t="shared" si="3"/>
        <v>0.0045849807575605505</v>
      </c>
      <c r="P37" s="13">
        <v>105724</v>
      </c>
      <c r="Q37" s="86">
        <f t="shared" si="4"/>
        <v>23</v>
      </c>
      <c r="R37" s="110">
        <f t="shared" si="5"/>
        <v>0.0045427248145652075</v>
      </c>
      <c r="S37" s="13">
        <v>101262.63</v>
      </c>
      <c r="T37" s="86">
        <f t="shared" si="6"/>
        <v>23</v>
      </c>
      <c r="U37" s="110">
        <f t="shared" si="7"/>
        <v>0.004100690060058505</v>
      </c>
      <c r="V37" s="13">
        <v>87895.14</v>
      </c>
      <c r="W37" s="86">
        <f t="shared" si="14"/>
        <v>24</v>
      </c>
      <c r="X37" s="110">
        <f t="shared" si="15"/>
        <v>0.003111246230437132</v>
      </c>
      <c r="Y37" s="86">
        <v>111428.25</v>
      </c>
      <c r="Z37" s="86">
        <f t="shared" si="12"/>
        <v>24</v>
      </c>
      <c r="AA37" s="110">
        <f t="shared" si="13"/>
        <v>0.004013627254760218</v>
      </c>
    </row>
    <row r="38" spans="1:27" s="2" customFormat="1" ht="12.75">
      <c r="A38" s="3" t="s">
        <v>37</v>
      </c>
      <c r="B38" s="13">
        <v>441862.26</v>
      </c>
      <c r="C38" s="125">
        <f t="shared" si="8"/>
        <v>14</v>
      </c>
      <c r="D38" s="13">
        <v>387437.39</v>
      </c>
      <c r="E38" s="125">
        <f t="shared" si="9"/>
        <v>14</v>
      </c>
      <c r="F38" s="13">
        <v>292194.92</v>
      </c>
      <c r="G38" s="125">
        <f t="shared" si="10"/>
        <v>16</v>
      </c>
      <c r="H38" s="14">
        <v>210067.25</v>
      </c>
      <c r="I38" s="130">
        <f t="shared" si="11"/>
        <v>15</v>
      </c>
      <c r="J38" s="13">
        <v>288081.22</v>
      </c>
      <c r="K38" s="86">
        <f t="shared" si="0"/>
        <v>16</v>
      </c>
      <c r="L38" s="110">
        <f t="shared" si="1"/>
        <v>0.013053509398982222</v>
      </c>
      <c r="M38" s="13">
        <v>329199.79</v>
      </c>
      <c r="N38" s="86">
        <f t="shared" si="2"/>
        <v>15</v>
      </c>
      <c r="O38" s="110">
        <f t="shared" si="3"/>
        <v>0.014525258895310953</v>
      </c>
      <c r="P38" s="13">
        <v>335536.36</v>
      </c>
      <c r="Q38" s="86">
        <f t="shared" si="4"/>
        <v>17</v>
      </c>
      <c r="R38" s="110">
        <f t="shared" si="5"/>
        <v>0.014417250092324209</v>
      </c>
      <c r="S38" s="13">
        <v>402986.02</v>
      </c>
      <c r="T38" s="86">
        <f t="shared" si="6"/>
        <v>15</v>
      </c>
      <c r="U38" s="110">
        <f t="shared" si="7"/>
        <v>0.016319157092369987</v>
      </c>
      <c r="V38" s="13">
        <v>417807.67</v>
      </c>
      <c r="W38" s="86">
        <f t="shared" si="14"/>
        <v>15</v>
      </c>
      <c r="X38" s="110">
        <f t="shared" si="15"/>
        <v>0.014789242480701677</v>
      </c>
      <c r="Y38" s="86">
        <v>391383.85</v>
      </c>
      <c r="Z38" s="86">
        <f t="shared" si="12"/>
        <v>16</v>
      </c>
      <c r="AA38" s="110">
        <f t="shared" si="13"/>
        <v>0.014097581963577323</v>
      </c>
    </row>
    <row r="39" spans="1:27" s="2" customFormat="1" ht="12.75">
      <c r="A39" s="75" t="s">
        <v>38</v>
      </c>
      <c r="B39" s="76">
        <v>24410278.53</v>
      </c>
      <c r="C39" s="127"/>
      <c r="D39" s="76">
        <v>20142815.76</v>
      </c>
      <c r="E39" s="127"/>
      <c r="F39" s="76">
        <v>23301878.98</v>
      </c>
      <c r="G39" s="127"/>
      <c r="H39" s="77">
        <v>17635417.3</v>
      </c>
      <c r="I39" s="132"/>
      <c r="J39" s="76">
        <v>22069254.42</v>
      </c>
      <c r="K39" s="103"/>
      <c r="L39" s="104">
        <f>SUM(L7:L38)</f>
        <v>1.0000000000000002</v>
      </c>
      <c r="M39" s="76">
        <v>22663953.35</v>
      </c>
      <c r="N39" s="103"/>
      <c r="O39" s="104">
        <f>SUM(O7:O38)</f>
        <v>0.9999999999999999</v>
      </c>
      <c r="P39" s="76">
        <v>23273256.54</v>
      </c>
      <c r="Q39" s="103"/>
      <c r="R39" s="104">
        <f>SUM(R7:R38)</f>
        <v>1.0000000000000002</v>
      </c>
      <c r="S39" s="76">
        <f>SUM(S7:S38)</f>
        <v>24694046.25</v>
      </c>
      <c r="T39" s="103"/>
      <c r="U39" s="104">
        <f>SUM(U7:U38)</f>
        <v>1.0000000000000002</v>
      </c>
      <c r="V39" s="76">
        <f>SUM(V7:V38)</f>
        <v>28250782.320000008</v>
      </c>
      <c r="W39" s="103"/>
      <c r="X39" s="104">
        <f>SUM(X7:X38)</f>
        <v>0.9999999999999997</v>
      </c>
      <c r="Y39" s="103">
        <f>SUM(Y7:Y38)</f>
        <v>27762480.900000002</v>
      </c>
      <c r="Z39" s="103"/>
      <c r="AA39" s="104">
        <f>SUM(AA7:AA38)</f>
        <v>1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</sheetData>
  <sheetProtection/>
  <printOptions/>
  <pageMargins left="0.79" right="0.79" top="0.98" bottom="0.98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1.421875" style="21" customWidth="1"/>
    <col min="20" max="20" width="5.00390625" style="21" bestFit="1" customWidth="1"/>
    <col min="21" max="21" width="6.8515625" style="21" bestFit="1" customWidth="1"/>
    <col min="22" max="22" width="11.421875" style="21" customWidth="1"/>
    <col min="23" max="23" width="5.00390625" style="21" bestFit="1" customWidth="1"/>
    <col min="24" max="24" width="6.8515625" style="21" bestFit="1" customWidth="1"/>
    <col min="25" max="25" width="11.421875" style="21" customWidth="1"/>
    <col min="26" max="26" width="5.00390625" style="21" bestFit="1" customWidth="1"/>
    <col min="27" max="27" width="6.8515625" style="21" bestFit="1" customWidth="1"/>
    <col min="28" max="16384" width="11.421875" style="21" customWidth="1"/>
  </cols>
  <sheetData>
    <row r="1" s="2" customFormat="1" ht="15">
      <c r="A1" s="27" t="s">
        <v>73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2"/>
    </row>
    <row r="6" spans="1:27" s="2" customFormat="1" ht="25.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1395465.5</v>
      </c>
      <c r="C7" s="125">
        <f>_xlfn.RANK.EQ(B7,$B$7:$B$38)</f>
        <v>3</v>
      </c>
      <c r="D7" s="13">
        <v>917079.5</v>
      </c>
      <c r="E7" s="125">
        <f>_xlfn.RANK.EQ(D7,$D$7:$D$38)</f>
        <v>4</v>
      </c>
      <c r="F7" s="13">
        <v>1090743.95</v>
      </c>
      <c r="G7" s="125">
        <f>_xlfn.RANK.EQ(F7,$F$7:$F$38)</f>
        <v>3</v>
      </c>
      <c r="H7" s="14">
        <v>937288.4</v>
      </c>
      <c r="I7" s="133">
        <f>_xlfn.RANK.EQ(H7,$H$7:$H$38)</f>
        <v>4</v>
      </c>
      <c r="J7" s="13">
        <v>1107131.69</v>
      </c>
      <c r="K7" s="86">
        <f>_xlfn.RANK.EQ(J7,$J$7:$J$38)</f>
        <v>4</v>
      </c>
      <c r="L7" s="110">
        <f>J7/$J$39</f>
        <v>0.09177946696018009</v>
      </c>
      <c r="M7" s="13">
        <v>1352104.65</v>
      </c>
      <c r="N7" s="86">
        <f>_xlfn.RANK.EQ(M7,$M$7:$M$38)</f>
        <v>4</v>
      </c>
      <c r="O7" s="110">
        <f>M7/$M$39</f>
        <v>0.1072056152314645</v>
      </c>
      <c r="P7" s="13">
        <v>1293770.02</v>
      </c>
      <c r="Q7" s="86">
        <f>_xlfn.RANK.EQ(P7,$P$7:$P$38)</f>
        <v>4</v>
      </c>
      <c r="R7" s="110">
        <f>P7/$P$39</f>
        <v>0.09390638700865946</v>
      </c>
      <c r="S7" s="13">
        <v>1400609.61</v>
      </c>
      <c r="T7" s="86">
        <f>_xlfn.RANK.EQ(S7,$S$7:$S$38)</f>
        <v>4</v>
      </c>
      <c r="U7" s="110">
        <f>S7/$S$39</f>
        <v>0.10252825955110689</v>
      </c>
      <c r="V7" s="13">
        <v>1430393.28</v>
      </c>
      <c r="W7" s="86">
        <f>_xlfn.RANK.EQ(V7,$V$7:$V$38)</f>
        <v>4</v>
      </c>
      <c r="X7" s="110">
        <f>V7/$V$39</f>
        <v>0.08848922875299436</v>
      </c>
      <c r="Y7" s="86">
        <v>1433917.02</v>
      </c>
      <c r="Z7" s="86">
        <f>_xlfn.RANK.EQ(Y7,$Y$7:$Y$38)</f>
        <v>4</v>
      </c>
      <c r="AA7" s="110">
        <f>Y7/$Y$39</f>
        <v>0.08601980899247082</v>
      </c>
    </row>
    <row r="8" spans="1:27" s="2" customFormat="1" ht="12.75">
      <c r="A8" s="3" t="s">
        <v>7</v>
      </c>
      <c r="B8" s="13">
        <v>35.7</v>
      </c>
      <c r="C8" s="125">
        <f aca="true" t="shared" si="0" ref="C8:C38">_xlfn.RANK.EQ(B8,$B$7:$B$38)</f>
        <v>23</v>
      </c>
      <c r="D8" s="13">
        <v>140.75</v>
      </c>
      <c r="E8" s="125">
        <f aca="true" t="shared" si="1" ref="E8:E38">_xlfn.RANK.EQ(D8,$D$7:$D$38)</f>
        <v>24</v>
      </c>
      <c r="F8" s="13">
        <v>392.5</v>
      </c>
      <c r="G8" s="125">
        <f aca="true" t="shared" si="2" ref="G8:G38">_xlfn.RANK.EQ(F8,$F$7:$F$38)</f>
        <v>24</v>
      </c>
      <c r="H8" s="14">
        <v>1039.5</v>
      </c>
      <c r="I8" s="133">
        <f aca="true" t="shared" si="3" ref="I8:I38">_xlfn.RANK.EQ(H8,$H$7:$H$38)</f>
        <v>23</v>
      </c>
      <c r="J8" s="13">
        <v>2182.5</v>
      </c>
      <c r="K8" s="86">
        <f aca="true" t="shared" si="4" ref="K8:K38">_xlfn.RANK.EQ(J8,$J$7:$J$38)</f>
        <v>24</v>
      </c>
      <c r="L8" s="110">
        <f aca="true" t="shared" si="5" ref="L8:L38">J8/$J$39</f>
        <v>0.00018092579992953962</v>
      </c>
      <c r="M8" s="13">
        <v>4874.44</v>
      </c>
      <c r="N8" s="86">
        <f aca="true" t="shared" si="6" ref="N8:N38">_xlfn.RANK.EQ(M8,$M$7:$M$38)</f>
        <v>22</v>
      </c>
      <c r="O8" s="110">
        <f aca="true" t="shared" si="7" ref="O8:O38">M8/$M$39</f>
        <v>0.00038648438869643694</v>
      </c>
      <c r="P8" s="13">
        <v>25621.26</v>
      </c>
      <c r="Q8" s="86">
        <f aca="true" t="shared" si="8" ref="Q8:Q38">_xlfn.RANK.EQ(P8,$P$7:$P$38)</f>
        <v>16</v>
      </c>
      <c r="R8" s="110">
        <f aca="true" t="shared" si="9" ref="R8:R38">P8/$P$39</f>
        <v>0.001859681334407089</v>
      </c>
      <c r="S8" s="13">
        <v>9118.91</v>
      </c>
      <c r="T8" s="86">
        <f aca="true" t="shared" si="10" ref="T8:T38">_xlfn.RANK.EQ(S8,$S$7:$S$38)</f>
        <v>20</v>
      </c>
      <c r="U8" s="110">
        <f>S8/$S$39</f>
        <v>0.0006675278854492395</v>
      </c>
      <c r="V8" s="13">
        <v>17642.32</v>
      </c>
      <c r="W8" s="86">
        <f>_xlfn.RANK.EQ(V8,$V$7:$V$38)</f>
        <v>19</v>
      </c>
      <c r="X8" s="110">
        <f>V8/$V$39</f>
        <v>0.0010914168236399486</v>
      </c>
      <c r="Y8" s="86">
        <v>32786.38</v>
      </c>
      <c r="Z8" s="86">
        <f aca="true" t="shared" si="11" ref="Z8:Z38">_xlfn.RANK.EQ(Y8,$Y$7:$Y$38)</f>
        <v>17</v>
      </c>
      <c r="AA8" s="110">
        <f>Y8/$Y$39</f>
        <v>0.0019668349742822393</v>
      </c>
    </row>
    <row r="9" spans="1:27" s="2" customFormat="1" ht="12.75">
      <c r="A9" s="3" t="s">
        <v>8</v>
      </c>
      <c r="B9" s="13">
        <v>3490</v>
      </c>
      <c r="C9" s="125">
        <f t="shared" si="0"/>
        <v>20</v>
      </c>
      <c r="D9" s="13">
        <v>4477</v>
      </c>
      <c r="E9" s="125">
        <f t="shared" si="1"/>
        <v>22</v>
      </c>
      <c r="F9" s="13">
        <v>4227.25</v>
      </c>
      <c r="G9" s="125">
        <f t="shared" si="2"/>
        <v>21</v>
      </c>
      <c r="H9" s="14">
        <v>4845.22</v>
      </c>
      <c r="I9" s="133">
        <f t="shared" si="3"/>
        <v>21</v>
      </c>
      <c r="J9" s="13">
        <v>6164.5</v>
      </c>
      <c r="K9" s="86">
        <f t="shared" si="4"/>
        <v>22</v>
      </c>
      <c r="L9" s="110">
        <f t="shared" si="5"/>
        <v>0.000511027305230537</v>
      </c>
      <c r="M9" s="13">
        <v>15390</v>
      </c>
      <c r="N9" s="86">
        <f t="shared" si="6"/>
        <v>20</v>
      </c>
      <c r="O9" s="110">
        <f t="shared" si="7"/>
        <v>0.0012202416568955952</v>
      </c>
      <c r="P9" s="13">
        <v>3600</v>
      </c>
      <c r="Q9" s="86">
        <f t="shared" si="8"/>
        <v>23</v>
      </c>
      <c r="R9" s="110">
        <f t="shared" si="9"/>
        <v>0.0002613006855972548</v>
      </c>
      <c r="S9" s="13">
        <v>1601.5</v>
      </c>
      <c r="T9" s="86">
        <f t="shared" si="10"/>
        <v>24</v>
      </c>
      <c r="U9" s="110">
        <f aca="true" t="shared" si="12" ref="U9:U38">S9/$S$39</f>
        <v>0.0001172339576272775</v>
      </c>
      <c r="V9" s="13">
        <v>667</v>
      </c>
      <c r="W9" s="86">
        <f>_xlfn.RANK.EQ(V9,$V$7:$V$38)</f>
        <v>25</v>
      </c>
      <c r="X9" s="110">
        <f>V9/$V$39</f>
        <v>4.126299836800635E-05</v>
      </c>
      <c r="Y9" s="86">
        <v>484</v>
      </c>
      <c r="Z9" s="86">
        <f t="shared" si="11"/>
        <v>25</v>
      </c>
      <c r="AA9" s="110">
        <f>Y9/$Y$39</f>
        <v>2.9034865317628963E-05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33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>
        <f t="shared" si="12"/>
        <v>0</v>
      </c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33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>
        <f t="shared" si="12"/>
        <v>0</v>
      </c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691998.55</v>
      </c>
      <c r="C12" s="125">
        <f t="shared" si="0"/>
        <v>7</v>
      </c>
      <c r="D12" s="13">
        <v>700497.76</v>
      </c>
      <c r="E12" s="125">
        <f t="shared" si="1"/>
        <v>5</v>
      </c>
      <c r="F12" s="13">
        <v>912931.97</v>
      </c>
      <c r="G12" s="125">
        <f t="shared" si="2"/>
        <v>5</v>
      </c>
      <c r="H12" s="14">
        <v>570937.73</v>
      </c>
      <c r="I12" s="133">
        <f t="shared" si="3"/>
        <v>7</v>
      </c>
      <c r="J12" s="13">
        <v>1133182.58</v>
      </c>
      <c r="K12" s="86">
        <f t="shared" si="4"/>
        <v>3</v>
      </c>
      <c r="L12" s="110">
        <f t="shared" si="5"/>
        <v>0.09393904456023805</v>
      </c>
      <c r="M12" s="13">
        <v>941416.65</v>
      </c>
      <c r="N12" s="86">
        <f t="shared" si="6"/>
        <v>6</v>
      </c>
      <c r="O12" s="110">
        <f t="shared" si="7"/>
        <v>0.07464300278265762</v>
      </c>
      <c r="P12" s="13">
        <v>945966.91</v>
      </c>
      <c r="Q12" s="86">
        <f t="shared" si="8"/>
        <v>6</v>
      </c>
      <c r="R12" s="110">
        <f t="shared" si="9"/>
        <v>0.06866161170425462</v>
      </c>
      <c r="S12" s="13">
        <v>748027.76</v>
      </c>
      <c r="T12" s="86">
        <f t="shared" si="10"/>
        <v>7</v>
      </c>
      <c r="U12" s="110">
        <f t="shared" si="12"/>
        <v>0.054757573974316145</v>
      </c>
      <c r="V12" s="13">
        <v>742796.27</v>
      </c>
      <c r="W12" s="86">
        <f aca="true" t="shared" si="13" ref="W12:W21">_xlfn.RANK.EQ(V12,$V$7:$V$38)</f>
        <v>7</v>
      </c>
      <c r="X12" s="110">
        <f aca="true" t="shared" si="14" ref="X12:X21">V12/$V$39</f>
        <v>0.0459520259022057</v>
      </c>
      <c r="Y12" s="86">
        <v>648069.32</v>
      </c>
      <c r="Z12" s="86">
        <f t="shared" si="11"/>
        <v>8</v>
      </c>
      <c r="AA12" s="110">
        <f aca="true" t="shared" si="15" ref="AA12:AA38">Y12/$Y$39</f>
        <v>0.03887728393117228</v>
      </c>
    </row>
    <row r="13" spans="1:27" s="2" customFormat="1" ht="12.75">
      <c r="A13" s="3" t="s">
        <v>12</v>
      </c>
      <c r="B13" s="13">
        <v>599986.93</v>
      </c>
      <c r="C13" s="125">
        <f t="shared" si="0"/>
        <v>8</v>
      </c>
      <c r="D13" s="13">
        <v>615986.4</v>
      </c>
      <c r="E13" s="125">
        <f t="shared" si="1"/>
        <v>7</v>
      </c>
      <c r="F13" s="13">
        <v>711721.6</v>
      </c>
      <c r="G13" s="125">
        <f t="shared" si="2"/>
        <v>8</v>
      </c>
      <c r="H13" s="14">
        <v>734388.99</v>
      </c>
      <c r="I13" s="133">
        <f t="shared" si="3"/>
        <v>6</v>
      </c>
      <c r="J13" s="13">
        <v>664090.77</v>
      </c>
      <c r="K13" s="86">
        <f t="shared" si="4"/>
        <v>8</v>
      </c>
      <c r="L13" s="110">
        <f t="shared" si="5"/>
        <v>0.05505207504608198</v>
      </c>
      <c r="M13" s="13">
        <v>711376.41</v>
      </c>
      <c r="N13" s="86">
        <f t="shared" si="6"/>
        <v>8</v>
      </c>
      <c r="O13" s="110">
        <f t="shared" si="7"/>
        <v>0.05640358214521379</v>
      </c>
      <c r="P13" s="13">
        <v>816841.4</v>
      </c>
      <c r="Q13" s="86">
        <f t="shared" si="8"/>
        <v>7</v>
      </c>
      <c r="R13" s="110">
        <f t="shared" si="9"/>
        <v>0.0592892271789504</v>
      </c>
      <c r="S13" s="13">
        <v>661855.76</v>
      </c>
      <c r="T13" s="86">
        <f t="shared" si="10"/>
        <v>8</v>
      </c>
      <c r="U13" s="110">
        <f t="shared" si="12"/>
        <v>0.048449559864632875</v>
      </c>
      <c r="V13" s="13">
        <v>901798.5</v>
      </c>
      <c r="W13" s="86">
        <f t="shared" si="13"/>
        <v>6</v>
      </c>
      <c r="X13" s="110">
        <f t="shared" si="14"/>
        <v>0.05578847081524823</v>
      </c>
      <c r="Y13" s="86">
        <v>1063717.87</v>
      </c>
      <c r="Z13" s="86">
        <f t="shared" si="11"/>
        <v>6</v>
      </c>
      <c r="AA13" s="110">
        <f t="shared" si="15"/>
        <v>0.06381178737893627</v>
      </c>
    </row>
    <row r="14" spans="1:27" s="2" customFormat="1" ht="12.75">
      <c r="A14" s="3" t="s">
        <v>13</v>
      </c>
      <c r="B14" s="13">
        <v>91248</v>
      </c>
      <c r="C14" s="125">
        <f t="shared" si="0"/>
        <v>13</v>
      </c>
      <c r="D14" s="13">
        <v>79819.8</v>
      </c>
      <c r="E14" s="125">
        <f t="shared" si="1"/>
        <v>13</v>
      </c>
      <c r="F14" s="13">
        <v>69070</v>
      </c>
      <c r="G14" s="125">
        <f t="shared" si="2"/>
        <v>15</v>
      </c>
      <c r="H14" s="14">
        <v>43963.5</v>
      </c>
      <c r="I14" s="133">
        <f t="shared" si="3"/>
        <v>16</v>
      </c>
      <c r="J14" s="13">
        <v>67547.67</v>
      </c>
      <c r="K14" s="86">
        <f t="shared" si="4"/>
        <v>14</v>
      </c>
      <c r="L14" s="110">
        <f t="shared" si="5"/>
        <v>0.005599595064433706</v>
      </c>
      <c r="M14" s="13">
        <v>67214.5</v>
      </c>
      <c r="N14" s="86">
        <f t="shared" si="6"/>
        <v>15</v>
      </c>
      <c r="O14" s="110">
        <f t="shared" si="7"/>
        <v>0.005329300379948602</v>
      </c>
      <c r="P14" s="13">
        <v>28255</v>
      </c>
      <c r="Q14" s="86">
        <f t="shared" si="8"/>
        <v>15</v>
      </c>
      <c r="R14" s="110">
        <f t="shared" si="9"/>
        <v>0.002050847464319565</v>
      </c>
      <c r="S14" s="13">
        <v>15697.64</v>
      </c>
      <c r="T14" s="86">
        <f t="shared" si="10"/>
        <v>18</v>
      </c>
      <c r="U14" s="110">
        <f t="shared" si="12"/>
        <v>0.0011491080003798043</v>
      </c>
      <c r="V14" s="13">
        <v>28800.35</v>
      </c>
      <c r="W14" s="86">
        <f t="shared" si="13"/>
        <v>17</v>
      </c>
      <c r="X14" s="110">
        <f t="shared" si="14"/>
        <v>0.001781692346398818</v>
      </c>
      <c r="Y14" s="86">
        <v>40057.5</v>
      </c>
      <c r="Z14" s="86">
        <f t="shared" si="11"/>
        <v>15</v>
      </c>
      <c r="AA14" s="110">
        <f t="shared" si="15"/>
        <v>0.0024030250360762852</v>
      </c>
    </row>
    <row r="15" spans="1:27" s="2" customFormat="1" ht="12.75">
      <c r="A15" s="3" t="s">
        <v>14</v>
      </c>
      <c r="B15" s="16">
        <v>5969</v>
      </c>
      <c r="C15" s="125">
        <f t="shared" si="0"/>
        <v>19</v>
      </c>
      <c r="D15" s="16">
        <v>5636</v>
      </c>
      <c r="E15" s="125">
        <f t="shared" si="1"/>
        <v>20</v>
      </c>
      <c r="F15" s="16">
        <v>4583</v>
      </c>
      <c r="G15" s="125">
        <f t="shared" si="2"/>
        <v>20</v>
      </c>
      <c r="H15" s="17">
        <v>4727</v>
      </c>
      <c r="I15" s="133">
        <f t="shared" si="3"/>
        <v>22</v>
      </c>
      <c r="J15" s="16">
        <v>4262</v>
      </c>
      <c r="K15" s="86">
        <f t="shared" si="4"/>
        <v>23</v>
      </c>
      <c r="L15" s="110">
        <f t="shared" si="5"/>
        <v>0.0003533130626802739</v>
      </c>
      <c r="M15" s="16">
        <v>4484</v>
      </c>
      <c r="N15" s="86">
        <f t="shared" si="6"/>
        <v>23</v>
      </c>
      <c r="O15" s="110">
        <f t="shared" si="7"/>
        <v>0.00035552719879921045</v>
      </c>
      <c r="P15" s="16">
        <v>4404.5</v>
      </c>
      <c r="Q15" s="86">
        <f t="shared" si="8"/>
        <v>22</v>
      </c>
      <c r="R15" s="110">
        <f t="shared" si="9"/>
        <v>0.00031969413047586354</v>
      </c>
      <c r="S15" s="16">
        <v>4190.5</v>
      </c>
      <c r="T15" s="86">
        <f t="shared" si="10"/>
        <v>22</v>
      </c>
      <c r="U15" s="110">
        <f t="shared" si="12"/>
        <v>0.0003067554788867352</v>
      </c>
      <c r="V15" s="16">
        <v>4455.5</v>
      </c>
      <c r="W15" s="86">
        <f t="shared" si="13"/>
        <v>21</v>
      </c>
      <c r="X15" s="110">
        <f t="shared" si="14"/>
        <v>0.0002756331172843362</v>
      </c>
      <c r="Y15" s="88">
        <v>4404</v>
      </c>
      <c r="Z15" s="86">
        <f t="shared" si="11"/>
        <v>23</v>
      </c>
      <c r="AA15" s="110">
        <f t="shared" si="15"/>
        <v>0.0002641932786339627</v>
      </c>
    </row>
    <row r="16" spans="1:27" s="2" customFormat="1" ht="12.75">
      <c r="A16" s="3" t="s">
        <v>15</v>
      </c>
      <c r="B16" s="13">
        <v>1441694</v>
      </c>
      <c r="C16" s="125">
        <f t="shared" si="0"/>
        <v>2</v>
      </c>
      <c r="D16" s="13">
        <v>1513195.18</v>
      </c>
      <c r="E16" s="125">
        <f t="shared" si="1"/>
        <v>2</v>
      </c>
      <c r="F16" s="13">
        <v>1459707.15</v>
      </c>
      <c r="G16" s="125">
        <f t="shared" si="2"/>
        <v>2</v>
      </c>
      <c r="H16" s="14">
        <v>1260335.8</v>
      </c>
      <c r="I16" s="133">
        <f t="shared" si="3"/>
        <v>3</v>
      </c>
      <c r="J16" s="13">
        <v>2339554.43</v>
      </c>
      <c r="K16" s="86">
        <f t="shared" si="4"/>
        <v>2</v>
      </c>
      <c r="L16" s="110">
        <f t="shared" si="5"/>
        <v>0.19394536390673453</v>
      </c>
      <c r="M16" s="13">
        <v>1635328.04</v>
      </c>
      <c r="N16" s="86">
        <f t="shared" si="6"/>
        <v>3</v>
      </c>
      <c r="O16" s="110">
        <f t="shared" si="7"/>
        <v>0.12966181917462158</v>
      </c>
      <c r="P16" s="13">
        <v>1786377.87</v>
      </c>
      <c r="Q16" s="86">
        <f t="shared" si="8"/>
        <v>2</v>
      </c>
      <c r="R16" s="110">
        <f t="shared" si="9"/>
        <v>0.1296616006018788</v>
      </c>
      <c r="S16" s="13">
        <v>1522846.07</v>
      </c>
      <c r="T16" s="86">
        <f t="shared" si="10"/>
        <v>3</v>
      </c>
      <c r="U16" s="110">
        <f t="shared" si="12"/>
        <v>0.11147628575912961</v>
      </c>
      <c r="V16" s="13">
        <v>2409416.42</v>
      </c>
      <c r="W16" s="86">
        <f t="shared" si="13"/>
        <v>2</v>
      </c>
      <c r="X16" s="110">
        <f t="shared" si="14"/>
        <v>0.1490550911638796</v>
      </c>
      <c r="Y16" s="86">
        <v>2318291.93</v>
      </c>
      <c r="Z16" s="86">
        <f t="shared" si="11"/>
        <v>2</v>
      </c>
      <c r="AA16" s="110">
        <f t="shared" si="15"/>
        <v>0.139072921393587</v>
      </c>
    </row>
    <row r="17" spans="1:27" s="2" customFormat="1" ht="12.75">
      <c r="A17" s="3" t="s">
        <v>16</v>
      </c>
      <c r="B17" s="13">
        <v>244910</v>
      </c>
      <c r="C17" s="125">
        <f t="shared" si="0"/>
        <v>11</v>
      </c>
      <c r="D17" s="13">
        <v>170954</v>
      </c>
      <c r="E17" s="125">
        <f t="shared" si="1"/>
        <v>12</v>
      </c>
      <c r="F17" s="13">
        <v>263536</v>
      </c>
      <c r="G17" s="125">
        <f t="shared" si="2"/>
        <v>12</v>
      </c>
      <c r="H17" s="14">
        <v>237321</v>
      </c>
      <c r="I17" s="133">
        <f t="shared" si="3"/>
        <v>9</v>
      </c>
      <c r="J17" s="13">
        <v>235644</v>
      </c>
      <c r="K17" s="86">
        <f t="shared" si="4"/>
        <v>12</v>
      </c>
      <c r="L17" s="110">
        <f t="shared" si="5"/>
        <v>0.019534515096722306</v>
      </c>
      <c r="M17" s="13">
        <v>261635</v>
      </c>
      <c r="N17" s="86">
        <f t="shared" si="6"/>
        <v>10</v>
      </c>
      <c r="O17" s="110">
        <f t="shared" si="7"/>
        <v>0.020744504607009686</v>
      </c>
      <c r="P17" s="13">
        <v>330133.15</v>
      </c>
      <c r="Q17" s="86">
        <f t="shared" si="8"/>
        <v>9</v>
      </c>
      <c r="R17" s="110">
        <f t="shared" si="9"/>
        <v>0.023962227342605936</v>
      </c>
      <c r="S17" s="13">
        <v>364898</v>
      </c>
      <c r="T17" s="86">
        <f t="shared" si="10"/>
        <v>9</v>
      </c>
      <c r="U17" s="110">
        <f t="shared" si="12"/>
        <v>0.026711480905574965</v>
      </c>
      <c r="V17" s="13">
        <v>412612</v>
      </c>
      <c r="W17" s="86">
        <f t="shared" si="13"/>
        <v>9</v>
      </c>
      <c r="X17" s="110">
        <f t="shared" si="14"/>
        <v>0.025525649599130187</v>
      </c>
      <c r="Y17" s="86">
        <v>386897</v>
      </c>
      <c r="Z17" s="86">
        <f t="shared" si="11"/>
        <v>9</v>
      </c>
      <c r="AA17" s="110">
        <f t="shared" si="15"/>
        <v>0.023209715468584073</v>
      </c>
    </row>
    <row r="18" spans="1:27" s="2" customFormat="1" ht="12.75">
      <c r="A18" s="3" t="s">
        <v>17</v>
      </c>
      <c r="B18" s="9"/>
      <c r="C18" s="125"/>
      <c r="D18" s="13">
        <v>11700</v>
      </c>
      <c r="E18" s="125">
        <f t="shared" si="1"/>
        <v>18</v>
      </c>
      <c r="F18" s="13">
        <v>14148</v>
      </c>
      <c r="G18" s="125">
        <f t="shared" si="2"/>
        <v>19</v>
      </c>
      <c r="H18" s="14">
        <v>16400</v>
      </c>
      <c r="I18" s="133">
        <f t="shared" si="3"/>
        <v>19</v>
      </c>
      <c r="J18" s="13">
        <v>16400</v>
      </c>
      <c r="K18" s="86">
        <f t="shared" si="4"/>
        <v>20</v>
      </c>
      <c r="L18" s="110">
        <f t="shared" si="5"/>
        <v>0.0013595340750719128</v>
      </c>
      <c r="M18" s="13">
        <v>14000</v>
      </c>
      <c r="N18" s="86">
        <f t="shared" si="6"/>
        <v>21</v>
      </c>
      <c r="O18" s="110">
        <f t="shared" si="7"/>
        <v>0.0011100313967861166</v>
      </c>
      <c r="P18" s="13">
        <v>14131.24</v>
      </c>
      <c r="Q18" s="86">
        <f t="shared" si="8"/>
        <v>20</v>
      </c>
      <c r="R18" s="110">
        <f t="shared" si="9"/>
        <v>0.0010256951945387086</v>
      </c>
      <c r="S18" s="13">
        <v>14104</v>
      </c>
      <c r="T18" s="86">
        <f t="shared" si="10"/>
        <v>19</v>
      </c>
      <c r="U18" s="110">
        <f t="shared" si="12"/>
        <v>0.0010324494151577408</v>
      </c>
      <c r="V18" s="13">
        <v>14367.8</v>
      </c>
      <c r="W18" s="86">
        <f t="shared" si="13"/>
        <v>20</v>
      </c>
      <c r="X18" s="110">
        <f t="shared" si="14"/>
        <v>0.0008888433402576335</v>
      </c>
      <c r="Y18" s="86">
        <v>8201.35</v>
      </c>
      <c r="Z18" s="86">
        <f t="shared" si="11"/>
        <v>20</v>
      </c>
      <c r="AA18" s="110">
        <f t="shared" si="15"/>
        <v>0.0004919939931254882</v>
      </c>
    </row>
    <row r="19" spans="1:27" s="2" customFormat="1" ht="12.75">
      <c r="A19" s="3" t="s">
        <v>18</v>
      </c>
      <c r="B19" s="13">
        <v>54443.2</v>
      </c>
      <c r="C19" s="125">
        <f t="shared" si="0"/>
        <v>14</v>
      </c>
      <c r="D19" s="13">
        <v>50909</v>
      </c>
      <c r="E19" s="125">
        <f t="shared" si="1"/>
        <v>14</v>
      </c>
      <c r="F19" s="13">
        <v>134223</v>
      </c>
      <c r="G19" s="125">
        <f t="shared" si="2"/>
        <v>14</v>
      </c>
      <c r="H19" s="14">
        <v>140743.2</v>
      </c>
      <c r="I19" s="133">
        <f t="shared" si="3"/>
        <v>12</v>
      </c>
      <c r="J19" s="13">
        <v>55992.54</v>
      </c>
      <c r="K19" s="86">
        <f t="shared" si="4"/>
        <v>15</v>
      </c>
      <c r="L19" s="110">
        <f t="shared" si="5"/>
        <v>0.004641693053647993</v>
      </c>
      <c r="M19" s="13">
        <v>98042</v>
      </c>
      <c r="N19" s="86">
        <f t="shared" si="6"/>
        <v>14</v>
      </c>
      <c r="O19" s="110">
        <f t="shared" si="7"/>
        <v>0.007773549871693174</v>
      </c>
      <c r="P19" s="13">
        <v>126691.5</v>
      </c>
      <c r="Q19" s="86">
        <f t="shared" si="8"/>
        <v>14</v>
      </c>
      <c r="R19" s="110">
        <f t="shared" si="9"/>
        <v>0.009195715502595724</v>
      </c>
      <c r="S19" s="13">
        <v>190356.7</v>
      </c>
      <c r="T19" s="86">
        <f t="shared" si="10"/>
        <v>13</v>
      </c>
      <c r="U19" s="110">
        <f t="shared" si="12"/>
        <v>0.013934604621834766</v>
      </c>
      <c r="V19" s="13">
        <v>147856.3</v>
      </c>
      <c r="W19" s="86">
        <f t="shared" si="13"/>
        <v>13</v>
      </c>
      <c r="X19" s="110">
        <f t="shared" si="14"/>
        <v>0.00914691793942947</v>
      </c>
      <c r="Y19" s="86">
        <v>147504.7</v>
      </c>
      <c r="Z19" s="86">
        <f t="shared" si="11"/>
        <v>13</v>
      </c>
      <c r="AA19" s="110">
        <f t="shared" si="15"/>
        <v>0.008848717145076995</v>
      </c>
    </row>
    <row r="20" spans="1:27" s="2" customFormat="1" ht="12.75">
      <c r="A20" s="6" t="s">
        <v>19</v>
      </c>
      <c r="B20" s="8">
        <v>4162877</v>
      </c>
      <c r="C20" s="126">
        <f t="shared" si="0"/>
        <v>1</v>
      </c>
      <c r="D20" s="8">
        <v>2101857.37</v>
      </c>
      <c r="E20" s="126">
        <f t="shared" si="1"/>
        <v>1</v>
      </c>
      <c r="F20" s="8">
        <v>3130168.64</v>
      </c>
      <c r="G20" s="126">
        <f t="shared" si="2"/>
        <v>1</v>
      </c>
      <c r="H20" s="18">
        <v>2467903.98</v>
      </c>
      <c r="I20" s="134">
        <f t="shared" si="3"/>
        <v>1</v>
      </c>
      <c r="J20" s="8">
        <v>2592468.6</v>
      </c>
      <c r="K20" s="89">
        <f t="shared" si="4"/>
        <v>1</v>
      </c>
      <c r="L20" s="111">
        <f t="shared" si="5"/>
        <v>0.21491154879597418</v>
      </c>
      <c r="M20" s="8">
        <v>2744152.09</v>
      </c>
      <c r="N20" s="89">
        <f t="shared" si="6"/>
        <v>1</v>
      </c>
      <c r="O20" s="111">
        <f t="shared" si="7"/>
        <v>0.21757821267544578</v>
      </c>
      <c r="P20" s="8">
        <v>4205793.09</v>
      </c>
      <c r="Q20" s="89">
        <f t="shared" si="8"/>
        <v>1</v>
      </c>
      <c r="R20" s="111">
        <f t="shared" si="9"/>
        <v>0.30527128274922133</v>
      </c>
      <c r="S20" s="8">
        <v>3701931.27</v>
      </c>
      <c r="T20" s="89">
        <f t="shared" si="10"/>
        <v>1</v>
      </c>
      <c r="U20" s="111">
        <f t="shared" si="12"/>
        <v>0.2709909794856532</v>
      </c>
      <c r="V20" s="8">
        <v>4663959.23</v>
      </c>
      <c r="W20" s="89">
        <f t="shared" si="13"/>
        <v>1</v>
      </c>
      <c r="X20" s="111">
        <f t="shared" si="14"/>
        <v>0.2885291485696224</v>
      </c>
      <c r="Y20" s="83">
        <v>5745738.53</v>
      </c>
      <c r="Z20" s="89">
        <f t="shared" si="11"/>
        <v>1</v>
      </c>
      <c r="AA20" s="111">
        <f t="shared" si="15"/>
        <v>0.3446833561340112</v>
      </c>
    </row>
    <row r="21" spans="1:27" s="2" customFormat="1" ht="12.75">
      <c r="A21" s="3" t="s">
        <v>20</v>
      </c>
      <c r="B21" s="16">
        <v>1010780.22</v>
      </c>
      <c r="C21" s="125">
        <f t="shared" si="0"/>
        <v>5</v>
      </c>
      <c r="D21" s="16">
        <v>1063867.74</v>
      </c>
      <c r="E21" s="125">
        <f t="shared" si="1"/>
        <v>3</v>
      </c>
      <c r="F21" s="16">
        <v>1032530.41</v>
      </c>
      <c r="G21" s="125">
        <f t="shared" si="2"/>
        <v>4</v>
      </c>
      <c r="H21" s="17">
        <v>1509198.83</v>
      </c>
      <c r="I21" s="133">
        <f t="shared" si="3"/>
        <v>2</v>
      </c>
      <c r="J21" s="16">
        <v>949420.3</v>
      </c>
      <c r="K21" s="86">
        <f t="shared" si="4"/>
        <v>6</v>
      </c>
      <c r="L21" s="110">
        <f t="shared" si="5"/>
        <v>0.07870544203749988</v>
      </c>
      <c r="M21" s="16">
        <v>1340096.93</v>
      </c>
      <c r="N21" s="86">
        <f t="shared" si="6"/>
        <v>5</v>
      </c>
      <c r="O21" s="110">
        <f t="shared" si="7"/>
        <v>0.1062535476454776</v>
      </c>
      <c r="P21" s="16">
        <v>1163657.01</v>
      </c>
      <c r="Q21" s="86">
        <f t="shared" si="8"/>
        <v>5</v>
      </c>
      <c r="R21" s="110">
        <f t="shared" si="9"/>
        <v>0.08446232625362544</v>
      </c>
      <c r="S21" s="16">
        <v>1241502.15</v>
      </c>
      <c r="T21" s="86">
        <f t="shared" si="10"/>
        <v>5</v>
      </c>
      <c r="U21" s="110">
        <f t="shared" si="12"/>
        <v>0.09088118042289973</v>
      </c>
      <c r="V21" s="16">
        <v>1276271.01</v>
      </c>
      <c r="W21" s="86">
        <f t="shared" si="13"/>
        <v>5</v>
      </c>
      <c r="X21" s="110">
        <f t="shared" si="14"/>
        <v>0.07895467556636254</v>
      </c>
      <c r="Y21" s="88">
        <v>1167074.82</v>
      </c>
      <c r="Z21" s="86">
        <f t="shared" si="11"/>
        <v>5</v>
      </c>
      <c r="AA21" s="110">
        <f t="shared" si="15"/>
        <v>0.070012107880777</v>
      </c>
    </row>
    <row r="22" spans="1:27" s="2" customFormat="1" ht="12.75">
      <c r="A22" s="3" t="s">
        <v>21</v>
      </c>
      <c r="B22" s="9"/>
      <c r="C22" s="125"/>
      <c r="D22" s="9"/>
      <c r="E22" s="125"/>
      <c r="F22" s="13"/>
      <c r="G22" s="125"/>
      <c r="H22" s="13"/>
      <c r="I22" s="133"/>
      <c r="J22" s="13"/>
      <c r="K22" s="86"/>
      <c r="L22" s="110"/>
      <c r="M22" s="13"/>
      <c r="N22" s="86"/>
      <c r="O22" s="110"/>
      <c r="P22" s="13"/>
      <c r="Q22" s="86"/>
      <c r="R22" s="110"/>
      <c r="S22" s="13"/>
      <c r="T22" s="86"/>
      <c r="U22" s="110">
        <f t="shared" si="12"/>
        <v>0</v>
      </c>
      <c r="V22" s="13"/>
      <c r="W22" s="86"/>
      <c r="X22" s="110"/>
      <c r="Y22" s="86"/>
      <c r="Z22" s="86"/>
      <c r="AA22" s="110"/>
    </row>
    <row r="23" spans="1:27" s="2" customFormat="1" ht="12.75">
      <c r="A23" s="3" t="s">
        <v>22</v>
      </c>
      <c r="B23" s="9"/>
      <c r="C23" s="125"/>
      <c r="D23" s="9"/>
      <c r="E23" s="125"/>
      <c r="F23" s="9"/>
      <c r="G23" s="125"/>
      <c r="H23" s="9"/>
      <c r="I23" s="133"/>
      <c r="J23" s="9"/>
      <c r="K23" s="86"/>
      <c r="L23" s="110"/>
      <c r="M23" s="9"/>
      <c r="N23" s="86"/>
      <c r="O23" s="110"/>
      <c r="P23" s="9"/>
      <c r="Q23" s="86"/>
      <c r="R23" s="110"/>
      <c r="S23" s="9"/>
      <c r="T23" s="86"/>
      <c r="U23" s="110">
        <f t="shared" si="12"/>
        <v>0</v>
      </c>
      <c r="V23" s="9"/>
      <c r="W23" s="86"/>
      <c r="X23" s="110"/>
      <c r="Y23" s="87"/>
      <c r="Z23" s="86"/>
      <c r="AA23" s="110"/>
    </row>
    <row r="24" spans="1:27" s="2" customFormat="1" ht="12.75">
      <c r="A24" s="3" t="s">
        <v>23</v>
      </c>
      <c r="B24" s="13">
        <v>9425</v>
      </c>
      <c r="C24" s="125">
        <f t="shared" si="0"/>
        <v>18</v>
      </c>
      <c r="D24" s="13">
        <v>23446.5</v>
      </c>
      <c r="E24" s="125">
        <f t="shared" si="1"/>
        <v>17</v>
      </c>
      <c r="F24" s="13">
        <v>297995.15</v>
      </c>
      <c r="G24" s="125">
        <f t="shared" si="2"/>
        <v>11</v>
      </c>
      <c r="H24" s="14">
        <v>309477.6</v>
      </c>
      <c r="I24" s="133">
        <f t="shared" si="3"/>
        <v>8</v>
      </c>
      <c r="J24" s="13">
        <v>204986</v>
      </c>
      <c r="K24" s="86">
        <f t="shared" si="4"/>
        <v>13</v>
      </c>
      <c r="L24" s="110">
        <f t="shared" si="5"/>
        <v>0.016993015360529946</v>
      </c>
      <c r="M24" s="13">
        <v>220555.65</v>
      </c>
      <c r="N24" s="86">
        <f t="shared" si="6"/>
        <v>12</v>
      </c>
      <c r="O24" s="110">
        <f t="shared" si="7"/>
        <v>0.01748740687418356</v>
      </c>
      <c r="P24" s="13">
        <v>228544.57</v>
      </c>
      <c r="Q24" s="86">
        <f t="shared" si="8"/>
        <v>11</v>
      </c>
      <c r="R24" s="110">
        <f t="shared" si="9"/>
        <v>0.01658857023070272</v>
      </c>
      <c r="S24" s="13">
        <v>199605.56</v>
      </c>
      <c r="T24" s="86">
        <f t="shared" si="10"/>
        <v>12</v>
      </c>
      <c r="U24" s="110">
        <f t="shared" si="12"/>
        <v>0.01461164518464502</v>
      </c>
      <c r="V24" s="13">
        <v>259575.1</v>
      </c>
      <c r="W24" s="86">
        <f>_xlfn.RANK.EQ(V24,$V$7:$V$38)</f>
        <v>12</v>
      </c>
      <c r="X24" s="110">
        <f>V24/$V$39</f>
        <v>0.016058241270877186</v>
      </c>
      <c r="Y24" s="86">
        <v>330378.34</v>
      </c>
      <c r="Z24" s="86">
        <f t="shared" si="11"/>
        <v>11</v>
      </c>
      <c r="AA24" s="110">
        <f t="shared" si="15"/>
        <v>0.01981919546645006</v>
      </c>
    </row>
    <row r="25" spans="1:27" s="2" customFormat="1" ht="12.75">
      <c r="A25" s="3" t="s">
        <v>24</v>
      </c>
      <c r="B25" s="13">
        <v>541520</v>
      </c>
      <c r="C25" s="125">
        <f t="shared" si="0"/>
        <v>9</v>
      </c>
      <c r="D25" s="13">
        <v>420275.25</v>
      </c>
      <c r="E25" s="125">
        <f t="shared" si="1"/>
        <v>8</v>
      </c>
      <c r="F25" s="13">
        <v>819578</v>
      </c>
      <c r="G25" s="125">
        <f t="shared" si="2"/>
        <v>6</v>
      </c>
      <c r="H25" s="14">
        <v>73647</v>
      </c>
      <c r="I25" s="133">
        <f t="shared" si="3"/>
        <v>14</v>
      </c>
      <c r="J25" s="13">
        <v>271081</v>
      </c>
      <c r="K25" s="86">
        <f t="shared" si="4"/>
        <v>10</v>
      </c>
      <c r="L25" s="110">
        <f t="shared" si="5"/>
        <v>0.02247218637832739</v>
      </c>
      <c r="M25" s="13">
        <v>136140.4</v>
      </c>
      <c r="N25" s="86">
        <f t="shared" si="6"/>
        <v>13</v>
      </c>
      <c r="O25" s="110">
        <f t="shared" si="7"/>
        <v>0.010794294169358615</v>
      </c>
      <c r="P25" s="13">
        <v>166677.5</v>
      </c>
      <c r="Q25" s="86">
        <f t="shared" si="8"/>
        <v>13</v>
      </c>
      <c r="R25" s="110">
        <f t="shared" si="9"/>
        <v>0.012098040284343454</v>
      </c>
      <c r="S25" s="13">
        <v>125534.4</v>
      </c>
      <c r="T25" s="86">
        <f t="shared" si="10"/>
        <v>14</v>
      </c>
      <c r="U25" s="110">
        <f t="shared" si="12"/>
        <v>0.009189443977749425</v>
      </c>
      <c r="V25" s="13">
        <v>101504.5</v>
      </c>
      <c r="W25" s="86">
        <f>_xlfn.RANK.EQ(V25,$V$7:$V$38)</f>
        <v>14</v>
      </c>
      <c r="X25" s="110">
        <f>V25/$V$39</f>
        <v>0.006279430311612144</v>
      </c>
      <c r="Y25" s="86">
        <v>12201</v>
      </c>
      <c r="Z25" s="86">
        <f t="shared" si="11"/>
        <v>19</v>
      </c>
      <c r="AA25" s="110">
        <f t="shared" si="15"/>
        <v>0.0007319305614470888</v>
      </c>
    </row>
    <row r="26" spans="1:27" s="2" customFormat="1" ht="12.75">
      <c r="A26" s="3" t="s">
        <v>25</v>
      </c>
      <c r="B26" s="13">
        <v>28775.91</v>
      </c>
      <c r="C26" s="125">
        <f t="shared" si="0"/>
        <v>16</v>
      </c>
      <c r="D26" s="13">
        <v>23489.49</v>
      </c>
      <c r="E26" s="125">
        <f t="shared" si="1"/>
        <v>16</v>
      </c>
      <c r="F26" s="13">
        <v>26977.27</v>
      </c>
      <c r="G26" s="125">
        <f t="shared" si="2"/>
        <v>17</v>
      </c>
      <c r="H26" s="14">
        <v>26994.1</v>
      </c>
      <c r="I26" s="133">
        <f t="shared" si="3"/>
        <v>18</v>
      </c>
      <c r="J26" s="13">
        <v>26952.33</v>
      </c>
      <c r="K26" s="86">
        <f t="shared" si="4"/>
        <v>17</v>
      </c>
      <c r="L26" s="110">
        <f t="shared" si="5"/>
        <v>0.002234305551072132</v>
      </c>
      <c r="M26" s="13">
        <v>26579.63</v>
      </c>
      <c r="N26" s="86">
        <f t="shared" si="6"/>
        <v>17</v>
      </c>
      <c r="O26" s="110">
        <f t="shared" si="7"/>
        <v>0.0021074445582112975</v>
      </c>
      <c r="P26" s="13">
        <v>22885.26</v>
      </c>
      <c r="Q26" s="86">
        <f t="shared" si="8"/>
        <v>17</v>
      </c>
      <c r="R26" s="110">
        <f t="shared" si="9"/>
        <v>0.0016610928133531753</v>
      </c>
      <c r="S26" s="13">
        <v>20598.04</v>
      </c>
      <c r="T26" s="86">
        <f t="shared" si="10"/>
        <v>17</v>
      </c>
      <c r="U26" s="110">
        <f t="shared" si="12"/>
        <v>0.0015078300022260177</v>
      </c>
      <c r="V26" s="13">
        <v>19397.83</v>
      </c>
      <c r="W26" s="86">
        <f>_xlfn.RANK.EQ(V26,$V$7:$V$38)</f>
        <v>18</v>
      </c>
      <c r="X26" s="110">
        <f>V26/$V$39</f>
        <v>0.0012000189319833052</v>
      </c>
      <c r="Y26" s="86">
        <v>19132.07</v>
      </c>
      <c r="Z26" s="86">
        <f t="shared" si="11"/>
        <v>18</v>
      </c>
      <c r="AA26" s="110">
        <f t="shared" si="15"/>
        <v>0.0011477212307798544</v>
      </c>
    </row>
    <row r="27" spans="1:27" s="2" customFormat="1" ht="12.75">
      <c r="A27" s="3" t="s">
        <v>26</v>
      </c>
      <c r="B27" s="13">
        <v>195540.5</v>
      </c>
      <c r="C27" s="125">
        <f t="shared" si="0"/>
        <v>12</v>
      </c>
      <c r="D27" s="13">
        <v>206824</v>
      </c>
      <c r="E27" s="125">
        <f t="shared" si="1"/>
        <v>11</v>
      </c>
      <c r="F27" s="13">
        <v>199053.94</v>
      </c>
      <c r="G27" s="125">
        <f t="shared" si="2"/>
        <v>13</v>
      </c>
      <c r="H27" s="14">
        <v>173416.3</v>
      </c>
      <c r="I27" s="133">
        <f t="shared" si="3"/>
        <v>10</v>
      </c>
      <c r="J27" s="13">
        <v>249780.19</v>
      </c>
      <c r="K27" s="86">
        <f t="shared" si="4"/>
        <v>11</v>
      </c>
      <c r="L27" s="110">
        <f t="shared" si="5"/>
        <v>0.020706382901398576</v>
      </c>
      <c r="M27" s="13">
        <v>222525.88</v>
      </c>
      <c r="N27" s="86">
        <f t="shared" si="6"/>
        <v>11</v>
      </c>
      <c r="O27" s="110">
        <f t="shared" si="7"/>
        <v>0.01764362238553284</v>
      </c>
      <c r="P27" s="13">
        <v>197698.05</v>
      </c>
      <c r="Q27" s="86">
        <f t="shared" si="8"/>
        <v>12</v>
      </c>
      <c r="R27" s="110">
        <f t="shared" si="9"/>
        <v>0.014349621112844543</v>
      </c>
      <c r="S27" s="13">
        <v>324542.77</v>
      </c>
      <c r="T27" s="86">
        <f t="shared" si="10"/>
        <v>10</v>
      </c>
      <c r="U27" s="110">
        <f t="shared" si="12"/>
        <v>0.023757373304039507</v>
      </c>
      <c r="V27" s="13">
        <v>355894.81</v>
      </c>
      <c r="W27" s="86">
        <f>_xlfn.RANK.EQ(V27,$V$7:$V$38)</f>
        <v>10</v>
      </c>
      <c r="X27" s="110">
        <f>V27/$V$39</f>
        <v>0.02201692198532523</v>
      </c>
      <c r="Y27" s="86">
        <v>336781.19</v>
      </c>
      <c r="Z27" s="86">
        <f t="shared" si="11"/>
        <v>10</v>
      </c>
      <c r="AA27" s="110">
        <f t="shared" si="15"/>
        <v>0.02020329853958845</v>
      </c>
    </row>
    <row r="28" spans="1:27" s="2" customFormat="1" ht="12.75">
      <c r="A28" s="3" t="s">
        <v>27</v>
      </c>
      <c r="B28" s="13">
        <v>705145</v>
      </c>
      <c r="C28" s="125">
        <f t="shared" si="0"/>
        <v>6</v>
      </c>
      <c r="D28" s="9">
        <v>659601</v>
      </c>
      <c r="E28" s="125">
        <f t="shared" si="1"/>
        <v>6</v>
      </c>
      <c r="F28" s="13">
        <v>735354</v>
      </c>
      <c r="G28" s="125">
        <f t="shared" si="2"/>
        <v>7</v>
      </c>
      <c r="H28" s="14">
        <v>734705</v>
      </c>
      <c r="I28" s="133">
        <f t="shared" si="3"/>
        <v>5</v>
      </c>
      <c r="J28" s="13">
        <v>688894</v>
      </c>
      <c r="K28" s="86">
        <f t="shared" si="4"/>
        <v>7</v>
      </c>
      <c r="L28" s="110">
        <f t="shared" si="5"/>
        <v>0.05710822360442624</v>
      </c>
      <c r="M28" s="13">
        <v>762602</v>
      </c>
      <c r="N28" s="86">
        <f t="shared" si="6"/>
        <v>7</v>
      </c>
      <c r="O28" s="110">
        <f t="shared" si="7"/>
        <v>0.06046515451799186</v>
      </c>
      <c r="P28" s="13">
        <v>719569.4</v>
      </c>
      <c r="Q28" s="86">
        <f t="shared" si="8"/>
        <v>8</v>
      </c>
      <c r="R28" s="110">
        <f t="shared" si="9"/>
        <v>0.05222888265411258</v>
      </c>
      <c r="S28" s="13">
        <v>804720.9</v>
      </c>
      <c r="T28" s="86">
        <f t="shared" si="10"/>
        <v>6</v>
      </c>
      <c r="U28" s="110">
        <f t="shared" si="12"/>
        <v>0.058907659002425616</v>
      </c>
      <c r="V28" s="13">
        <v>718208</v>
      </c>
      <c r="W28" s="86">
        <f>_xlfn.RANK.EQ(V28,$V$7:$V$38)</f>
        <v>8</v>
      </c>
      <c r="X28" s="110">
        <f>V28/$V$39</f>
        <v>0.044430907843911696</v>
      </c>
      <c r="Y28" s="86">
        <v>726298</v>
      </c>
      <c r="Z28" s="86">
        <f t="shared" si="11"/>
        <v>7</v>
      </c>
      <c r="AA28" s="110">
        <f t="shared" si="15"/>
        <v>0.043570174815006774</v>
      </c>
    </row>
    <row r="29" spans="1:27" s="2" customFormat="1" ht="12.75">
      <c r="A29" s="3" t="s">
        <v>28</v>
      </c>
      <c r="B29" s="9"/>
      <c r="C29" s="125"/>
      <c r="D29" s="13"/>
      <c r="E29" s="125"/>
      <c r="F29" s="9"/>
      <c r="G29" s="125"/>
      <c r="H29" s="9"/>
      <c r="I29" s="133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>
        <f t="shared" si="12"/>
        <v>0</v>
      </c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10195</v>
      </c>
      <c r="C30" s="125">
        <f t="shared" si="0"/>
        <v>17</v>
      </c>
      <c r="D30" s="13">
        <v>8485</v>
      </c>
      <c r="E30" s="125">
        <f t="shared" si="1"/>
        <v>19</v>
      </c>
      <c r="F30" s="13">
        <v>36435</v>
      </c>
      <c r="G30" s="125">
        <f t="shared" si="2"/>
        <v>16</v>
      </c>
      <c r="H30" s="14">
        <v>60861.5</v>
      </c>
      <c r="I30" s="133">
        <f t="shared" si="3"/>
        <v>15</v>
      </c>
      <c r="J30" s="13">
        <v>53586.05</v>
      </c>
      <c r="K30" s="86">
        <f t="shared" si="4"/>
        <v>16</v>
      </c>
      <c r="L30" s="110">
        <f t="shared" si="5"/>
        <v>0.004442198836799224</v>
      </c>
      <c r="M30" s="13">
        <v>30026</v>
      </c>
      <c r="N30" s="86">
        <f t="shared" si="6"/>
        <v>16</v>
      </c>
      <c r="O30" s="110">
        <f t="shared" si="7"/>
        <v>0.0023807001942785667</v>
      </c>
      <c r="P30" s="13">
        <v>21506.15</v>
      </c>
      <c r="Q30" s="86">
        <f t="shared" si="8"/>
        <v>19</v>
      </c>
      <c r="R30" s="110">
        <f t="shared" si="9"/>
        <v>0.001560992149877056</v>
      </c>
      <c r="S30" s="13">
        <v>78929.46</v>
      </c>
      <c r="T30" s="86">
        <f t="shared" si="10"/>
        <v>15</v>
      </c>
      <c r="U30" s="110">
        <f t="shared" si="12"/>
        <v>0.005777841379446704</v>
      </c>
      <c r="V30" s="13">
        <v>41601.02</v>
      </c>
      <c r="W30" s="86">
        <f>_xlfn.RANK.EQ(V30,$V$7:$V$38)</f>
        <v>15</v>
      </c>
      <c r="X30" s="110">
        <f>V30/$V$39</f>
        <v>0.0025735874368326824</v>
      </c>
      <c r="Y30" s="86">
        <v>63751.03</v>
      </c>
      <c r="Z30" s="86">
        <f t="shared" si="11"/>
        <v>14</v>
      </c>
      <c r="AA30" s="110">
        <f t="shared" si="15"/>
        <v>0.0038243854750209163</v>
      </c>
    </row>
    <row r="31" spans="1:27" s="2" customFormat="1" ht="12.75">
      <c r="A31" s="3" t="s">
        <v>30</v>
      </c>
      <c r="B31" s="9"/>
      <c r="C31" s="125"/>
      <c r="D31" s="13">
        <v>5402.6</v>
      </c>
      <c r="E31" s="125">
        <f t="shared" si="1"/>
        <v>21</v>
      </c>
      <c r="F31" s="9"/>
      <c r="G31" s="125"/>
      <c r="H31" s="9">
        <v>0</v>
      </c>
      <c r="I31" s="133">
        <f t="shared" si="3"/>
        <v>25</v>
      </c>
      <c r="J31" s="9">
        <v>1790.95</v>
      </c>
      <c r="K31" s="86">
        <f t="shared" si="4"/>
        <v>25</v>
      </c>
      <c r="L31" s="110">
        <f t="shared" si="5"/>
        <v>0.0001484669238871977</v>
      </c>
      <c r="M31" s="9">
        <v>1831.14</v>
      </c>
      <c r="N31" s="86">
        <f t="shared" si="6"/>
        <v>24</v>
      </c>
      <c r="O31" s="110">
        <f t="shared" si="7"/>
        <v>0.00014518734942220926</v>
      </c>
      <c r="P31" s="9"/>
      <c r="Q31" s="86"/>
      <c r="R31" s="110"/>
      <c r="S31" s="9"/>
      <c r="T31" s="86"/>
      <c r="U31" s="110">
        <f t="shared" si="12"/>
        <v>0</v>
      </c>
      <c r="V31" s="9"/>
      <c r="W31" s="86"/>
      <c r="X31" s="110"/>
      <c r="Y31" s="87"/>
      <c r="Z31" s="86"/>
      <c r="AA31" s="110"/>
    </row>
    <row r="32" spans="1:27" s="2" customFormat="1" ht="12.75">
      <c r="A32" s="3" t="s">
        <v>31</v>
      </c>
      <c r="B32" s="13">
        <v>2606.9</v>
      </c>
      <c r="C32" s="125">
        <f t="shared" si="0"/>
        <v>21</v>
      </c>
      <c r="D32" s="13">
        <v>2272.4</v>
      </c>
      <c r="E32" s="125">
        <f t="shared" si="1"/>
        <v>23</v>
      </c>
      <c r="F32" s="13">
        <v>3600.65</v>
      </c>
      <c r="G32" s="125">
        <f t="shared" si="2"/>
        <v>22</v>
      </c>
      <c r="H32" s="14">
        <v>11436.99</v>
      </c>
      <c r="I32" s="133">
        <f t="shared" si="3"/>
        <v>20</v>
      </c>
      <c r="J32" s="13">
        <v>18738.9</v>
      </c>
      <c r="K32" s="86">
        <f t="shared" si="4"/>
        <v>18</v>
      </c>
      <c r="L32" s="110">
        <f t="shared" si="5"/>
        <v>0.0015534251877661626</v>
      </c>
      <c r="M32" s="13">
        <v>17271.07</v>
      </c>
      <c r="N32" s="86">
        <f t="shared" si="6"/>
        <v>19</v>
      </c>
      <c r="O32" s="110">
        <f t="shared" si="7"/>
        <v>0.0013693878540064852</v>
      </c>
      <c r="P32" s="13">
        <v>11771.71</v>
      </c>
      <c r="Q32" s="86">
        <f t="shared" si="8"/>
        <v>21</v>
      </c>
      <c r="R32" s="110">
        <f t="shared" si="9"/>
        <v>0.0008544321926811278</v>
      </c>
      <c r="S32" s="13">
        <v>7834.43</v>
      </c>
      <c r="T32" s="86">
        <f t="shared" si="10"/>
        <v>21</v>
      </c>
      <c r="U32" s="110">
        <f t="shared" si="12"/>
        <v>0.0005735006148322646</v>
      </c>
      <c r="V32" s="13">
        <v>2707.88</v>
      </c>
      <c r="W32" s="86">
        <f>_xlfn.RANK.EQ(V32,$V$7:$V$38)</f>
        <v>22</v>
      </c>
      <c r="X32" s="110">
        <f>V32/$V$39</f>
        <v>0.00016751911247489808</v>
      </c>
      <c r="Y32" s="86">
        <v>5121.1</v>
      </c>
      <c r="Z32" s="86">
        <f t="shared" si="11"/>
        <v>22</v>
      </c>
      <c r="AA32" s="110">
        <f t="shared" si="15"/>
        <v>0.0003072116710291522</v>
      </c>
    </row>
    <row r="33" spans="1:27" s="2" customFormat="1" ht="12.75">
      <c r="A33" s="3" t="s">
        <v>32</v>
      </c>
      <c r="B33" s="9"/>
      <c r="C33" s="125"/>
      <c r="D33" s="9"/>
      <c r="E33" s="125"/>
      <c r="F33" s="9"/>
      <c r="G33" s="125"/>
      <c r="H33" s="9"/>
      <c r="I33" s="133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>
        <f t="shared" si="12"/>
        <v>0</v>
      </c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9"/>
      <c r="C34" s="125"/>
      <c r="D34" s="9"/>
      <c r="E34" s="125"/>
      <c r="F34" s="9"/>
      <c r="G34" s="125"/>
      <c r="H34" s="9"/>
      <c r="I34" s="133"/>
      <c r="J34" s="9"/>
      <c r="K34" s="86"/>
      <c r="L34" s="110"/>
      <c r="M34" s="9"/>
      <c r="N34" s="86"/>
      <c r="O34" s="110"/>
      <c r="P34" s="9"/>
      <c r="Q34" s="86"/>
      <c r="R34" s="110"/>
      <c r="S34" s="9"/>
      <c r="T34" s="86"/>
      <c r="U34" s="110">
        <f t="shared" si="12"/>
        <v>0</v>
      </c>
      <c r="V34" s="9">
        <v>1224</v>
      </c>
      <c r="W34" s="86">
        <f>_xlfn.RANK.EQ(V34,$V$7:$V$38)</f>
        <v>24</v>
      </c>
      <c r="X34" s="110">
        <f>V34/$V$39</f>
        <v>7.572100450140895E-05</v>
      </c>
      <c r="Y34" s="87">
        <v>5568.44</v>
      </c>
      <c r="Z34" s="86">
        <f t="shared" si="11"/>
        <v>21</v>
      </c>
      <c r="AA34" s="110">
        <f t="shared" si="15"/>
        <v>0.00033404732526714424</v>
      </c>
    </row>
    <row r="35" spans="1:27" s="2" customFormat="1" ht="12.75">
      <c r="A35" s="3" t="s">
        <v>34</v>
      </c>
      <c r="B35" s="13">
        <v>355577.02</v>
      </c>
      <c r="C35" s="125">
        <f t="shared" si="0"/>
        <v>10</v>
      </c>
      <c r="D35" s="13">
        <v>315766.32</v>
      </c>
      <c r="E35" s="125">
        <f t="shared" si="1"/>
        <v>9</v>
      </c>
      <c r="F35" s="13">
        <v>352855.86</v>
      </c>
      <c r="G35" s="125">
        <f t="shared" si="2"/>
        <v>10</v>
      </c>
      <c r="H35" s="14">
        <v>103923.4</v>
      </c>
      <c r="I35" s="133">
        <f t="shared" si="3"/>
        <v>13</v>
      </c>
      <c r="J35" s="13">
        <v>290084</v>
      </c>
      <c r="K35" s="86">
        <f t="shared" si="4"/>
        <v>9</v>
      </c>
      <c r="L35" s="110">
        <f t="shared" si="5"/>
        <v>0.024047505038607364</v>
      </c>
      <c r="M35" s="13">
        <v>307084</v>
      </c>
      <c r="N35" s="86">
        <f t="shared" si="6"/>
        <v>9</v>
      </c>
      <c r="O35" s="110">
        <f t="shared" si="7"/>
        <v>0.024348062960761984</v>
      </c>
      <c r="P35" s="13">
        <v>296904.04</v>
      </c>
      <c r="Q35" s="86">
        <f t="shared" si="8"/>
        <v>10</v>
      </c>
      <c r="R35" s="110">
        <f t="shared" si="9"/>
        <v>0.021550341446831878</v>
      </c>
      <c r="S35" s="13">
        <v>293065.9</v>
      </c>
      <c r="T35" s="86">
        <f t="shared" si="10"/>
        <v>11</v>
      </c>
      <c r="U35" s="110">
        <f t="shared" si="12"/>
        <v>0.02145318470346547</v>
      </c>
      <c r="V35" s="13">
        <v>305753.5</v>
      </c>
      <c r="W35" s="86">
        <f>_xlfn.RANK.EQ(V35,$V$7:$V$38)</f>
        <v>11</v>
      </c>
      <c r="X35" s="110">
        <f>V35/$V$39</f>
        <v>0.018915001756390146</v>
      </c>
      <c r="Y35" s="86">
        <v>289790.56</v>
      </c>
      <c r="Z35" s="86">
        <f t="shared" si="11"/>
        <v>12</v>
      </c>
      <c r="AA35" s="110">
        <f t="shared" si="15"/>
        <v>0.017384359256033623</v>
      </c>
    </row>
    <row r="36" spans="1:27" s="2" customFormat="1" ht="12.75">
      <c r="A36" s="3" t="s">
        <v>35</v>
      </c>
      <c r="B36" s="13">
        <v>29890</v>
      </c>
      <c r="C36" s="125">
        <f t="shared" si="0"/>
        <v>15</v>
      </c>
      <c r="D36" s="13">
        <v>30240</v>
      </c>
      <c r="E36" s="125">
        <f t="shared" si="1"/>
        <v>15</v>
      </c>
      <c r="F36" s="13">
        <v>16485</v>
      </c>
      <c r="G36" s="125">
        <f t="shared" si="2"/>
        <v>18</v>
      </c>
      <c r="H36" s="14">
        <v>27372</v>
      </c>
      <c r="I36" s="133">
        <f t="shared" si="3"/>
        <v>17</v>
      </c>
      <c r="J36" s="13">
        <v>17810.4</v>
      </c>
      <c r="K36" s="86">
        <f t="shared" si="4"/>
        <v>19</v>
      </c>
      <c r="L36" s="110">
        <f t="shared" si="5"/>
        <v>0.0014764540055280974</v>
      </c>
      <c r="M36" s="13">
        <v>19902.99</v>
      </c>
      <c r="N36" s="86">
        <f t="shared" si="6"/>
        <v>18</v>
      </c>
      <c r="O36" s="110">
        <f t="shared" si="7"/>
        <v>0.001578067413565722</v>
      </c>
      <c r="P36" s="13">
        <v>21519.5</v>
      </c>
      <c r="Q36" s="86">
        <f t="shared" si="8"/>
        <v>18</v>
      </c>
      <c r="R36" s="110">
        <f t="shared" si="9"/>
        <v>0.0015619611399194792</v>
      </c>
      <c r="S36" s="13">
        <v>33469</v>
      </c>
      <c r="T36" s="86">
        <f t="shared" si="10"/>
        <v>16</v>
      </c>
      <c r="U36" s="110">
        <f t="shared" si="12"/>
        <v>0.002450017688309304</v>
      </c>
      <c r="V36" s="13">
        <v>35263.5</v>
      </c>
      <c r="W36" s="86">
        <f>_xlfn.RANK.EQ(V36,$V$7:$V$38)</f>
        <v>16</v>
      </c>
      <c r="X36" s="110">
        <f>V36/$V$39</f>
        <v>0.002181525851499538</v>
      </c>
      <c r="Y36" s="86">
        <v>36931.25</v>
      </c>
      <c r="Z36" s="86">
        <f t="shared" si="11"/>
        <v>16</v>
      </c>
      <c r="AA36" s="110">
        <f t="shared" si="15"/>
        <v>0.0022154832019869518</v>
      </c>
    </row>
    <row r="37" spans="1:27" s="2" customFormat="1" ht="12.75">
      <c r="A37" s="3" t="s">
        <v>36</v>
      </c>
      <c r="B37" s="13">
        <v>225</v>
      </c>
      <c r="C37" s="125">
        <f t="shared" si="0"/>
        <v>22</v>
      </c>
      <c r="D37" s="13">
        <v>75</v>
      </c>
      <c r="E37" s="125">
        <f t="shared" si="1"/>
        <v>25</v>
      </c>
      <c r="F37" s="13">
        <v>2036</v>
      </c>
      <c r="G37" s="125">
        <f t="shared" si="2"/>
        <v>23</v>
      </c>
      <c r="H37" s="14">
        <v>186</v>
      </c>
      <c r="I37" s="133">
        <f t="shared" si="3"/>
        <v>24</v>
      </c>
      <c r="J37" s="13">
        <v>7234.47</v>
      </c>
      <c r="K37" s="86">
        <f t="shared" si="4"/>
        <v>21</v>
      </c>
      <c r="L37" s="110">
        <f t="shared" si="5"/>
        <v>0.0005997261268344818</v>
      </c>
      <c r="M37" s="13">
        <v>1000</v>
      </c>
      <c r="N37" s="86">
        <f t="shared" si="6"/>
        <v>25</v>
      </c>
      <c r="O37" s="110">
        <f t="shared" si="7"/>
        <v>7.928795691329403E-05</v>
      </c>
      <c r="P37" s="13">
        <v>1475</v>
      </c>
      <c r="Q37" s="86">
        <f t="shared" si="8"/>
        <v>24</v>
      </c>
      <c r="R37" s="110">
        <f t="shared" si="9"/>
        <v>0.00010706069757109745</v>
      </c>
      <c r="S37" s="13">
        <v>1696.7</v>
      </c>
      <c r="T37" s="86">
        <f t="shared" si="10"/>
        <v>23</v>
      </c>
      <c r="U37" s="110">
        <f t="shared" si="12"/>
        <v>0.0001242028447744001</v>
      </c>
      <c r="V37" s="13">
        <v>2698</v>
      </c>
      <c r="W37" s="86">
        <f>_xlfn.RANK.EQ(V37,$V$7:$V$38)</f>
        <v>23</v>
      </c>
      <c r="X37" s="110">
        <f>V37/$V$39</f>
        <v>0.00016690790044509915</v>
      </c>
      <c r="Y37" s="86">
        <v>585</v>
      </c>
      <c r="Z37" s="86">
        <f t="shared" si="11"/>
        <v>24</v>
      </c>
      <c r="AA37" s="110">
        <f t="shared" si="15"/>
        <v>3.5093793823993685E-05</v>
      </c>
    </row>
    <row r="38" spans="1:27" s="2" customFormat="1" ht="12.75">
      <c r="A38" s="3" t="s">
        <v>37</v>
      </c>
      <c r="B38" s="13">
        <v>1213021.4</v>
      </c>
      <c r="C38" s="125">
        <f t="shared" si="0"/>
        <v>4</v>
      </c>
      <c r="D38" s="13">
        <v>308109.5</v>
      </c>
      <c r="E38" s="125">
        <f t="shared" si="1"/>
        <v>10</v>
      </c>
      <c r="F38" s="13">
        <v>460129.3</v>
      </c>
      <c r="G38" s="125">
        <f t="shared" si="2"/>
        <v>9</v>
      </c>
      <c r="H38" s="14">
        <v>154034.8</v>
      </c>
      <c r="I38" s="133">
        <f t="shared" si="3"/>
        <v>11</v>
      </c>
      <c r="J38" s="13">
        <v>1057976.33</v>
      </c>
      <c r="K38" s="86">
        <f t="shared" si="4"/>
        <v>5</v>
      </c>
      <c r="L38" s="110">
        <f t="shared" si="5"/>
        <v>0.08770456532039798</v>
      </c>
      <c r="M38" s="13">
        <v>1676622.4</v>
      </c>
      <c r="N38" s="86">
        <f t="shared" si="6"/>
        <v>2</v>
      </c>
      <c r="O38" s="110">
        <f t="shared" si="7"/>
        <v>0.13293596461106363</v>
      </c>
      <c r="P38" s="13">
        <v>1343437.23</v>
      </c>
      <c r="Q38" s="86">
        <f t="shared" si="8"/>
        <v>3</v>
      </c>
      <c r="R38" s="110">
        <f t="shared" si="9"/>
        <v>0.09751140812663246</v>
      </c>
      <c r="S38" s="13">
        <v>1893980.67</v>
      </c>
      <c r="T38" s="86">
        <f t="shared" si="10"/>
        <v>2</v>
      </c>
      <c r="U38" s="110">
        <f t="shared" si="12"/>
        <v>0.1386443019754372</v>
      </c>
      <c r="V38" s="13">
        <v>2269739.19</v>
      </c>
      <c r="W38" s="86">
        <f>_xlfn.RANK.EQ(V38,$V$7:$V$38)</f>
        <v>3</v>
      </c>
      <c r="X38" s="110">
        <f>V38/$V$39</f>
        <v>0.1404141596593254</v>
      </c>
      <c r="Y38" s="86">
        <v>1845931.69</v>
      </c>
      <c r="Z38" s="86">
        <f t="shared" si="11"/>
        <v>3</v>
      </c>
      <c r="AA38" s="110">
        <f t="shared" si="15"/>
        <v>0.1107363181915149</v>
      </c>
    </row>
    <row r="39" spans="1:27" s="2" customFormat="1" ht="12.75">
      <c r="A39" s="75" t="s">
        <v>38</v>
      </c>
      <c r="B39" s="76">
        <f aca="true" t="shared" si="16" ref="B39:P39">SUM(B7:B38)</f>
        <v>12794819.83</v>
      </c>
      <c r="C39" s="127"/>
      <c r="D39" s="76">
        <f t="shared" si="16"/>
        <v>9240107.56</v>
      </c>
      <c r="E39" s="127"/>
      <c r="F39" s="76">
        <f t="shared" si="16"/>
        <v>11778483.64</v>
      </c>
      <c r="G39" s="127"/>
      <c r="H39" s="77">
        <f t="shared" si="16"/>
        <v>9605147.840000002</v>
      </c>
      <c r="I39" s="132"/>
      <c r="J39" s="76">
        <f t="shared" si="16"/>
        <v>12062956.200000003</v>
      </c>
      <c r="K39" s="103"/>
      <c r="L39" s="104">
        <f>SUM(L7:L38)</f>
        <v>0.9999999999999997</v>
      </c>
      <c r="M39" s="76">
        <f t="shared" si="16"/>
        <v>12612255.870000003</v>
      </c>
      <c r="N39" s="103"/>
      <c r="O39" s="104">
        <f>SUM(O7:O38)</f>
        <v>0.9999999999999998</v>
      </c>
      <c r="P39" s="76">
        <f t="shared" si="16"/>
        <v>13777231.360000003</v>
      </c>
      <c r="Q39" s="103"/>
      <c r="R39" s="104">
        <f>SUM(R7:R38)</f>
        <v>0.9999999999999999</v>
      </c>
      <c r="S39" s="76">
        <f>SUM(S7:S38)</f>
        <v>13660717.700000001</v>
      </c>
      <c r="T39" s="103"/>
      <c r="U39" s="104">
        <f>SUM(U7:U38)</f>
        <v>1</v>
      </c>
      <c r="V39" s="76">
        <f>SUM(V7:V38)</f>
        <v>16164603.31</v>
      </c>
      <c r="W39" s="103"/>
      <c r="X39" s="104">
        <f>SUM(X7:X38)</f>
        <v>1</v>
      </c>
      <c r="Y39" s="103">
        <f>SUM(Y7:Y38)</f>
        <v>16669614.089999998</v>
      </c>
      <c r="Z39" s="103"/>
      <c r="AA39" s="104">
        <f>SUM(AA7:AA38)</f>
        <v>1.0000000000000002</v>
      </c>
    </row>
    <row r="40" spans="10:18" s="2" customFormat="1" ht="12.75"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17.57421875" style="21" customWidth="1"/>
    <col min="2" max="2" width="11.140625" style="21" customWidth="1"/>
    <col min="3" max="3" width="5.00390625" style="21" bestFit="1" customWidth="1"/>
    <col min="4" max="4" width="10.8515625" style="21" customWidth="1"/>
    <col min="5" max="5" width="5.00390625" style="21" bestFit="1" customWidth="1"/>
    <col min="6" max="6" width="11.8515625" style="21" customWidth="1"/>
    <col min="7" max="7" width="5.00390625" style="21" bestFit="1" customWidth="1"/>
    <col min="8" max="8" width="12.8515625" style="21" customWidth="1"/>
    <col min="9" max="9" width="5.00390625" style="21" bestFit="1" customWidth="1"/>
    <col min="10" max="10" width="11.00390625" style="21" customWidth="1"/>
    <col min="11" max="11" width="5.00390625" style="21" bestFit="1" customWidth="1"/>
    <col min="12" max="12" width="6.8515625" style="21" bestFit="1" customWidth="1"/>
    <col min="13" max="13" width="11.00390625" style="21" customWidth="1"/>
    <col min="14" max="14" width="5.00390625" style="21" bestFit="1" customWidth="1"/>
    <col min="15" max="15" width="6.8515625" style="21" bestFit="1" customWidth="1"/>
    <col min="16" max="16" width="11.00390625" style="21" customWidth="1"/>
    <col min="17" max="17" width="5.00390625" style="21" bestFit="1" customWidth="1"/>
    <col min="18" max="18" width="6.8515625" style="21" bestFit="1" customWidth="1"/>
    <col min="19" max="19" width="10.140625" style="21" customWidth="1"/>
    <col min="20" max="20" width="5.00390625" style="21" bestFit="1" customWidth="1"/>
    <col min="21" max="21" width="6.8515625" style="21" bestFit="1" customWidth="1"/>
    <col min="22" max="22" width="11.28125" style="21" bestFit="1" customWidth="1"/>
    <col min="23" max="23" width="5.00390625" style="21" bestFit="1" customWidth="1"/>
    <col min="24" max="24" width="6.8515625" style="21" bestFit="1" customWidth="1"/>
    <col min="25" max="25" width="11.28125" style="21" bestFit="1" customWidth="1"/>
    <col min="26" max="26" width="5.00390625" style="21" bestFit="1" customWidth="1"/>
    <col min="27" max="27" width="6.8515625" style="21" bestFit="1" customWidth="1"/>
    <col min="28" max="220" width="6.7109375" style="21" customWidth="1"/>
    <col min="221" max="16384" width="11.421875" style="21" customWidth="1"/>
  </cols>
  <sheetData>
    <row r="1" s="2" customFormat="1" ht="15">
      <c r="A1" s="27" t="s">
        <v>74</v>
      </c>
    </row>
    <row r="2" s="2" customFormat="1" ht="15">
      <c r="A2" s="27" t="s">
        <v>3</v>
      </c>
    </row>
    <row r="3" s="2" customFormat="1" ht="15">
      <c r="A3" s="27" t="s">
        <v>4</v>
      </c>
    </row>
    <row r="4" s="2" customFormat="1" ht="15">
      <c r="A4" s="27" t="s">
        <v>5</v>
      </c>
    </row>
    <row r="5" s="2" customFormat="1" ht="12.75">
      <c r="A5" s="10"/>
    </row>
    <row r="6" spans="1:27" s="2" customFormat="1" ht="45" customHeight="1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ht="12.75">
      <c r="A7" s="3" t="s">
        <v>39</v>
      </c>
      <c r="B7" s="13">
        <v>566767</v>
      </c>
      <c r="C7" s="125">
        <f>_xlfn.RANK.EQ(B7,$B$7:$B$38)</f>
        <v>14</v>
      </c>
      <c r="D7" s="13">
        <v>576018</v>
      </c>
      <c r="E7" s="125">
        <f>_xlfn.RANK.EQ(D7,$D$7:$D$38)</f>
        <v>14</v>
      </c>
      <c r="F7" s="13">
        <v>554995</v>
      </c>
      <c r="G7" s="125">
        <f>_xlfn.RANK.EQ(F7,$F$7:$F$38)</f>
        <v>14</v>
      </c>
      <c r="H7" s="13">
        <v>561388.73</v>
      </c>
      <c r="I7" s="125">
        <f>_xlfn.RANK.EQ(H7,$H$7:$H$38)</f>
        <v>15</v>
      </c>
      <c r="J7" s="13">
        <v>557867.52</v>
      </c>
      <c r="K7" s="86">
        <f>_xlfn.RANK.EQ(J7,$J$7:$J$38)</f>
        <v>15</v>
      </c>
      <c r="L7" s="110">
        <f>J7/$J$39</f>
        <v>0.01798416017685018</v>
      </c>
      <c r="M7" s="13">
        <v>570007.2</v>
      </c>
      <c r="N7" s="86">
        <f>_xlfn.RANK.EQ(M7,$M$7:$M$38)</f>
        <v>14</v>
      </c>
      <c r="O7" s="110">
        <f>M7/$M$39</f>
        <v>0.018228095697126342</v>
      </c>
      <c r="P7" s="13">
        <v>516131.55</v>
      </c>
      <c r="Q7" s="86">
        <f>_xlfn.RANK.EQ(P7,$P$7:$P$38)</f>
        <v>15</v>
      </c>
      <c r="R7" s="110">
        <f>P7/$P$39</f>
        <v>0.016365334688731862</v>
      </c>
      <c r="S7" s="13">
        <v>512682.53</v>
      </c>
      <c r="T7" s="86">
        <f>_xlfn.RANK.EQ(S7,$S$7:$S$38)</f>
        <v>15</v>
      </c>
      <c r="U7" s="110">
        <f>S7/$S$39</f>
        <v>0.01573852460571996</v>
      </c>
      <c r="V7" s="13">
        <v>528002.91</v>
      </c>
      <c r="W7" s="86">
        <f>_xlfn.RANK.EQ(V7,$V$7:$V$38)</f>
        <v>12</v>
      </c>
      <c r="X7" s="110">
        <f>V7/$V$39</f>
        <v>0.022696199201217605</v>
      </c>
      <c r="Y7" s="86">
        <v>530890.95</v>
      </c>
      <c r="Z7" s="86">
        <f>_xlfn.RANK.EQ(Y7,$Y$7:$Y$38)</f>
        <v>12</v>
      </c>
      <c r="AA7" s="110">
        <f>Y7/$Y$39</f>
        <v>0.02249402331471918</v>
      </c>
    </row>
    <row r="8" spans="1:27" s="2" customFormat="1" ht="12.75">
      <c r="A8" s="3" t="s">
        <v>7</v>
      </c>
      <c r="B8" s="13">
        <v>2249056.8</v>
      </c>
      <c r="C8" s="125">
        <f aca="true" t="shared" si="0" ref="C8:C38">_xlfn.RANK.EQ(B8,$B$7:$B$38)</f>
        <v>4</v>
      </c>
      <c r="D8" s="13">
        <v>2191130.4</v>
      </c>
      <c r="E8" s="125">
        <f aca="true" t="shared" si="1" ref="E8:E38">_xlfn.RANK.EQ(D8,$D$7:$D$38)</f>
        <v>5</v>
      </c>
      <c r="F8" s="13">
        <v>1672356.45</v>
      </c>
      <c r="G8" s="125">
        <f aca="true" t="shared" si="2" ref="G8:G38">_xlfn.RANK.EQ(F8,$F$7:$F$38)</f>
        <v>7</v>
      </c>
      <c r="H8" s="13">
        <v>1998924.85</v>
      </c>
      <c r="I8" s="125">
        <f aca="true" t="shared" si="3" ref="I8:I38">_xlfn.RANK.EQ(H8,$H$7:$H$38)</f>
        <v>5</v>
      </c>
      <c r="J8" s="13">
        <v>2013919.9</v>
      </c>
      <c r="K8" s="86">
        <f aca="true" t="shared" si="4" ref="K8:K38">_xlfn.RANK.EQ(J8,$J$7:$J$38)</f>
        <v>6</v>
      </c>
      <c r="L8" s="110">
        <f aca="true" t="shared" si="5" ref="L8:L38">J8/$J$39</f>
        <v>0.06492340343626045</v>
      </c>
      <c r="M8" s="13">
        <v>2133907.7</v>
      </c>
      <c r="N8" s="86">
        <f aca="true" t="shared" si="6" ref="N8:N38">_xlfn.RANK.EQ(M8,$M$7:$M$38)</f>
        <v>5</v>
      </c>
      <c r="O8" s="110">
        <f aca="true" t="shared" si="7" ref="O8:O38">M8/$M$39</f>
        <v>0.06823961831435599</v>
      </c>
      <c r="P8" s="13">
        <v>2199560.3</v>
      </c>
      <c r="Q8" s="86">
        <f aca="true" t="shared" si="8" ref="Q8:Q38">_xlfn.RANK.EQ(P8,$P$7:$P$38)</f>
        <v>5</v>
      </c>
      <c r="R8" s="110">
        <f aca="true" t="shared" si="9" ref="R8:R38">P8/$P$39</f>
        <v>0.06974295696038628</v>
      </c>
      <c r="S8" s="13">
        <v>2434229.8</v>
      </c>
      <c r="T8" s="86">
        <f aca="true" t="shared" si="10" ref="T8:T38">_xlfn.RANK.EQ(S8,$S$7:$S$38)</f>
        <v>5</v>
      </c>
      <c r="U8" s="110">
        <f>S8/$S$39</f>
        <v>0.07472691843678929</v>
      </c>
      <c r="V8" s="13">
        <v>508002.34</v>
      </c>
      <c r="W8" s="86">
        <f aca="true" t="shared" si="11" ref="W8:W38">_xlfn.RANK.EQ(V8,$V$7:$V$38)</f>
        <v>13</v>
      </c>
      <c r="X8" s="110">
        <f>V8/$V$39</f>
        <v>0.021836474922694412</v>
      </c>
      <c r="Y8" s="86">
        <v>497234.95</v>
      </c>
      <c r="Z8" s="86">
        <f aca="true" t="shared" si="12" ref="Z8:Z38">_xlfn.RANK.EQ(Y8,$Y$7:$Y$38)</f>
        <v>13</v>
      </c>
      <c r="AA8" s="110">
        <f>Y8/$Y$39</f>
        <v>0.021068007578944843</v>
      </c>
    </row>
    <row r="9" spans="1:27" s="2" customFormat="1" ht="12.75">
      <c r="A9" s="3" t="s">
        <v>8</v>
      </c>
      <c r="B9" s="13">
        <v>464684.5</v>
      </c>
      <c r="C9" s="125">
        <f t="shared" si="0"/>
        <v>15</v>
      </c>
      <c r="D9" s="13">
        <v>459961.85</v>
      </c>
      <c r="E9" s="125">
        <f t="shared" si="1"/>
        <v>15</v>
      </c>
      <c r="F9" s="13">
        <v>453643.5</v>
      </c>
      <c r="G9" s="125">
        <f t="shared" si="2"/>
        <v>15</v>
      </c>
      <c r="H9" s="13">
        <v>691749.3</v>
      </c>
      <c r="I9" s="125">
        <f t="shared" si="3"/>
        <v>11</v>
      </c>
      <c r="J9" s="13">
        <v>803396.95</v>
      </c>
      <c r="K9" s="86">
        <f t="shared" si="4"/>
        <v>12</v>
      </c>
      <c r="L9" s="110">
        <f t="shared" si="5"/>
        <v>0.02589937380543842</v>
      </c>
      <c r="M9" s="13">
        <v>550062.75</v>
      </c>
      <c r="N9" s="86">
        <f t="shared" si="6"/>
        <v>15</v>
      </c>
      <c r="O9" s="110">
        <f t="shared" si="7"/>
        <v>0.01759029788820998</v>
      </c>
      <c r="P9" s="13">
        <v>556750</v>
      </c>
      <c r="Q9" s="86">
        <f t="shared" si="8"/>
        <v>14</v>
      </c>
      <c r="R9" s="110">
        <f t="shared" si="9"/>
        <v>0.017653251555638218</v>
      </c>
      <c r="S9" s="13">
        <v>526369.5</v>
      </c>
      <c r="T9" s="86">
        <f t="shared" si="10"/>
        <v>14</v>
      </c>
      <c r="U9" s="110">
        <f aca="true" t="shared" si="13" ref="U9:U38">S9/$S$39</f>
        <v>0.016158692451350962</v>
      </c>
      <c r="V9" s="13">
        <v>93036.91</v>
      </c>
      <c r="W9" s="86">
        <f t="shared" si="11"/>
        <v>20</v>
      </c>
      <c r="X9" s="110">
        <f aca="true" t="shared" si="14" ref="X9:X38">V9/$V$39</f>
        <v>0.003999190539358494</v>
      </c>
      <c r="Y9" s="86">
        <v>130791.27</v>
      </c>
      <c r="Z9" s="86">
        <f t="shared" si="12"/>
        <v>20</v>
      </c>
      <c r="AA9" s="110">
        <f aca="true" t="shared" si="15" ref="AA9:AA38">Y9/$Y$39</f>
        <v>0.005541668918525983</v>
      </c>
    </row>
    <row r="10" spans="1:27" s="2" customFormat="1" ht="12.75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ht="12.75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ht="12.75">
      <c r="A12" s="3" t="s">
        <v>11</v>
      </c>
      <c r="B12" s="13">
        <v>4128039.85</v>
      </c>
      <c r="C12" s="125">
        <f t="shared" si="0"/>
        <v>3</v>
      </c>
      <c r="D12" s="13">
        <v>4982865.9</v>
      </c>
      <c r="E12" s="125">
        <f t="shared" si="1"/>
        <v>2</v>
      </c>
      <c r="F12" s="13">
        <v>4934021.7</v>
      </c>
      <c r="G12" s="125">
        <f t="shared" si="2"/>
        <v>2</v>
      </c>
      <c r="H12" s="13">
        <v>4932044.95</v>
      </c>
      <c r="I12" s="125">
        <f t="shared" si="3"/>
        <v>1</v>
      </c>
      <c r="J12" s="13">
        <v>6104083.45</v>
      </c>
      <c r="K12" s="86">
        <f t="shared" si="4"/>
        <v>1</v>
      </c>
      <c r="L12" s="110">
        <f t="shared" si="5"/>
        <v>0.19677936169802512</v>
      </c>
      <c r="M12" s="13">
        <v>6397195.05</v>
      </c>
      <c r="N12" s="86">
        <f t="shared" si="6"/>
        <v>1</v>
      </c>
      <c r="O12" s="110">
        <f t="shared" si="7"/>
        <v>0.20457405373929127</v>
      </c>
      <c r="P12" s="13">
        <v>7036798.35</v>
      </c>
      <c r="Q12" s="86">
        <f t="shared" si="8"/>
        <v>1</v>
      </c>
      <c r="R12" s="110">
        <f t="shared" si="9"/>
        <v>0.22312055935132455</v>
      </c>
      <c r="S12" s="137">
        <v>7108717.5</v>
      </c>
      <c r="T12" s="86">
        <f t="shared" si="10"/>
        <v>1</v>
      </c>
      <c r="U12" s="110">
        <f t="shared" si="13"/>
        <v>0.21822613165473392</v>
      </c>
      <c r="V12" s="137">
        <v>1486570.23</v>
      </c>
      <c r="W12" s="86">
        <f t="shared" si="11"/>
        <v>7</v>
      </c>
      <c r="X12" s="110">
        <f t="shared" si="14"/>
        <v>0.06390020476720454</v>
      </c>
      <c r="Y12" s="81">
        <v>1530748.89</v>
      </c>
      <c r="Z12" s="86">
        <f t="shared" si="12"/>
        <v>6</v>
      </c>
      <c r="AA12" s="110">
        <f t="shared" si="15"/>
        <v>0.06485833149094086</v>
      </c>
    </row>
    <row r="13" spans="1:27" s="2" customFormat="1" ht="12.75">
      <c r="A13" s="3" t="s">
        <v>12</v>
      </c>
      <c r="B13" s="13">
        <v>1742149.7</v>
      </c>
      <c r="C13" s="125">
        <f t="shared" si="0"/>
        <v>7</v>
      </c>
      <c r="D13" s="13">
        <v>1737928.73</v>
      </c>
      <c r="E13" s="125">
        <f t="shared" si="1"/>
        <v>7</v>
      </c>
      <c r="F13" s="13">
        <v>1720559</v>
      </c>
      <c r="G13" s="125">
        <f t="shared" si="2"/>
        <v>6</v>
      </c>
      <c r="H13" s="13">
        <v>1542345.14</v>
      </c>
      <c r="I13" s="125">
        <f t="shared" si="3"/>
        <v>8</v>
      </c>
      <c r="J13" s="13">
        <v>1729325.42</v>
      </c>
      <c r="K13" s="86">
        <f t="shared" si="4"/>
        <v>7</v>
      </c>
      <c r="L13" s="110">
        <f t="shared" si="5"/>
        <v>0.055748836840651184</v>
      </c>
      <c r="M13" s="13">
        <v>1687175.34</v>
      </c>
      <c r="N13" s="86">
        <f t="shared" si="6"/>
        <v>8</v>
      </c>
      <c r="O13" s="110">
        <f t="shared" si="7"/>
        <v>0.05395369313817734</v>
      </c>
      <c r="P13" s="13">
        <v>1788118.52</v>
      </c>
      <c r="Q13" s="86">
        <f t="shared" si="8"/>
        <v>8</v>
      </c>
      <c r="R13" s="110">
        <f t="shared" si="9"/>
        <v>0.05669709213265471</v>
      </c>
      <c r="S13" s="13">
        <v>1677413.37</v>
      </c>
      <c r="T13" s="86">
        <f t="shared" si="10"/>
        <v>8</v>
      </c>
      <c r="U13" s="110">
        <f t="shared" si="13"/>
        <v>0.05149387789302796</v>
      </c>
      <c r="V13" s="13">
        <v>1674398.62</v>
      </c>
      <c r="W13" s="86">
        <f t="shared" si="11"/>
        <v>5</v>
      </c>
      <c r="X13" s="110">
        <f t="shared" si="14"/>
        <v>0.07197400601781506</v>
      </c>
      <c r="Y13" s="86">
        <v>1698981.8</v>
      </c>
      <c r="Z13" s="86">
        <f t="shared" si="12"/>
        <v>5</v>
      </c>
      <c r="AA13" s="110">
        <f t="shared" si="15"/>
        <v>0.07198641495109978</v>
      </c>
    </row>
    <row r="14" spans="1:27" s="2" customFormat="1" ht="12.75">
      <c r="A14" s="3" t="s">
        <v>13</v>
      </c>
      <c r="B14" s="9"/>
      <c r="C14" s="125"/>
      <c r="D14" s="9"/>
      <c r="E14" s="125"/>
      <c r="F14" s="9"/>
      <c r="G14" s="125"/>
      <c r="H14" s="9"/>
      <c r="I14" s="125"/>
      <c r="J14" s="9"/>
      <c r="K14" s="86"/>
      <c r="L14" s="110"/>
      <c r="M14" s="9"/>
      <c r="N14" s="86"/>
      <c r="O14" s="110"/>
      <c r="P14" s="9"/>
      <c r="Q14" s="86"/>
      <c r="R14" s="110"/>
      <c r="S14" s="9"/>
      <c r="T14" s="86"/>
      <c r="U14" s="110"/>
      <c r="V14" s="9"/>
      <c r="W14" s="86"/>
      <c r="X14" s="110"/>
      <c r="Y14" s="87"/>
      <c r="Z14" s="86"/>
      <c r="AA14" s="110"/>
    </row>
    <row r="15" spans="1:27" s="2" customFormat="1" ht="12.75">
      <c r="A15" s="3" t="s">
        <v>14</v>
      </c>
      <c r="B15" s="16">
        <v>3303.8</v>
      </c>
      <c r="C15" s="125">
        <f t="shared" si="0"/>
        <v>23</v>
      </c>
      <c r="D15" s="16">
        <v>3231.7</v>
      </c>
      <c r="E15" s="125">
        <f t="shared" si="1"/>
        <v>23</v>
      </c>
      <c r="F15" s="16">
        <v>3242.16</v>
      </c>
      <c r="G15" s="125">
        <f t="shared" si="2"/>
        <v>25</v>
      </c>
      <c r="H15" s="16">
        <v>3025.82</v>
      </c>
      <c r="I15" s="125">
        <f t="shared" si="3"/>
        <v>25</v>
      </c>
      <c r="J15" s="16">
        <v>2487.5</v>
      </c>
      <c r="K15" s="86">
        <f t="shared" si="4"/>
        <v>25</v>
      </c>
      <c r="L15" s="110">
        <f t="shared" si="5"/>
        <v>8.019036211306015E-05</v>
      </c>
      <c r="M15" s="16">
        <v>2282.95</v>
      </c>
      <c r="N15" s="86">
        <f t="shared" si="6"/>
        <v>25</v>
      </c>
      <c r="O15" s="110">
        <f t="shared" si="7"/>
        <v>7.300579900000313E-05</v>
      </c>
      <c r="P15" s="16">
        <v>2202.2</v>
      </c>
      <c r="Q15" s="86">
        <f t="shared" si="8"/>
        <v>25</v>
      </c>
      <c r="R15" s="110">
        <f t="shared" si="9"/>
        <v>6.982665572667532E-05</v>
      </c>
      <c r="S15" s="16">
        <v>2254.45</v>
      </c>
      <c r="T15" s="86">
        <f t="shared" si="10"/>
        <v>25</v>
      </c>
      <c r="U15" s="110">
        <f t="shared" si="13"/>
        <v>6.920796930093436E-05</v>
      </c>
      <c r="V15" s="16">
        <v>1802.6</v>
      </c>
      <c r="W15" s="86">
        <f t="shared" si="11"/>
        <v>24</v>
      </c>
      <c r="X15" s="110">
        <f t="shared" si="14"/>
        <v>7.748474090817957E-05</v>
      </c>
      <c r="Y15" s="88">
        <v>1250.01</v>
      </c>
      <c r="Z15" s="86">
        <f t="shared" si="12"/>
        <v>24</v>
      </c>
      <c r="AA15" s="110">
        <f t="shared" si="15"/>
        <v>5.2963332834421314E-05</v>
      </c>
    </row>
    <row r="16" spans="1:27" s="2" customFormat="1" ht="12.75">
      <c r="A16" s="3" t="s">
        <v>15</v>
      </c>
      <c r="B16" s="13">
        <v>2055476</v>
      </c>
      <c r="C16" s="125">
        <f t="shared" si="0"/>
        <v>5</v>
      </c>
      <c r="D16" s="13">
        <v>1943757</v>
      </c>
      <c r="E16" s="125">
        <f t="shared" si="1"/>
        <v>6</v>
      </c>
      <c r="F16" s="13">
        <v>2017106.15</v>
      </c>
      <c r="G16" s="125">
        <f t="shared" si="2"/>
        <v>5</v>
      </c>
      <c r="H16" s="13">
        <v>1971200.11</v>
      </c>
      <c r="I16" s="125">
        <f t="shared" si="3"/>
        <v>6</v>
      </c>
      <c r="J16" s="13">
        <v>2449185.17</v>
      </c>
      <c r="K16" s="86">
        <f t="shared" si="4"/>
        <v>4</v>
      </c>
      <c r="L16" s="110">
        <f t="shared" si="5"/>
        <v>0.0789551942368791</v>
      </c>
      <c r="M16" s="13">
        <v>2515849.78</v>
      </c>
      <c r="N16" s="86">
        <f t="shared" si="6"/>
        <v>4</v>
      </c>
      <c r="O16" s="110">
        <f t="shared" si="7"/>
        <v>0.08045363383029944</v>
      </c>
      <c r="P16" s="13">
        <v>2603511.35</v>
      </c>
      <c r="Q16" s="86">
        <f t="shared" si="8"/>
        <v>4</v>
      </c>
      <c r="R16" s="110">
        <f t="shared" si="9"/>
        <v>0.082551308108683</v>
      </c>
      <c r="S16" s="13">
        <v>2632827.16</v>
      </c>
      <c r="T16" s="86">
        <f t="shared" si="10"/>
        <v>4</v>
      </c>
      <c r="U16" s="110">
        <f t="shared" si="13"/>
        <v>0.08082353623453446</v>
      </c>
      <c r="V16" s="13">
        <v>2613680.48</v>
      </c>
      <c r="W16" s="86">
        <f t="shared" si="11"/>
        <v>3</v>
      </c>
      <c r="X16" s="110">
        <f t="shared" si="14"/>
        <v>0.11234902630065817</v>
      </c>
      <c r="Y16" s="86">
        <v>2669451</v>
      </c>
      <c r="Z16" s="86">
        <f t="shared" si="12"/>
        <v>3</v>
      </c>
      <c r="AA16" s="110">
        <f t="shared" si="15"/>
        <v>0.1131055125944423</v>
      </c>
    </row>
    <row r="17" spans="1:27" s="2" customFormat="1" ht="12.75">
      <c r="A17" s="3" t="s">
        <v>16</v>
      </c>
      <c r="B17" s="13">
        <v>4195465.84</v>
      </c>
      <c r="C17" s="125">
        <f t="shared" si="0"/>
        <v>2</v>
      </c>
      <c r="D17" s="13">
        <v>3750382.09</v>
      </c>
      <c r="E17" s="125">
        <f t="shared" si="1"/>
        <v>3</v>
      </c>
      <c r="F17" s="13">
        <v>3698699.55</v>
      </c>
      <c r="G17" s="125">
        <f t="shared" si="2"/>
        <v>3</v>
      </c>
      <c r="H17" s="13">
        <v>3449027.58</v>
      </c>
      <c r="I17" s="125">
        <f t="shared" si="3"/>
        <v>3</v>
      </c>
      <c r="J17" s="13">
        <v>3595989.11</v>
      </c>
      <c r="K17" s="86">
        <f t="shared" si="4"/>
        <v>3</v>
      </c>
      <c r="L17" s="110">
        <f t="shared" si="5"/>
        <v>0.11592509301930487</v>
      </c>
      <c r="M17" s="13">
        <v>3639327.17</v>
      </c>
      <c r="N17" s="86">
        <f t="shared" si="6"/>
        <v>3</v>
      </c>
      <c r="O17" s="110">
        <f t="shared" si="7"/>
        <v>0.11638099295572406</v>
      </c>
      <c r="P17" s="13">
        <v>3526130.26</v>
      </c>
      <c r="Q17" s="86">
        <f t="shared" si="8"/>
        <v>3</v>
      </c>
      <c r="R17" s="110">
        <f t="shared" si="9"/>
        <v>0.1118054144548325</v>
      </c>
      <c r="S17" s="13">
        <v>3609067.95</v>
      </c>
      <c r="T17" s="86">
        <f t="shared" si="10"/>
        <v>3</v>
      </c>
      <c r="U17" s="110">
        <f t="shared" si="13"/>
        <v>0.11079254979644089</v>
      </c>
      <c r="V17" s="13">
        <v>3533914.85</v>
      </c>
      <c r="W17" s="86">
        <f t="shared" si="11"/>
        <v>2</v>
      </c>
      <c r="X17" s="110">
        <f t="shared" si="14"/>
        <v>0.15190529043815504</v>
      </c>
      <c r="Y17" s="86">
        <v>3575703.47</v>
      </c>
      <c r="Z17" s="86">
        <f t="shared" si="12"/>
        <v>2</v>
      </c>
      <c r="AA17" s="110">
        <f t="shared" si="15"/>
        <v>0.15150372636923326</v>
      </c>
    </row>
    <row r="18" spans="1:27" s="2" customFormat="1" ht="12.75">
      <c r="A18" s="3" t="s">
        <v>17</v>
      </c>
      <c r="B18" s="13">
        <v>308</v>
      </c>
      <c r="C18" s="125">
        <f t="shared" si="0"/>
        <v>26</v>
      </c>
      <c r="D18" s="13">
        <v>303</v>
      </c>
      <c r="E18" s="125">
        <f t="shared" si="1"/>
        <v>25</v>
      </c>
      <c r="F18" s="13">
        <v>277.84</v>
      </c>
      <c r="G18" s="125">
        <f t="shared" si="2"/>
        <v>26</v>
      </c>
      <c r="H18" s="13">
        <v>285</v>
      </c>
      <c r="I18" s="125">
        <f t="shared" si="3"/>
        <v>26</v>
      </c>
      <c r="J18" s="13">
        <v>369</v>
      </c>
      <c r="K18" s="86">
        <f t="shared" si="4"/>
        <v>26</v>
      </c>
      <c r="L18" s="110">
        <f t="shared" si="5"/>
        <v>1.1895575324510228E-05</v>
      </c>
      <c r="M18" s="13">
        <v>455</v>
      </c>
      <c r="N18" s="86">
        <f t="shared" si="6"/>
        <v>26</v>
      </c>
      <c r="O18" s="110">
        <f t="shared" si="7"/>
        <v>1.4550313649007392E-05</v>
      </c>
      <c r="P18" s="13">
        <v>271</v>
      </c>
      <c r="Q18" s="86">
        <f t="shared" si="8"/>
        <v>26</v>
      </c>
      <c r="R18" s="110">
        <f t="shared" si="9"/>
        <v>8.592781628339394E-06</v>
      </c>
      <c r="S18" s="13">
        <v>571.6</v>
      </c>
      <c r="T18" s="86">
        <f t="shared" si="10"/>
        <v>26</v>
      </c>
      <c r="U18" s="110">
        <f t="shared" si="13"/>
        <v>1.7547195658548245E-05</v>
      </c>
      <c r="V18" s="13">
        <v>611</v>
      </c>
      <c r="W18" s="86">
        <f t="shared" si="11"/>
        <v>26</v>
      </c>
      <c r="X18" s="110">
        <f t="shared" si="14"/>
        <v>2.626382818978016E-05</v>
      </c>
      <c r="Y18" s="86">
        <v>666.87</v>
      </c>
      <c r="Z18" s="86">
        <f t="shared" si="12"/>
        <v>26</v>
      </c>
      <c r="AA18" s="110">
        <f t="shared" si="15"/>
        <v>2.8255500169831076E-05</v>
      </c>
    </row>
    <row r="19" spans="1:27" s="2" customFormat="1" ht="12.75">
      <c r="A19" s="3" t="s">
        <v>18</v>
      </c>
      <c r="B19" s="13">
        <v>5113682.2</v>
      </c>
      <c r="C19" s="125">
        <f t="shared" si="0"/>
        <v>1</v>
      </c>
      <c r="D19" s="13">
        <v>5090576.25</v>
      </c>
      <c r="E19" s="125">
        <f t="shared" si="1"/>
        <v>1</v>
      </c>
      <c r="F19" s="13">
        <v>4978497.1</v>
      </c>
      <c r="G19" s="125">
        <f t="shared" si="2"/>
        <v>1</v>
      </c>
      <c r="H19" s="13">
        <v>4064608.96</v>
      </c>
      <c r="I19" s="125">
        <f t="shared" si="3"/>
        <v>2</v>
      </c>
      <c r="J19" s="13">
        <v>4624330.91</v>
      </c>
      <c r="K19" s="86">
        <f t="shared" si="4"/>
        <v>2</v>
      </c>
      <c r="L19" s="110">
        <f t="shared" si="5"/>
        <v>0.14907608852402693</v>
      </c>
      <c r="M19" s="13">
        <v>4358260.43</v>
      </c>
      <c r="N19" s="86">
        <f t="shared" si="6"/>
        <v>2</v>
      </c>
      <c r="O19" s="110">
        <f t="shared" si="7"/>
        <v>0.13937155213309413</v>
      </c>
      <c r="P19" s="13">
        <v>4057601.72</v>
      </c>
      <c r="Q19" s="86">
        <f t="shared" si="8"/>
        <v>2</v>
      </c>
      <c r="R19" s="110">
        <f t="shared" si="9"/>
        <v>0.12865714212079088</v>
      </c>
      <c r="S19" s="13">
        <v>4490176.33</v>
      </c>
      <c r="T19" s="86">
        <f t="shared" si="10"/>
        <v>2</v>
      </c>
      <c r="U19" s="110">
        <f t="shared" si="13"/>
        <v>0.1378411522111478</v>
      </c>
      <c r="V19" s="13">
        <v>4592470.77</v>
      </c>
      <c r="W19" s="86">
        <f t="shared" si="11"/>
        <v>1</v>
      </c>
      <c r="X19" s="110">
        <f t="shared" si="14"/>
        <v>0.19740730486066674</v>
      </c>
      <c r="Y19" s="86">
        <v>4607134.72</v>
      </c>
      <c r="Z19" s="86">
        <f t="shared" si="12"/>
        <v>1</v>
      </c>
      <c r="AA19" s="110">
        <f t="shared" si="15"/>
        <v>0.19520580602425455</v>
      </c>
    </row>
    <row r="20" spans="1:27" s="2" customFormat="1" ht="12.75">
      <c r="A20" s="6" t="s">
        <v>19</v>
      </c>
      <c r="B20" s="8">
        <v>758233.26</v>
      </c>
      <c r="C20" s="126">
        <f t="shared" si="0"/>
        <v>10</v>
      </c>
      <c r="D20" s="8">
        <v>741566.61</v>
      </c>
      <c r="E20" s="126">
        <f t="shared" si="1"/>
        <v>10</v>
      </c>
      <c r="F20" s="8">
        <v>734222.66</v>
      </c>
      <c r="G20" s="126">
        <f t="shared" si="2"/>
        <v>10</v>
      </c>
      <c r="H20" s="8">
        <v>971238.29</v>
      </c>
      <c r="I20" s="126">
        <f t="shared" si="3"/>
        <v>10</v>
      </c>
      <c r="J20" s="8">
        <v>907325.62</v>
      </c>
      <c r="K20" s="89">
        <f t="shared" si="4"/>
        <v>10</v>
      </c>
      <c r="L20" s="111">
        <f t="shared" si="5"/>
        <v>0.02924975679286706</v>
      </c>
      <c r="M20" s="8">
        <v>894948.47</v>
      </c>
      <c r="N20" s="89">
        <f t="shared" si="6"/>
        <v>11</v>
      </c>
      <c r="O20" s="111">
        <f t="shared" si="7"/>
        <v>0.02861929876527315</v>
      </c>
      <c r="P20" s="8">
        <v>873624.89</v>
      </c>
      <c r="Q20" s="89">
        <f t="shared" si="8"/>
        <v>11</v>
      </c>
      <c r="R20" s="111">
        <f t="shared" si="9"/>
        <v>0.027700619575099717</v>
      </c>
      <c r="S20" s="8">
        <v>890604.57</v>
      </c>
      <c r="T20" s="89">
        <f t="shared" si="10"/>
        <v>11</v>
      </c>
      <c r="U20" s="111">
        <f t="shared" si="13"/>
        <v>0.02734012009130025</v>
      </c>
      <c r="V20" s="8">
        <v>928159.13</v>
      </c>
      <c r="W20" s="89">
        <f t="shared" si="11"/>
        <v>9</v>
      </c>
      <c r="X20" s="111">
        <f t="shared" si="14"/>
        <v>0.03989690985776731</v>
      </c>
      <c r="Y20" s="83">
        <v>875579.48</v>
      </c>
      <c r="Z20" s="89">
        <f t="shared" si="12"/>
        <v>9</v>
      </c>
      <c r="AA20" s="111">
        <f t="shared" si="15"/>
        <v>0.03709858914907044</v>
      </c>
    </row>
    <row r="21" spans="1:27" s="2" customFormat="1" ht="12.75">
      <c r="A21" s="3" t="s">
        <v>20</v>
      </c>
      <c r="B21" s="16">
        <v>736427.85</v>
      </c>
      <c r="C21" s="125">
        <f t="shared" si="0"/>
        <v>11</v>
      </c>
      <c r="D21" s="16">
        <v>638097.6</v>
      </c>
      <c r="E21" s="125">
        <f t="shared" si="1"/>
        <v>12</v>
      </c>
      <c r="F21" s="16">
        <v>646559.3</v>
      </c>
      <c r="G21" s="125">
        <f t="shared" si="2"/>
        <v>12</v>
      </c>
      <c r="H21" s="16">
        <v>616522.98</v>
      </c>
      <c r="I21" s="125">
        <f t="shared" si="3"/>
        <v>14</v>
      </c>
      <c r="J21" s="16">
        <v>610407.51</v>
      </c>
      <c r="K21" s="86">
        <f t="shared" si="4"/>
        <v>14</v>
      </c>
      <c r="L21" s="110">
        <f t="shared" si="5"/>
        <v>0.019677909251630706</v>
      </c>
      <c r="M21" s="16">
        <v>610334.45</v>
      </c>
      <c r="N21" s="86">
        <f t="shared" si="6"/>
        <v>13</v>
      </c>
      <c r="O21" s="110">
        <f t="shared" si="7"/>
        <v>0.01951770918306466</v>
      </c>
      <c r="P21" s="16">
        <v>618137.19</v>
      </c>
      <c r="Q21" s="86">
        <f t="shared" si="8"/>
        <v>13</v>
      </c>
      <c r="R21" s="110">
        <f t="shared" si="9"/>
        <v>0.019599697011163604</v>
      </c>
      <c r="S21" s="16">
        <v>572605.9</v>
      </c>
      <c r="T21" s="86">
        <f t="shared" si="10"/>
        <v>13</v>
      </c>
      <c r="U21" s="110">
        <f t="shared" si="13"/>
        <v>0.017578075161894875</v>
      </c>
      <c r="V21" s="16">
        <v>616470.21</v>
      </c>
      <c r="W21" s="86">
        <f t="shared" si="11"/>
        <v>11</v>
      </c>
      <c r="X21" s="110">
        <f t="shared" si="14"/>
        <v>0.026498965105659075</v>
      </c>
      <c r="Y21" s="88">
        <v>592456.83</v>
      </c>
      <c r="Z21" s="86">
        <f t="shared" si="12"/>
        <v>11</v>
      </c>
      <c r="AA21" s="110">
        <f t="shared" si="15"/>
        <v>0.025102589801134525</v>
      </c>
    </row>
    <row r="22" spans="1:27" s="2" customFormat="1" ht="12.75">
      <c r="A22" s="3" t="s">
        <v>21</v>
      </c>
      <c r="B22" s="13">
        <v>253309.29</v>
      </c>
      <c r="C22" s="125">
        <f t="shared" si="0"/>
        <v>17</v>
      </c>
      <c r="D22" s="13">
        <v>242877.81</v>
      </c>
      <c r="E22" s="125">
        <f t="shared" si="1"/>
        <v>17</v>
      </c>
      <c r="F22" s="13">
        <v>273130.34</v>
      </c>
      <c r="G22" s="125">
        <f t="shared" si="2"/>
        <v>17</v>
      </c>
      <c r="H22" s="13">
        <v>262008.99</v>
      </c>
      <c r="I22" s="125">
        <f t="shared" si="3"/>
        <v>17</v>
      </c>
      <c r="J22" s="13">
        <v>337892.23</v>
      </c>
      <c r="K22" s="86">
        <f t="shared" si="4"/>
        <v>16</v>
      </c>
      <c r="L22" s="110">
        <f t="shared" si="5"/>
        <v>0.010892743830709309</v>
      </c>
      <c r="M22" s="13">
        <v>300707.73</v>
      </c>
      <c r="N22" s="86">
        <f t="shared" si="6"/>
        <v>16</v>
      </c>
      <c r="O22" s="110">
        <f t="shared" si="7"/>
        <v>0.009616245688309955</v>
      </c>
      <c r="P22" s="13">
        <v>356598.49</v>
      </c>
      <c r="Q22" s="86">
        <f t="shared" si="8"/>
        <v>16</v>
      </c>
      <c r="R22" s="110">
        <f t="shared" si="9"/>
        <v>0.011306911267769627</v>
      </c>
      <c r="S22" s="13">
        <v>385251</v>
      </c>
      <c r="T22" s="86">
        <f t="shared" si="10"/>
        <v>16</v>
      </c>
      <c r="U22" s="110">
        <f t="shared" si="13"/>
        <v>0.011826582705828148</v>
      </c>
      <c r="V22" s="13">
        <v>298344.9</v>
      </c>
      <c r="W22" s="86">
        <f t="shared" si="11"/>
        <v>15</v>
      </c>
      <c r="X22" s="110">
        <f t="shared" si="14"/>
        <v>0.012824352201140988</v>
      </c>
      <c r="Y22" s="86">
        <v>384618.2</v>
      </c>
      <c r="Z22" s="86">
        <f t="shared" si="12"/>
        <v>15</v>
      </c>
      <c r="AA22" s="110">
        <f t="shared" si="15"/>
        <v>0.01629639902142865</v>
      </c>
    </row>
    <row r="23" spans="1:27" s="2" customFormat="1" ht="12.75">
      <c r="A23" s="3" t="s">
        <v>22</v>
      </c>
      <c r="B23" s="13">
        <v>12025</v>
      </c>
      <c r="C23" s="125">
        <f t="shared" si="0"/>
        <v>21</v>
      </c>
      <c r="D23" s="13">
        <v>10465</v>
      </c>
      <c r="E23" s="125">
        <f t="shared" si="1"/>
        <v>21</v>
      </c>
      <c r="F23" s="13">
        <v>8432</v>
      </c>
      <c r="G23" s="125">
        <f t="shared" si="2"/>
        <v>22</v>
      </c>
      <c r="H23" s="13">
        <v>9967</v>
      </c>
      <c r="I23" s="125">
        <f t="shared" si="3"/>
        <v>22</v>
      </c>
      <c r="J23" s="13">
        <v>7885</v>
      </c>
      <c r="K23" s="86">
        <f t="shared" si="4"/>
        <v>22</v>
      </c>
      <c r="L23" s="110">
        <f t="shared" si="5"/>
        <v>0.0002541913588990871</v>
      </c>
      <c r="M23" s="13">
        <v>7734.55</v>
      </c>
      <c r="N23" s="86">
        <f t="shared" si="6"/>
        <v>22</v>
      </c>
      <c r="O23" s="110">
        <f t="shared" si="7"/>
        <v>0.00024734094161303323</v>
      </c>
      <c r="P23" s="13">
        <v>6326</v>
      </c>
      <c r="Q23" s="86">
        <f t="shared" si="8"/>
        <v>23</v>
      </c>
      <c r="R23" s="110">
        <f t="shared" si="9"/>
        <v>0.00020058279181134686</v>
      </c>
      <c r="S23" s="13">
        <v>6541.69</v>
      </c>
      <c r="T23" s="86">
        <f t="shared" si="10"/>
        <v>23</v>
      </c>
      <c r="U23" s="110">
        <f t="shared" si="13"/>
        <v>0.0002008193043519392</v>
      </c>
      <c r="V23" s="13">
        <v>6537.63</v>
      </c>
      <c r="W23" s="86">
        <f t="shared" si="11"/>
        <v>22</v>
      </c>
      <c r="X23" s="110">
        <f t="shared" si="14"/>
        <v>0.0002810199526814279</v>
      </c>
      <c r="Y23" s="86">
        <v>4494.41</v>
      </c>
      <c r="Z23" s="86">
        <f t="shared" si="12"/>
        <v>22</v>
      </c>
      <c r="AA23" s="110">
        <f t="shared" si="15"/>
        <v>0.00019042962274249927</v>
      </c>
    </row>
    <row r="24" spans="1:27" s="2" customFormat="1" ht="12.75">
      <c r="A24" s="3" t="s">
        <v>23</v>
      </c>
      <c r="B24" s="13">
        <v>4520</v>
      </c>
      <c r="C24" s="125">
        <f t="shared" si="0"/>
        <v>22</v>
      </c>
      <c r="D24" s="13">
        <v>4626</v>
      </c>
      <c r="E24" s="125">
        <f t="shared" si="1"/>
        <v>22</v>
      </c>
      <c r="F24" s="13">
        <v>4342</v>
      </c>
      <c r="G24" s="125">
        <f t="shared" si="2"/>
        <v>24</v>
      </c>
      <c r="H24" s="13">
        <v>4332</v>
      </c>
      <c r="I24" s="125">
        <f t="shared" si="3"/>
        <v>23</v>
      </c>
      <c r="J24" s="13">
        <v>3951.01</v>
      </c>
      <c r="K24" s="86">
        <f t="shared" si="4"/>
        <v>24</v>
      </c>
      <c r="L24" s="110">
        <f t="shared" si="5"/>
        <v>0.00012737001914063186</v>
      </c>
      <c r="M24" s="13">
        <v>3027</v>
      </c>
      <c r="N24" s="86">
        <f t="shared" si="6"/>
        <v>24</v>
      </c>
      <c r="O24" s="110">
        <f t="shared" si="7"/>
        <v>9.679955915504478E-05</v>
      </c>
      <c r="P24" s="13">
        <v>3150</v>
      </c>
      <c r="Q24" s="86">
        <f t="shared" si="8"/>
        <v>24</v>
      </c>
      <c r="R24" s="110">
        <f t="shared" si="9"/>
        <v>9.987919604896342E-05</v>
      </c>
      <c r="S24" s="13">
        <v>3236.6</v>
      </c>
      <c r="T24" s="86">
        <f t="shared" si="10"/>
        <v>24</v>
      </c>
      <c r="U24" s="110">
        <f t="shared" si="13"/>
        <v>9.935838605398398E-05</v>
      </c>
      <c r="V24" s="13">
        <v>3493</v>
      </c>
      <c r="W24" s="86">
        <f t="shared" si="11"/>
        <v>23</v>
      </c>
      <c r="X24" s="110">
        <f t="shared" si="14"/>
        <v>0.00015014656606694287</v>
      </c>
      <c r="Y24" s="86">
        <v>3345</v>
      </c>
      <c r="Z24" s="86">
        <f t="shared" si="12"/>
        <v>23</v>
      </c>
      <c r="AA24" s="110">
        <f t="shared" si="15"/>
        <v>0.00014172874483495276</v>
      </c>
    </row>
    <row r="25" spans="1:27" s="2" customFormat="1" ht="12.75">
      <c r="A25" s="3" t="s">
        <v>24</v>
      </c>
      <c r="B25" s="13">
        <v>214284.9</v>
      </c>
      <c r="C25" s="125">
        <f t="shared" si="0"/>
        <v>20</v>
      </c>
      <c r="D25" s="13">
        <v>166457.52</v>
      </c>
      <c r="E25" s="125">
        <f t="shared" si="1"/>
        <v>19</v>
      </c>
      <c r="F25" s="13">
        <v>110569.88</v>
      </c>
      <c r="G25" s="125">
        <f t="shared" si="2"/>
        <v>20</v>
      </c>
      <c r="H25" s="13">
        <v>103641.25</v>
      </c>
      <c r="I25" s="125">
        <f t="shared" si="3"/>
        <v>20</v>
      </c>
      <c r="J25" s="13">
        <v>131133.59</v>
      </c>
      <c r="K25" s="86">
        <f t="shared" si="4"/>
        <v>19</v>
      </c>
      <c r="L25" s="110">
        <f t="shared" si="5"/>
        <v>0.004227397011974095</v>
      </c>
      <c r="M25" s="13">
        <v>131555.74</v>
      </c>
      <c r="N25" s="86">
        <f t="shared" si="6"/>
        <v>19</v>
      </c>
      <c r="O25" s="110">
        <f t="shared" si="7"/>
        <v>0.0042069830314885</v>
      </c>
      <c r="P25" s="13">
        <v>124629.1</v>
      </c>
      <c r="Q25" s="86">
        <f t="shared" si="8"/>
        <v>19</v>
      </c>
      <c r="R25" s="110">
        <f t="shared" si="9"/>
        <v>0.0039516997816844025</v>
      </c>
      <c r="S25" s="13">
        <v>121301.5</v>
      </c>
      <c r="T25" s="86">
        <f t="shared" si="10"/>
        <v>20</v>
      </c>
      <c r="U25" s="110">
        <f t="shared" si="13"/>
        <v>0.0037237598918393802</v>
      </c>
      <c r="V25" s="13">
        <v>140358.21</v>
      </c>
      <c r="W25" s="86">
        <f t="shared" si="11"/>
        <v>19</v>
      </c>
      <c r="X25" s="110">
        <f t="shared" si="14"/>
        <v>0.006033296092414211</v>
      </c>
      <c r="Y25" s="86">
        <v>143226.2</v>
      </c>
      <c r="Z25" s="86">
        <f t="shared" si="12"/>
        <v>19</v>
      </c>
      <c r="AA25" s="110">
        <f t="shared" si="15"/>
        <v>0.006068540972639735</v>
      </c>
    </row>
    <row r="26" spans="1:27" s="2" customFormat="1" ht="12.75">
      <c r="A26" s="3" t="s">
        <v>25</v>
      </c>
      <c r="B26" s="13">
        <v>378388.1</v>
      </c>
      <c r="C26" s="125">
        <f t="shared" si="0"/>
        <v>16</v>
      </c>
      <c r="D26" s="13">
        <v>394797.2</v>
      </c>
      <c r="E26" s="125">
        <f t="shared" si="1"/>
        <v>16</v>
      </c>
      <c r="F26" s="13">
        <v>390890.45</v>
      </c>
      <c r="G26" s="125">
        <f t="shared" si="2"/>
        <v>16</v>
      </c>
      <c r="H26" s="13">
        <v>350414.63</v>
      </c>
      <c r="I26" s="125">
        <f t="shared" si="3"/>
        <v>16</v>
      </c>
      <c r="J26" s="13">
        <v>304554.28</v>
      </c>
      <c r="K26" s="86">
        <f t="shared" si="4"/>
        <v>17</v>
      </c>
      <c r="L26" s="110">
        <f t="shared" si="5"/>
        <v>0.009818017284937613</v>
      </c>
      <c r="M26" s="13">
        <v>298064.19</v>
      </c>
      <c r="N26" s="86">
        <f t="shared" si="6"/>
        <v>17</v>
      </c>
      <c r="O26" s="110">
        <f t="shared" si="7"/>
        <v>0.009531708685796336</v>
      </c>
      <c r="P26" s="13">
        <v>272904.1</v>
      </c>
      <c r="Q26" s="86">
        <f t="shared" si="8"/>
        <v>17</v>
      </c>
      <c r="R26" s="110">
        <f t="shared" si="9"/>
        <v>0.008653156224274894</v>
      </c>
      <c r="S26" s="13">
        <v>262623.92</v>
      </c>
      <c r="T26" s="86">
        <f t="shared" si="10"/>
        <v>17</v>
      </c>
      <c r="U26" s="110">
        <f t="shared" si="13"/>
        <v>0.00806212965160063</v>
      </c>
      <c r="V26" s="13">
        <v>252516.29</v>
      </c>
      <c r="W26" s="86">
        <f t="shared" si="11"/>
        <v>16</v>
      </c>
      <c r="X26" s="110">
        <f t="shared" si="14"/>
        <v>0.010854409911097712</v>
      </c>
      <c r="Y26" s="86">
        <v>227221.78</v>
      </c>
      <c r="Z26" s="86">
        <f t="shared" si="12"/>
        <v>16</v>
      </c>
      <c r="AA26" s="110">
        <f t="shared" si="15"/>
        <v>0.00962746118940621</v>
      </c>
    </row>
    <row r="27" spans="1:27" s="2" customFormat="1" ht="12.75">
      <c r="A27" s="3" t="s">
        <v>26</v>
      </c>
      <c r="B27" s="13">
        <v>1084455.75</v>
      </c>
      <c r="C27" s="125">
        <f t="shared" si="0"/>
        <v>9</v>
      </c>
      <c r="D27" s="13">
        <v>1143488.45</v>
      </c>
      <c r="E27" s="125">
        <f t="shared" si="1"/>
        <v>9</v>
      </c>
      <c r="F27" s="13">
        <v>1386008.39</v>
      </c>
      <c r="G27" s="125">
        <f t="shared" si="2"/>
        <v>9</v>
      </c>
      <c r="H27" s="13">
        <v>1369467.5</v>
      </c>
      <c r="I27" s="125">
        <f t="shared" si="3"/>
        <v>9</v>
      </c>
      <c r="J27" s="13">
        <v>1309905.07</v>
      </c>
      <c r="K27" s="86">
        <f t="shared" si="4"/>
        <v>9</v>
      </c>
      <c r="L27" s="110">
        <f t="shared" si="5"/>
        <v>0.042227843978706894</v>
      </c>
      <c r="M27" s="13">
        <v>1320032</v>
      </c>
      <c r="N27" s="86">
        <f t="shared" si="6"/>
        <v>9</v>
      </c>
      <c r="O27" s="110">
        <f t="shared" si="7"/>
        <v>0.042212922256541816</v>
      </c>
      <c r="P27" s="13">
        <v>1071881.2</v>
      </c>
      <c r="Q27" s="86">
        <f t="shared" si="8"/>
        <v>10</v>
      </c>
      <c r="R27" s="110">
        <f t="shared" si="9"/>
        <v>0.033986867465396246</v>
      </c>
      <c r="S27" s="13">
        <v>1399703.29</v>
      </c>
      <c r="T27" s="86">
        <f t="shared" si="10"/>
        <v>9</v>
      </c>
      <c r="U27" s="110">
        <f t="shared" si="13"/>
        <v>0.04296862752544383</v>
      </c>
      <c r="V27" s="13">
        <v>1507664.47</v>
      </c>
      <c r="W27" s="86">
        <f t="shared" si="11"/>
        <v>6</v>
      </c>
      <c r="X27" s="110">
        <f t="shared" si="14"/>
        <v>0.06480694043848767</v>
      </c>
      <c r="Y27" s="86">
        <v>1501133.38</v>
      </c>
      <c r="Z27" s="86">
        <f t="shared" si="12"/>
        <v>7</v>
      </c>
      <c r="AA27" s="110">
        <f t="shared" si="15"/>
        <v>0.06360351263893876</v>
      </c>
    </row>
    <row r="28" spans="1:27" s="2" customFormat="1" ht="12.75">
      <c r="A28" s="3" t="s">
        <v>27</v>
      </c>
      <c r="B28" s="13">
        <v>631963.7</v>
      </c>
      <c r="C28" s="125">
        <f t="shared" si="0"/>
        <v>13</v>
      </c>
      <c r="D28" s="13">
        <v>624069</v>
      </c>
      <c r="E28" s="125">
        <f t="shared" si="1"/>
        <v>13</v>
      </c>
      <c r="F28" s="13">
        <v>608414.5</v>
      </c>
      <c r="G28" s="125">
        <f t="shared" si="2"/>
        <v>13</v>
      </c>
      <c r="H28" s="13">
        <v>642857.38</v>
      </c>
      <c r="I28" s="125">
        <f t="shared" si="3"/>
        <v>13</v>
      </c>
      <c r="J28" s="13">
        <v>656724.21</v>
      </c>
      <c r="K28" s="86">
        <f t="shared" si="4"/>
        <v>13</v>
      </c>
      <c r="L28" s="110">
        <f t="shared" si="5"/>
        <v>0.02117103606364356</v>
      </c>
      <c r="M28" s="13">
        <v>701568.02</v>
      </c>
      <c r="N28" s="86">
        <f t="shared" si="6"/>
        <v>12</v>
      </c>
      <c r="O28" s="110">
        <f t="shared" si="7"/>
        <v>0.022435241180468333</v>
      </c>
      <c r="P28" s="13">
        <v>711917.93</v>
      </c>
      <c r="Q28" s="86">
        <f t="shared" si="8"/>
        <v>12</v>
      </c>
      <c r="R28" s="110">
        <f t="shared" si="9"/>
        <v>0.022573266825791184</v>
      </c>
      <c r="S28" s="13">
        <v>657973.66</v>
      </c>
      <c r="T28" s="86">
        <f t="shared" si="10"/>
        <v>12</v>
      </c>
      <c r="U28" s="110">
        <f t="shared" si="13"/>
        <v>0.02019872734463103</v>
      </c>
      <c r="V28" s="13">
        <v>676480.96</v>
      </c>
      <c r="W28" s="86">
        <f t="shared" si="11"/>
        <v>10</v>
      </c>
      <c r="X28" s="110">
        <f t="shared" si="14"/>
        <v>0.029078526525527896</v>
      </c>
      <c r="Y28" s="86">
        <v>662204.94</v>
      </c>
      <c r="Z28" s="86">
        <f t="shared" si="12"/>
        <v>10</v>
      </c>
      <c r="AA28" s="110">
        <f t="shared" si="15"/>
        <v>0.02805784005073399</v>
      </c>
    </row>
    <row r="29" spans="1:27" s="2" customFormat="1" ht="12.75">
      <c r="A29" s="3" t="s">
        <v>28</v>
      </c>
      <c r="B29" s="9"/>
      <c r="C29" s="125"/>
      <c r="D29" s="9"/>
      <c r="E29" s="125"/>
      <c r="F29" s="9"/>
      <c r="G29" s="125"/>
      <c r="H29" s="9"/>
      <c r="I29" s="125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ht="12.75">
      <c r="A30" s="3" t="s">
        <v>29</v>
      </c>
      <c r="B30" s="13">
        <v>1542129.25</v>
      </c>
      <c r="C30" s="125">
        <f t="shared" si="0"/>
        <v>8</v>
      </c>
      <c r="D30" s="13">
        <v>1614534.25</v>
      </c>
      <c r="E30" s="125">
        <f t="shared" si="1"/>
        <v>8</v>
      </c>
      <c r="F30" s="13">
        <v>1624044</v>
      </c>
      <c r="G30" s="125">
        <f t="shared" si="2"/>
        <v>8</v>
      </c>
      <c r="H30" s="13">
        <v>1576350.86</v>
      </c>
      <c r="I30" s="125">
        <f t="shared" si="3"/>
        <v>7</v>
      </c>
      <c r="J30" s="13">
        <v>1569348.45</v>
      </c>
      <c r="K30" s="86">
        <f t="shared" si="4"/>
        <v>8</v>
      </c>
      <c r="L30" s="110">
        <f t="shared" si="5"/>
        <v>0.05059160622595765</v>
      </c>
      <c r="M30" s="13">
        <v>1754639.29</v>
      </c>
      <c r="N30" s="86">
        <f t="shared" si="6"/>
        <v>7</v>
      </c>
      <c r="O30" s="110">
        <f t="shared" si="7"/>
        <v>0.05611110331949811</v>
      </c>
      <c r="P30" s="13">
        <v>1788638.05</v>
      </c>
      <c r="Q30" s="86">
        <f t="shared" si="8"/>
        <v>7</v>
      </c>
      <c r="R30" s="110">
        <f t="shared" si="9"/>
        <v>0.05671356522431291</v>
      </c>
      <c r="S30" s="13">
        <v>1727698.94</v>
      </c>
      <c r="T30" s="86">
        <f t="shared" si="10"/>
        <v>7</v>
      </c>
      <c r="U30" s="110">
        <f t="shared" si="13"/>
        <v>0.053037563574608815</v>
      </c>
      <c r="V30" s="13">
        <v>1766156.54</v>
      </c>
      <c r="W30" s="86">
        <f t="shared" si="11"/>
        <v>4</v>
      </c>
      <c r="X30" s="110">
        <f t="shared" si="14"/>
        <v>0.0759182191862792</v>
      </c>
      <c r="Y30" s="86">
        <v>1865002.81</v>
      </c>
      <c r="Z30" s="86">
        <f t="shared" si="12"/>
        <v>4</v>
      </c>
      <c r="AA30" s="110">
        <f t="shared" si="15"/>
        <v>0.07902077948429294</v>
      </c>
    </row>
    <row r="31" spans="1:27" s="2" customFormat="1" ht="12.75">
      <c r="A31" s="3" t="s">
        <v>30</v>
      </c>
      <c r="B31" s="13">
        <v>226092.55</v>
      </c>
      <c r="C31" s="125">
        <f t="shared" si="0"/>
        <v>19</v>
      </c>
      <c r="D31" s="13">
        <v>96672.4</v>
      </c>
      <c r="E31" s="125">
        <f t="shared" si="1"/>
        <v>20</v>
      </c>
      <c r="F31" s="13">
        <v>189837.1</v>
      </c>
      <c r="G31" s="125">
        <f t="shared" si="2"/>
        <v>18</v>
      </c>
      <c r="H31" s="13">
        <v>223998.3</v>
      </c>
      <c r="I31" s="125">
        <f t="shared" si="3"/>
        <v>18</v>
      </c>
      <c r="J31" s="13">
        <v>121141.13</v>
      </c>
      <c r="K31" s="86">
        <f t="shared" si="4"/>
        <v>20</v>
      </c>
      <c r="L31" s="110">
        <f t="shared" si="5"/>
        <v>0.003905266766426249</v>
      </c>
      <c r="M31" s="13">
        <v>121687.4</v>
      </c>
      <c r="N31" s="86">
        <f t="shared" si="6"/>
        <v>20</v>
      </c>
      <c r="O31" s="110">
        <f t="shared" si="7"/>
        <v>0.0038914062354554334</v>
      </c>
      <c r="P31" s="13">
        <v>100184.04</v>
      </c>
      <c r="Q31" s="86">
        <f t="shared" si="8"/>
        <v>20</v>
      </c>
      <c r="R31" s="110">
        <f t="shared" si="9"/>
        <v>0.0031766036102022837</v>
      </c>
      <c r="S31" s="13">
        <v>240533.45</v>
      </c>
      <c r="T31" s="86">
        <f t="shared" si="10"/>
        <v>18</v>
      </c>
      <c r="U31" s="110">
        <f t="shared" si="13"/>
        <v>0.007383987945373742</v>
      </c>
      <c r="V31" s="13">
        <v>248953.13</v>
      </c>
      <c r="W31" s="86">
        <f t="shared" si="11"/>
        <v>17</v>
      </c>
      <c r="X31" s="110">
        <f t="shared" si="14"/>
        <v>0.010701247518212774</v>
      </c>
      <c r="Y31" s="86">
        <v>222488.47</v>
      </c>
      <c r="Z31" s="86">
        <f t="shared" si="12"/>
        <v>17</v>
      </c>
      <c r="AA31" s="110">
        <f t="shared" si="15"/>
        <v>0.009426909295470565</v>
      </c>
    </row>
    <row r="32" spans="1:27" s="2" customFormat="1" ht="12.75">
      <c r="A32" s="3" t="s">
        <v>31</v>
      </c>
      <c r="B32" s="13">
        <v>2022936.15</v>
      </c>
      <c r="C32" s="125">
        <f t="shared" si="0"/>
        <v>6</v>
      </c>
      <c r="D32" s="13">
        <v>2204838.75</v>
      </c>
      <c r="E32" s="125">
        <f t="shared" si="1"/>
        <v>4</v>
      </c>
      <c r="F32" s="13">
        <v>2185371.85</v>
      </c>
      <c r="G32" s="125">
        <f t="shared" si="2"/>
        <v>4</v>
      </c>
      <c r="H32" s="13">
        <v>2029318.75</v>
      </c>
      <c r="I32" s="125">
        <f t="shared" si="3"/>
        <v>4</v>
      </c>
      <c r="J32" s="13">
        <v>2088050.8</v>
      </c>
      <c r="K32" s="86">
        <f t="shared" si="4"/>
        <v>5</v>
      </c>
      <c r="L32" s="110">
        <f t="shared" si="5"/>
        <v>0.06731318583415676</v>
      </c>
      <c r="M32" s="13">
        <v>2024984.5</v>
      </c>
      <c r="N32" s="86">
        <f t="shared" si="6"/>
        <v>6</v>
      </c>
      <c r="O32" s="110">
        <f t="shared" si="7"/>
        <v>0.06475639474588661</v>
      </c>
      <c r="P32" s="13">
        <v>1976387.7</v>
      </c>
      <c r="Q32" s="86">
        <f t="shared" si="8"/>
        <v>6</v>
      </c>
      <c r="R32" s="110">
        <f t="shared" si="9"/>
        <v>0.06266667128795553</v>
      </c>
      <c r="S32" s="13">
        <v>1922800.6</v>
      </c>
      <c r="T32" s="86">
        <f t="shared" si="10"/>
        <v>6</v>
      </c>
      <c r="U32" s="110">
        <f t="shared" si="13"/>
        <v>0.05902686903529384</v>
      </c>
      <c r="V32" s="13">
        <v>374449.82</v>
      </c>
      <c r="W32" s="86">
        <f t="shared" si="11"/>
        <v>14</v>
      </c>
      <c r="X32" s="110">
        <f t="shared" si="14"/>
        <v>0.016095721339073825</v>
      </c>
      <c r="Y32" s="86">
        <v>385435.98</v>
      </c>
      <c r="Z32" s="86">
        <f t="shared" si="12"/>
        <v>14</v>
      </c>
      <c r="AA32" s="110">
        <f t="shared" si="15"/>
        <v>0.016331048627692066</v>
      </c>
    </row>
    <row r="33" spans="1:27" s="2" customFormat="1" ht="12.75">
      <c r="A33" s="3" t="s">
        <v>32</v>
      </c>
      <c r="B33" s="9"/>
      <c r="C33" s="125"/>
      <c r="D33" s="9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ht="12.75">
      <c r="A34" s="3" t="s">
        <v>33</v>
      </c>
      <c r="B34" s="13">
        <v>1735</v>
      </c>
      <c r="C34" s="125">
        <f t="shared" si="0"/>
        <v>25</v>
      </c>
      <c r="D34" s="13">
        <v>2141.5</v>
      </c>
      <c r="E34" s="125">
        <f t="shared" si="1"/>
        <v>24</v>
      </c>
      <c r="F34" s="13">
        <v>7208</v>
      </c>
      <c r="G34" s="125">
        <f t="shared" si="2"/>
        <v>23</v>
      </c>
      <c r="H34" s="13">
        <v>3300</v>
      </c>
      <c r="I34" s="125">
        <f t="shared" si="3"/>
        <v>24</v>
      </c>
      <c r="J34" s="13">
        <v>6012</v>
      </c>
      <c r="K34" s="86">
        <f t="shared" si="4"/>
        <v>23</v>
      </c>
      <c r="L34" s="110">
        <f t="shared" si="5"/>
        <v>0.00019381083699445933</v>
      </c>
      <c r="M34" s="13">
        <v>4809</v>
      </c>
      <c r="N34" s="86">
        <f t="shared" si="6"/>
        <v>23</v>
      </c>
      <c r="O34" s="110">
        <f t="shared" si="7"/>
        <v>0.00015378562272104737</v>
      </c>
      <c r="P34" s="13">
        <v>8380</v>
      </c>
      <c r="Q34" s="86">
        <f t="shared" si="8"/>
        <v>22</v>
      </c>
      <c r="R34" s="110">
        <f t="shared" si="9"/>
        <v>0.0002657103691715281</v>
      </c>
      <c r="S34" s="13">
        <v>7864.75</v>
      </c>
      <c r="T34" s="86">
        <f t="shared" si="10"/>
        <v>22</v>
      </c>
      <c r="U34" s="110">
        <f t="shared" si="13"/>
        <v>0.0002414351068151982</v>
      </c>
      <c r="V34" s="13">
        <v>1303.1</v>
      </c>
      <c r="W34" s="86">
        <f t="shared" si="11"/>
        <v>25</v>
      </c>
      <c r="X34" s="110">
        <f t="shared" si="14"/>
        <v>5.601373897561788E-05</v>
      </c>
      <c r="Y34" s="86">
        <v>1132.1</v>
      </c>
      <c r="Z34" s="86">
        <f t="shared" si="12"/>
        <v>25</v>
      </c>
      <c r="AA34" s="110">
        <f t="shared" si="15"/>
        <v>4.796744754189836E-05</v>
      </c>
    </row>
    <row r="35" spans="1:27" s="2" customFormat="1" ht="12.75">
      <c r="A35" s="3" t="s">
        <v>34</v>
      </c>
      <c r="B35" s="13">
        <v>229940</v>
      </c>
      <c r="C35" s="125">
        <f t="shared" si="0"/>
        <v>18</v>
      </c>
      <c r="D35" s="13">
        <v>174767.3</v>
      </c>
      <c r="E35" s="125">
        <f t="shared" si="1"/>
        <v>18</v>
      </c>
      <c r="F35" s="13">
        <v>168816.68</v>
      </c>
      <c r="G35" s="125">
        <f t="shared" si="2"/>
        <v>19</v>
      </c>
      <c r="H35" s="13">
        <v>171044</v>
      </c>
      <c r="I35" s="125">
        <f t="shared" si="3"/>
        <v>19</v>
      </c>
      <c r="J35" s="13">
        <v>212514.49</v>
      </c>
      <c r="K35" s="86">
        <f t="shared" si="4"/>
        <v>18</v>
      </c>
      <c r="L35" s="110">
        <f t="shared" si="5"/>
        <v>0.0068509000632652455</v>
      </c>
      <c r="M35" s="13">
        <v>213030</v>
      </c>
      <c r="N35" s="86">
        <f t="shared" si="6"/>
        <v>18</v>
      </c>
      <c r="O35" s="110">
        <f t="shared" si="7"/>
        <v>0.006812424871753945</v>
      </c>
      <c r="P35" s="13">
        <v>196699</v>
      </c>
      <c r="Q35" s="86">
        <f t="shared" si="8"/>
        <v>18</v>
      </c>
      <c r="R35" s="110">
        <f t="shared" si="9"/>
        <v>0.006236869201153987</v>
      </c>
      <c r="S35" s="13">
        <v>202095.6</v>
      </c>
      <c r="T35" s="86">
        <f t="shared" si="10"/>
        <v>19</v>
      </c>
      <c r="U35" s="110">
        <f t="shared" si="13"/>
        <v>0.00620400810869787</v>
      </c>
      <c r="V35" s="13">
        <v>177946.6</v>
      </c>
      <c r="W35" s="86">
        <f t="shared" si="11"/>
        <v>18</v>
      </c>
      <c r="X35" s="110">
        <f t="shared" si="14"/>
        <v>0.007649032617603166</v>
      </c>
      <c r="Y35" s="86">
        <v>176145.84</v>
      </c>
      <c r="Z35" s="86">
        <f t="shared" si="12"/>
        <v>18</v>
      </c>
      <c r="AA35" s="110">
        <f t="shared" si="15"/>
        <v>0.007463356894199825</v>
      </c>
    </row>
    <row r="36" spans="1:27" s="2" customFormat="1" ht="12.75">
      <c r="A36" s="3" t="s">
        <v>35</v>
      </c>
      <c r="B36" s="13">
        <v>2624</v>
      </c>
      <c r="C36" s="125">
        <f t="shared" si="0"/>
        <v>24</v>
      </c>
      <c r="D36" s="9"/>
      <c r="E36" s="125"/>
      <c r="F36" s="13">
        <v>21062.5</v>
      </c>
      <c r="G36" s="125">
        <f t="shared" si="2"/>
        <v>21</v>
      </c>
      <c r="H36" s="13">
        <v>16843.6</v>
      </c>
      <c r="I36" s="125">
        <f t="shared" si="3"/>
        <v>21</v>
      </c>
      <c r="J36" s="13">
        <v>15268</v>
      </c>
      <c r="K36" s="86">
        <f t="shared" si="4"/>
        <v>21</v>
      </c>
      <c r="L36" s="110">
        <f t="shared" si="5"/>
        <v>0.0004921995773838</v>
      </c>
      <c r="M36" s="13">
        <v>14239.5</v>
      </c>
      <c r="N36" s="86">
        <f t="shared" si="6"/>
        <v>21</v>
      </c>
      <c r="O36" s="110">
        <f t="shared" si="7"/>
        <v>0.0004553608597912984</v>
      </c>
      <c r="P36" s="13">
        <v>14189.5</v>
      </c>
      <c r="Q36" s="86">
        <f t="shared" si="8"/>
        <v>21</v>
      </c>
      <c r="R36" s="110">
        <f t="shared" si="9"/>
        <v>0.0004499161435989735</v>
      </c>
      <c r="S36" s="13">
        <v>12085</v>
      </c>
      <c r="T36" s="86">
        <f t="shared" si="10"/>
        <v>21</v>
      </c>
      <c r="U36" s="110">
        <f t="shared" si="13"/>
        <v>0.0003709899571965632</v>
      </c>
      <c r="V36" s="13">
        <v>9881</v>
      </c>
      <c r="W36" s="86">
        <f t="shared" si="11"/>
        <v>21</v>
      </c>
      <c r="X36" s="110">
        <f t="shared" si="14"/>
        <v>0.0004247346748661502</v>
      </c>
      <c r="Y36" s="86">
        <v>11562.2</v>
      </c>
      <c r="Z36" s="86">
        <f t="shared" si="12"/>
        <v>21</v>
      </c>
      <c r="AA36" s="110">
        <f t="shared" si="15"/>
        <v>0.00048989419836493</v>
      </c>
    </row>
    <row r="37" spans="1:27" s="2" customFormat="1" ht="12.75">
      <c r="A37" s="3" t="s">
        <v>36</v>
      </c>
      <c r="B37" s="9"/>
      <c r="C37" s="125"/>
      <c r="D37" s="9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ht="12.75">
      <c r="A38" s="3" t="s">
        <v>37</v>
      </c>
      <c r="B38" s="13">
        <v>723727.73</v>
      </c>
      <c r="C38" s="125">
        <f t="shared" si="0"/>
        <v>12</v>
      </c>
      <c r="D38" s="13">
        <v>699133.86</v>
      </c>
      <c r="E38" s="125">
        <f t="shared" si="1"/>
        <v>11</v>
      </c>
      <c r="F38" s="13">
        <v>718254.94</v>
      </c>
      <c r="G38" s="125">
        <f t="shared" si="2"/>
        <v>11</v>
      </c>
      <c r="H38" s="13">
        <v>681614.5</v>
      </c>
      <c r="I38" s="125">
        <f t="shared" si="3"/>
        <v>12</v>
      </c>
      <c r="J38" s="13">
        <v>856868.92</v>
      </c>
      <c r="K38" s="86">
        <f t="shared" si="4"/>
        <v>11</v>
      </c>
      <c r="L38" s="110">
        <f t="shared" si="5"/>
        <v>0.027623167428432873</v>
      </c>
      <c r="M38" s="13">
        <v>1014918.36</v>
      </c>
      <c r="N38" s="86">
        <f t="shared" si="6"/>
        <v>10</v>
      </c>
      <c r="O38" s="110">
        <f t="shared" si="7"/>
        <v>0.03245578124425538</v>
      </c>
      <c r="P38" s="13">
        <v>1127376.83</v>
      </c>
      <c r="Q38" s="86">
        <f t="shared" si="8"/>
        <v>9</v>
      </c>
      <c r="R38" s="110">
        <f t="shared" si="9"/>
        <v>0.03574650521416791</v>
      </c>
      <c r="S38" s="13">
        <v>1167775.12</v>
      </c>
      <c r="T38" s="86">
        <f t="shared" si="10"/>
        <v>10</v>
      </c>
      <c r="U38" s="110">
        <f t="shared" si="13"/>
        <v>0.03584880776036504</v>
      </c>
      <c r="V38" s="13">
        <v>1222729.61</v>
      </c>
      <c r="W38" s="86">
        <f t="shared" si="11"/>
        <v>8</v>
      </c>
      <c r="X38" s="110">
        <f t="shared" si="14"/>
        <v>0.05255901865727807</v>
      </c>
      <c r="Y38" s="86">
        <v>1302521.04</v>
      </c>
      <c r="Z38" s="86">
        <f t="shared" si="12"/>
        <v>8</v>
      </c>
      <c r="AA38" s="110">
        <f t="shared" si="15"/>
        <v>0.05518824278634299</v>
      </c>
    </row>
    <row r="39" spans="1:27" s="2" customFormat="1" ht="12.75">
      <c r="A39" s="75" t="s">
        <v>38</v>
      </c>
      <c r="B39" s="76">
        <f aca="true" t="shared" si="16" ref="B39:P39">SUM(B7:B38)</f>
        <v>29341726.220000003</v>
      </c>
      <c r="C39" s="127"/>
      <c r="D39" s="76">
        <f t="shared" si="16"/>
        <v>29494688.169999998</v>
      </c>
      <c r="E39" s="127"/>
      <c r="F39" s="76">
        <f t="shared" si="16"/>
        <v>29110563.040000007</v>
      </c>
      <c r="G39" s="127"/>
      <c r="H39" s="76">
        <f t="shared" si="16"/>
        <v>28247520.47</v>
      </c>
      <c r="I39" s="127"/>
      <c r="J39" s="76">
        <f t="shared" si="16"/>
        <v>31019937.240000006</v>
      </c>
      <c r="K39" s="103"/>
      <c r="L39" s="104">
        <f>SUM(L7:L38)</f>
        <v>0.9999999999999998</v>
      </c>
      <c r="M39" s="76">
        <f t="shared" si="16"/>
        <v>31270803.569999993</v>
      </c>
      <c r="N39" s="103"/>
      <c r="O39" s="104">
        <f>SUM(O7:O38)</f>
        <v>1.0000000000000002</v>
      </c>
      <c r="P39" s="76">
        <f t="shared" si="16"/>
        <v>31538099.269999996</v>
      </c>
      <c r="Q39" s="103"/>
      <c r="R39" s="104">
        <f>SUM(R7:R38)</f>
        <v>1.0000000000000002</v>
      </c>
      <c r="S39" s="76">
        <f>SUM(S7:S38)</f>
        <v>32575005.780000005</v>
      </c>
      <c r="T39" s="103"/>
      <c r="U39" s="104">
        <f>SUM(U7:U38)</f>
        <v>0.9999999999999999</v>
      </c>
      <c r="V39" s="76">
        <f>SUM(V7:V38)</f>
        <v>23263935.31</v>
      </c>
      <c r="W39" s="103"/>
      <c r="X39" s="104">
        <f>SUM(X7:X38)</f>
        <v>1</v>
      </c>
      <c r="Y39" s="103">
        <f>SUM(Y7:Y38)</f>
        <v>23601422.59</v>
      </c>
      <c r="Z39" s="103"/>
      <c r="AA39" s="104">
        <f>SUM(AA7:AA38)</f>
        <v>1.0000000000000002</v>
      </c>
    </row>
    <row r="40" spans="2:18" s="2" customFormat="1" ht="12.75">
      <c r="B40" s="20"/>
      <c r="C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2" customFormat="1" ht="12.75" customHeight="1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</sheetData>
  <sheetProtection/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dcterms:created xsi:type="dcterms:W3CDTF">2013-09-30T17:08:17Z</dcterms:created>
  <dcterms:modified xsi:type="dcterms:W3CDTF">2019-02-28T19:29:21Z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