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770" windowHeight="12240"/>
  </bookViews>
  <sheets>
    <sheet name="IED Manufacturera " sheetId="4" r:id="rId1"/>
  </sheets>
  <definedNames>
    <definedName name="_xlnm._FilterDatabase" localSheetId="0" hidden="1">'IED Manufacturera '!#REF!</definedName>
  </definedNames>
  <calcPr calcId="145621"/>
</workbook>
</file>

<file path=xl/calcChain.xml><?xml version="1.0" encoding="utf-8"?>
<calcChain xmlns="http://schemas.openxmlformats.org/spreadsheetml/2006/main">
  <c r="O39" i="4" l="1"/>
  <c r="N38" i="4"/>
  <c r="N37" i="4"/>
  <c r="N36" i="4"/>
  <c r="N35" i="4"/>
  <c r="N34" i="4"/>
  <c r="N32" i="4"/>
  <c r="N33" i="4"/>
  <c r="N31" i="4"/>
  <c r="N30" i="4"/>
  <c r="N29" i="4"/>
  <c r="N28" i="4"/>
  <c r="N26" i="4"/>
  <c r="N27" i="4"/>
  <c r="N25" i="4"/>
  <c r="N24" i="4"/>
  <c r="N23" i="4"/>
  <c r="N22" i="4"/>
  <c r="N21" i="4"/>
  <c r="N20" i="4"/>
  <c r="N18" i="4"/>
  <c r="N16" i="4"/>
  <c r="N14" i="4"/>
  <c r="N13" i="4"/>
  <c r="N12" i="4"/>
  <c r="N11" i="4"/>
  <c r="N10" i="4"/>
  <c r="N9" i="4"/>
  <c r="N19" i="4"/>
  <c r="N17" i="4"/>
  <c r="N15" i="4"/>
  <c r="N8" i="4"/>
  <c r="N7" i="4"/>
  <c r="B39" i="4"/>
  <c r="C39" i="4" l="1"/>
  <c r="D39" i="4"/>
  <c r="E39" i="4"/>
  <c r="F39" i="4"/>
  <c r="G39" i="4"/>
  <c r="H39" i="4"/>
  <c r="I39" i="4"/>
  <c r="J39" i="4"/>
  <c r="K39" i="4"/>
  <c r="L39" i="4"/>
  <c r="M39" i="4"/>
  <c r="O8" i="4" l="1"/>
  <c r="O16" i="4"/>
  <c r="O24" i="4"/>
  <c r="O32" i="4"/>
  <c r="O9" i="4"/>
  <c r="O17" i="4"/>
  <c r="O25" i="4"/>
  <c r="O33" i="4"/>
  <c r="O10" i="4"/>
  <c r="O18" i="4"/>
  <c r="O26" i="4"/>
  <c r="O34" i="4"/>
  <c r="O11" i="4"/>
  <c r="O19" i="4"/>
  <c r="O27" i="4"/>
  <c r="O35" i="4"/>
  <c r="O12" i="4"/>
  <c r="O20" i="4"/>
  <c r="O28" i="4"/>
  <c r="O36" i="4"/>
  <c r="O13" i="4"/>
  <c r="O21" i="4"/>
  <c r="O29" i="4"/>
  <c r="O37" i="4"/>
  <c r="O14" i="4"/>
  <c r="O22" i="4"/>
  <c r="O30" i="4"/>
  <c r="O38" i="4"/>
  <c r="O15" i="4"/>
  <c r="O23" i="4"/>
  <c r="O31" i="4"/>
  <c r="O7" i="4"/>
</calcChain>
</file>

<file path=xl/sharedStrings.xml><?xml version="1.0" encoding="utf-8"?>
<sst xmlns="http://schemas.openxmlformats.org/spreadsheetml/2006/main" count="45" uniqueCount="45">
  <si>
    <t>IED trimestral por entidad federativa</t>
  </si>
  <si>
    <t>(millones de dólares)</t>
  </si>
  <si>
    <t>Aguascalientes</t>
  </si>
  <si>
    <t>Baja California</t>
  </si>
  <si>
    <t>Baja California Sur</t>
  </si>
  <si>
    <t>Campeche</t>
  </si>
  <si>
    <t>Chiapas</t>
  </si>
  <si>
    <t>Chihuahua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</si>
  <si>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</si>
  <si>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</si>
  <si>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</si>
  <si>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</si>
  <si>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</si>
  <si>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</si>
  <si>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</si>
  <si>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</si>
  <si>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</si>
  <si>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</si>
  <si>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</si>
  <si>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</si>
  <si>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</si>
  <si>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</si>
  <si>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</si>
  <si>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</si>
  <si>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Zacatecas</t>
  </si>
  <si>
    <t>Entidad Federativa</t>
  </si>
  <si>
    <t>Sector: Industrias manufactureras</t>
  </si>
  <si>
    <r>
      <rPr>
        <b/>
        <sz val="8"/>
        <color theme="1"/>
        <rFont val="Arial"/>
        <family val="2"/>
      </rPr>
      <t>FUENTE: IIEG;</t>
    </r>
    <r>
      <rPr>
        <sz val="8"/>
        <color theme="1"/>
        <rFont val="Arial"/>
        <family val="2"/>
      </rPr>
      <t xml:space="preserve"> Instituto de Información Estadística y Geográfica, con datos de  Secretaría de Economía.</t>
    </r>
  </si>
  <si>
    <t>Ciudad de México</t>
  </si>
  <si>
    <t>Coahuila de Zaragoza</t>
  </si>
  <si>
    <t xml:space="preserve">A partir del primer trimestre de 2015 se aplica una nueva metodología que considera la presencia operativa real de las sociedades con IED en cada entidad federativa. La información es obtenida a través de nuevos cuestionarios que responden las sociedades con IED al Registro Nacional de Inversiones Extranjeras y de un análisis de la distribución operativa de las empresas en el territorio nacional.
</t>
  </si>
  <si>
    <t>México</t>
  </si>
  <si>
    <t>Michoacan de Ocampo</t>
  </si>
  <si>
    <t>Nuevo Leon</t>
  </si>
  <si>
    <t>Queretaro de Arteaga</t>
  </si>
  <si>
    <t>San Luis Potosi</t>
  </si>
  <si>
    <t>Veracruz de Ignacio de la llave</t>
  </si>
  <si>
    <t>Yucatan</t>
  </si>
  <si>
    <t>Entidades</t>
  </si>
  <si>
    <t>I semestre
2017</t>
  </si>
  <si>
    <t>I semestre
2018</t>
  </si>
  <si>
    <t>Rank
I semestre  2018</t>
  </si>
  <si>
    <t>%  Part.              I sem2018</t>
  </si>
  <si>
    <t>*/ Con información reportada al 30 de junio de 2018.</t>
  </si>
  <si>
    <t>2008 - I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</si>
</sst>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2" fillId="0" borderId="0" xfId="0" applyFont="1" applyAlignment="1">
      <alignment horizontal="left"/>
    </xf>
    <xf numFmtId="165" fontId="3" fillId="0" borderId="1" xfId="1" applyNumberFormat="1" applyFont="1" applyBorder="1"/>
    <xf numFmtId="165" fontId="4" fillId="4" borderId="0" xfId="1" applyNumberFormat="1" applyFont="1" applyFill="1"/>
    <xf numFmtId="166" fontId="2" fillId="0" borderId="0" xfId="0" applyNumberFormat="1" applyFont="1" applyFill="1"/>
    <xf numFmtId="0" fontId="4" fillId="2" borderId="3" xfId="0" applyFont="1" applyFill="1" applyBorder="1" applyAlignment="1">
      <alignment vertical="center" wrapText="1"/>
    </xf>
    <xf numFmtId="164" fontId="3" fillId="5" borderId="1" xfId="0" applyNumberFormat="1" applyFont="1" applyFill="1" applyBorder="1"/>
    <xf numFmtId="0" fontId="0" fillId="0" borderId="0" xfId="0" applyFont="1"/>
    <xf numFmtId="0" fontId="7" fillId="5" borderId="0" xfId="0" applyFont="1" applyFill="1" applyBorder="1" applyAlignment="1">
      <alignment vertical="top" wrapText="1"/>
    </xf>
    <xf numFmtId="0" fontId="3" fillId="5" borderId="1" xfId="0" applyNumberFormat="1" applyFont="1" applyFill="1" applyBorder="1"/>
    <xf numFmtId="164" fontId="4" fillId="3" borderId="4" xfId="0" applyNumberFormat="1" applyFont="1" applyFill="1" applyBorder="1"/>
    <xf numFmtId="164" fontId="4" fillId="0" borderId="0" xfId="0" applyNumberFormat="1" applyFont="1" applyFill="1" applyBorder="1"/>
    <xf numFmtId="164" fontId="4" fillId="3" borderId="0" xfId="0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3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4" fontId="2" fillId="6" borderId="1" xfId="0" applyNumberFormat="1" applyFont="1" applyFill="1" applyBorder="1"/>
    <xf numFmtId="0" fontId="2" fillId="6" borderId="1" xfId="0" applyNumberFormat="1" applyFont="1" applyFill="1" applyBorder="1"/>
    <xf numFmtId="0" fontId="7" fillId="5" borderId="0" xfId="0" applyFont="1" applyFill="1" applyBorder="1" applyAlignment="1">
      <alignment horizontal="left" vertical="top" wrapText="1"/>
    </xf>
    <xf numFmtId="0" fontId="3" fillId="0" borderId="0" xfId="1" applyNumberFormat="1" applyFont="1"/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 vertical="top" wrapText="1"/>
    </xf>
    <xf numFmtId="166" fontId="3" fillId="0" borderId="0" xfId="0" applyNumberFormat="1" applyFont="1"/>
    <xf numFmtId="165" fontId="0" fillId="0" borderId="0" xfId="0" applyNumberFormat="1" applyFont="1"/>
    <xf numFmtId="0" fontId="7" fillId="5" borderId="0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38100</xdr:rowOff>
    </xdr:from>
    <xdr:to>
      <xdr:col>14</xdr:col>
      <xdr:colOff>57150</xdr:colOff>
      <xdr:row>4</xdr:row>
      <xdr:rowOff>66675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38100"/>
          <a:ext cx="1143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tabSelected="1" zoomScaleNormal="100" workbookViewId="0">
      <selection activeCell="R22" sqref="R22"/>
    </sheetView>
  </sheetViews>
  <sheetFormatPr baseColWidth="10" defaultRowHeight="12" x14ac:dyDescent="0.2"/>
  <cols>
    <col min="1" max="1" width="25.7109375" style="2" customWidth="1"/>
    <col min="2" max="13" width="10.42578125" style="2" customWidth="1"/>
    <col min="14" max="14" width="10.5703125" style="2" customWidth="1"/>
    <col min="15" max="15" width="12.7109375" style="2" customWidth="1"/>
    <col min="16" max="16384" width="11.42578125" style="2"/>
  </cols>
  <sheetData>
    <row r="1" spans="1:16" x14ac:dyDescent="0.2">
      <c r="A1" s="1" t="s">
        <v>0</v>
      </c>
    </row>
    <row r="2" spans="1:16" x14ac:dyDescent="0.2">
      <c r="A2" s="1" t="s">
        <v>26</v>
      </c>
    </row>
    <row r="3" spans="1:16" x14ac:dyDescent="0.2">
      <c r="A3" s="1" t="s">
        <v>1</v>
      </c>
    </row>
    <row r="4" spans="1:16" x14ac:dyDescent="0.2">
      <c r="A4" s="11" t="s">
        <v>44</v>
      </c>
    </row>
    <row r="5" spans="1:16" x14ac:dyDescent="0.2">
      <c r="A5" s="3"/>
    </row>
    <row r="6" spans="1:16" ht="45" customHeight="1" x14ac:dyDescent="0.2">
      <c r="A6" s="15" t="s">
        <v>25</v>
      </c>
      <c r="B6" s="6">
        <v>2008</v>
      </c>
      <c r="C6" s="6">
        <v>2009</v>
      </c>
      <c r="D6" s="6">
        <v>2010</v>
      </c>
      <c r="E6" s="6">
        <v>2011</v>
      </c>
      <c r="F6" s="7">
        <v>2012</v>
      </c>
      <c r="G6" s="7">
        <v>2013</v>
      </c>
      <c r="H6" s="7">
        <v>2014</v>
      </c>
      <c r="I6" s="7">
        <v>2015</v>
      </c>
      <c r="J6" s="7">
        <v>2016</v>
      </c>
      <c r="K6" s="7">
        <v>2017</v>
      </c>
      <c r="L6" s="6" t="s">
        <v>39</v>
      </c>
      <c r="M6" s="6" t="s">
        <v>40</v>
      </c>
      <c r="N6" s="23" t="s">
        <v>41</v>
      </c>
      <c r="O6" s="24" t="s">
        <v>42</v>
      </c>
    </row>
    <row r="7" spans="1:16" x14ac:dyDescent="0.2">
      <c r="A7" s="4" t="s">
        <v>2</v>
      </c>
      <c r="B7" s="8">
        <v>270.09055799999993</v>
      </c>
      <c r="C7" s="8">
        <v>279.801694</v>
      </c>
      <c r="D7" s="16">
        <v>204.98178000000001</v>
      </c>
      <c r="E7" s="16">
        <v>53.194580999999985</v>
      </c>
      <c r="F7" s="16">
        <v>286.38112200000006</v>
      </c>
      <c r="G7" s="16">
        <v>336.03666103999996</v>
      </c>
      <c r="H7" s="16">
        <v>884.3219140399998</v>
      </c>
      <c r="I7" s="16">
        <v>614.96639627999991</v>
      </c>
      <c r="J7" s="16">
        <v>369.14458055999989</v>
      </c>
      <c r="K7" s="16">
        <v>1047.5767051200003</v>
      </c>
      <c r="L7" s="16">
        <v>748.07496545000004</v>
      </c>
      <c r="M7" s="16">
        <v>325.17339082000001</v>
      </c>
      <c r="N7" s="19">
        <f t="shared" ref="N7:N14" si="0">_xlfn.RANK.EQ(M7,$M$7:$M$38)</f>
        <v>11</v>
      </c>
      <c r="O7" s="12">
        <f t="shared" ref="O7:O38" si="1">M7/$M$39</f>
        <v>4.2259068021573365E-2</v>
      </c>
      <c r="P7" s="31"/>
    </row>
    <row r="8" spans="1:16" x14ac:dyDescent="0.2">
      <c r="A8" s="4" t="s">
        <v>3</v>
      </c>
      <c r="B8" s="8">
        <v>685.38851399999999</v>
      </c>
      <c r="C8" s="8">
        <v>590.35816299999976</v>
      </c>
      <c r="D8" s="16">
        <v>986.12698900000009</v>
      </c>
      <c r="E8" s="16">
        <v>537.54740700000036</v>
      </c>
      <c r="F8" s="16">
        <v>654.24538666000001</v>
      </c>
      <c r="G8" s="16">
        <v>1006.0066301400002</v>
      </c>
      <c r="H8" s="16">
        <v>1048.5901878600002</v>
      </c>
      <c r="I8" s="16">
        <v>703.06491295999979</v>
      </c>
      <c r="J8" s="16">
        <v>1095.0534544699999</v>
      </c>
      <c r="K8" s="16">
        <v>875.79582809000021</v>
      </c>
      <c r="L8" s="16">
        <v>763.41911745999994</v>
      </c>
      <c r="M8" s="16">
        <v>487.36385745000007</v>
      </c>
      <c r="N8" s="19">
        <f t="shared" si="0"/>
        <v>6</v>
      </c>
      <c r="O8" s="12">
        <f t="shared" si="1"/>
        <v>6.3337108707755913E-2</v>
      </c>
      <c r="P8" s="31"/>
    </row>
    <row r="9" spans="1:16" x14ac:dyDescent="0.2">
      <c r="A9" s="4" t="s">
        <v>4</v>
      </c>
      <c r="B9" s="8">
        <v>33.718387</v>
      </c>
      <c r="C9" s="8">
        <v>53.848634000000004</v>
      </c>
      <c r="D9" s="16">
        <v>62.409914999999998</v>
      </c>
      <c r="E9" s="16">
        <v>24.920588000000002</v>
      </c>
      <c r="F9" s="16">
        <v>4.1608337500000001</v>
      </c>
      <c r="G9" s="16">
        <v>33.702104550000001</v>
      </c>
      <c r="H9" s="16">
        <v>7.62476544</v>
      </c>
      <c r="I9" s="16">
        <v>125.18639807000001</v>
      </c>
      <c r="J9" s="16">
        <v>242.53209403999998</v>
      </c>
      <c r="K9" s="16">
        <v>14.100156770000002</v>
      </c>
      <c r="L9" s="16">
        <v>7.0052032199999994</v>
      </c>
      <c r="M9" s="16">
        <v>2.7189238899999997</v>
      </c>
      <c r="N9" s="19">
        <f t="shared" si="0"/>
        <v>29</v>
      </c>
      <c r="O9" s="12">
        <f t="shared" si="1"/>
        <v>3.5334745356391538E-4</v>
      </c>
      <c r="P9" s="31"/>
    </row>
    <row r="10" spans="1:16" x14ac:dyDescent="0.2">
      <c r="A10" s="4" t="s">
        <v>5</v>
      </c>
      <c r="B10" s="8">
        <v>11.554638000000001</v>
      </c>
      <c r="C10" s="8">
        <v>9.4801200000000012</v>
      </c>
      <c r="D10" s="16">
        <v>7.9714549999999971</v>
      </c>
      <c r="E10" s="16">
        <v>31.904052999999998</v>
      </c>
      <c r="F10" s="16">
        <v>17.642514999999996</v>
      </c>
      <c r="G10" s="16">
        <v>76.234925000000018</v>
      </c>
      <c r="H10" s="16">
        <v>15.265168000000003</v>
      </c>
      <c r="I10" s="16">
        <v>8.3177638399999996</v>
      </c>
      <c r="J10" s="16">
        <v>-24.735888029999991</v>
      </c>
      <c r="K10" s="16">
        <v>97.631431430000006</v>
      </c>
      <c r="L10" s="16">
        <v>64.172084000000012</v>
      </c>
      <c r="M10" s="16">
        <v>2.2680979099999998</v>
      </c>
      <c r="N10" s="19">
        <f t="shared" si="0"/>
        <v>30</v>
      </c>
      <c r="O10" s="12">
        <f t="shared" si="1"/>
        <v>2.9475875506472472E-4</v>
      </c>
      <c r="P10" s="31"/>
    </row>
    <row r="11" spans="1:16" x14ac:dyDescent="0.2">
      <c r="A11" s="4" t="s">
        <v>29</v>
      </c>
      <c r="B11" s="8">
        <v>383.73755299999999</v>
      </c>
      <c r="C11" s="8">
        <v>253.11962900000003</v>
      </c>
      <c r="D11" s="16">
        <v>379.41625500000009</v>
      </c>
      <c r="E11" s="16">
        <v>394.83521265999991</v>
      </c>
      <c r="F11" s="16">
        <v>310.80380409000009</v>
      </c>
      <c r="G11" s="16">
        <v>1370.9161056399996</v>
      </c>
      <c r="H11" s="16">
        <v>1565.8652782799998</v>
      </c>
      <c r="I11" s="16">
        <v>1163.0262167099997</v>
      </c>
      <c r="J11" s="16">
        <v>1243.43542686</v>
      </c>
      <c r="K11" s="16">
        <v>1590.7216874399999</v>
      </c>
      <c r="L11" s="16">
        <v>779.43723234000004</v>
      </c>
      <c r="M11" s="16">
        <v>645.72760848999985</v>
      </c>
      <c r="N11" s="19">
        <f t="shared" si="0"/>
        <v>3</v>
      </c>
      <c r="O11" s="12">
        <f t="shared" si="1"/>
        <v>8.3917834918085313E-2</v>
      </c>
      <c r="P11" s="31"/>
    </row>
    <row r="12" spans="1:16" x14ac:dyDescent="0.2">
      <c r="A12" s="4" t="s">
        <v>8</v>
      </c>
      <c r="B12" s="8">
        <v>19.435723000000003</v>
      </c>
      <c r="C12" s="8">
        <v>7.339420999999998</v>
      </c>
      <c r="D12" s="16">
        <v>5.4737760000000009</v>
      </c>
      <c r="E12" s="16">
        <v>12.462914</v>
      </c>
      <c r="F12" s="16">
        <v>11.675249999999998</v>
      </c>
      <c r="G12" s="16">
        <v>55.949959999999997</v>
      </c>
      <c r="H12" s="16">
        <v>21.204597440000001</v>
      </c>
      <c r="I12" s="16">
        <v>12.52153178</v>
      </c>
      <c r="J12" s="16">
        <v>-8.2004045700000052</v>
      </c>
      <c r="K12" s="16">
        <v>7.3214955799999988</v>
      </c>
      <c r="L12" s="16">
        <v>8.8707487599999997</v>
      </c>
      <c r="M12" s="16">
        <v>5.490198000000035E-2</v>
      </c>
      <c r="N12" s="19">
        <f t="shared" si="0"/>
        <v>32</v>
      </c>
      <c r="O12" s="12">
        <f t="shared" si="1"/>
        <v>7.1349826672114518E-6</v>
      </c>
      <c r="P12" s="31"/>
    </row>
    <row r="13" spans="1:16" x14ac:dyDescent="0.2">
      <c r="A13" s="4" t="s">
        <v>6</v>
      </c>
      <c r="B13" s="8">
        <v>15.294299999999996</v>
      </c>
      <c r="C13" s="8">
        <v>30.445430999999999</v>
      </c>
      <c r="D13" s="16">
        <v>29.326327999999993</v>
      </c>
      <c r="E13" s="16">
        <v>20.797161999999993</v>
      </c>
      <c r="F13" s="16">
        <v>43.44538</v>
      </c>
      <c r="G13" s="16">
        <v>117.87432400000003</v>
      </c>
      <c r="H13" s="16">
        <v>60.721997859999981</v>
      </c>
      <c r="I13" s="16">
        <v>48.353047500000002</v>
      </c>
      <c r="J13" s="16">
        <v>26.562583749999998</v>
      </c>
      <c r="K13" s="16">
        <v>78.428528420000006</v>
      </c>
      <c r="L13" s="16">
        <v>70.688873740000005</v>
      </c>
      <c r="M13" s="16">
        <v>9.8081266699999983</v>
      </c>
      <c r="N13" s="19">
        <f t="shared" si="0"/>
        <v>24</v>
      </c>
      <c r="O13" s="12">
        <f t="shared" si="1"/>
        <v>1.2746500907301324E-3</v>
      </c>
      <c r="P13" s="31"/>
    </row>
    <row r="14" spans="1:16" x14ac:dyDescent="0.2">
      <c r="A14" s="4" t="s">
        <v>7</v>
      </c>
      <c r="B14" s="8">
        <v>987.61991600000033</v>
      </c>
      <c r="C14" s="8">
        <v>922.8216000000001</v>
      </c>
      <c r="D14" s="16">
        <v>1262.200374</v>
      </c>
      <c r="E14" s="16">
        <v>808.69542653000019</v>
      </c>
      <c r="F14" s="16">
        <v>962.19443295999997</v>
      </c>
      <c r="G14" s="16">
        <v>1192.7738556000004</v>
      </c>
      <c r="H14" s="16">
        <v>1379.4262009199999</v>
      </c>
      <c r="I14" s="16">
        <v>1903.4991006299997</v>
      </c>
      <c r="J14" s="16">
        <v>1274.6141278399998</v>
      </c>
      <c r="K14" s="16">
        <v>1014.28253905</v>
      </c>
      <c r="L14" s="16">
        <v>607.17860875999986</v>
      </c>
      <c r="M14" s="16">
        <v>405.44832157000002</v>
      </c>
      <c r="N14" s="19">
        <f t="shared" si="0"/>
        <v>7</v>
      </c>
      <c r="O14" s="12">
        <f t="shared" si="1"/>
        <v>5.2691483018497812E-2</v>
      </c>
      <c r="P14" s="31"/>
    </row>
    <row r="15" spans="1:16" x14ac:dyDescent="0.2">
      <c r="A15" s="4" t="s">
        <v>28</v>
      </c>
      <c r="B15" s="8">
        <v>978.41072599999916</v>
      </c>
      <c r="C15" s="8">
        <v>1186.117528</v>
      </c>
      <c r="D15" s="16">
        <v>1223.6498339999998</v>
      </c>
      <c r="E15" s="16">
        <v>1685.0184044399989</v>
      </c>
      <c r="F15" s="16">
        <v>798.40045285000008</v>
      </c>
      <c r="G15" s="16">
        <v>3977.1979182500004</v>
      </c>
      <c r="H15" s="16">
        <v>1824.4201668600003</v>
      </c>
      <c r="I15" s="16">
        <v>1449.4248130099998</v>
      </c>
      <c r="J15" s="16">
        <v>2705.4384345399999</v>
      </c>
      <c r="K15" s="16">
        <v>1439.8421896099994</v>
      </c>
      <c r="L15" s="16">
        <v>1159.17222051</v>
      </c>
      <c r="M15" s="16">
        <v>1466.3959034099996</v>
      </c>
      <c r="N15" s="19">
        <f t="shared" ref="N15:N19" si="2">_xlfn.RANK.EQ(M15,$M$7:$M$38)</f>
        <v>1</v>
      </c>
      <c r="O15" s="12">
        <f t="shared" si="1"/>
        <v>0.19057071082136123</v>
      </c>
      <c r="P15" s="31"/>
    </row>
    <row r="16" spans="1:16" x14ac:dyDescent="0.2">
      <c r="A16" s="4" t="s">
        <v>9</v>
      </c>
      <c r="B16" s="8">
        <v>11.026687999999998</v>
      </c>
      <c r="C16" s="8">
        <v>8.2574959999999979</v>
      </c>
      <c r="D16" s="16">
        <v>52.264318000000003</v>
      </c>
      <c r="E16" s="16">
        <v>93.991614819999981</v>
      </c>
      <c r="F16" s="16">
        <v>21.598524999999999</v>
      </c>
      <c r="G16" s="16">
        <v>65.866098000000036</v>
      </c>
      <c r="H16" s="16">
        <v>19.405636999999999</v>
      </c>
      <c r="I16" s="16">
        <v>164.51285352000002</v>
      </c>
      <c r="J16" s="16">
        <v>63.444035870000008</v>
      </c>
      <c r="K16" s="16">
        <v>65.558257390000009</v>
      </c>
      <c r="L16" s="16">
        <v>43.182106699999999</v>
      </c>
      <c r="M16" s="16">
        <v>29.139453750000001</v>
      </c>
      <c r="N16" s="19">
        <f>_xlfn.RANK.EQ(M16,$M$7:$M$38)</f>
        <v>18</v>
      </c>
      <c r="O16" s="12">
        <f t="shared" si="1"/>
        <v>3.7869216636314102E-3</v>
      </c>
      <c r="P16" s="31"/>
    </row>
    <row r="17" spans="1:16" x14ac:dyDescent="0.2">
      <c r="A17" s="4" t="s">
        <v>10</v>
      </c>
      <c r="B17" s="8">
        <v>338.67265300000003</v>
      </c>
      <c r="C17" s="8">
        <v>93.636148999999989</v>
      </c>
      <c r="D17" s="16">
        <v>192.00279400000005</v>
      </c>
      <c r="E17" s="16">
        <v>1048.1175212799997</v>
      </c>
      <c r="F17" s="16">
        <v>1014.5076881399997</v>
      </c>
      <c r="G17" s="16">
        <v>2188.9524650300009</v>
      </c>
      <c r="H17" s="16">
        <v>978.13705138000012</v>
      </c>
      <c r="I17" s="16">
        <v>629.87832725999999</v>
      </c>
      <c r="J17" s="16">
        <v>1072.3141379900001</v>
      </c>
      <c r="K17" s="16">
        <v>1232.4435108500002</v>
      </c>
      <c r="L17" s="16">
        <v>979.58758147000015</v>
      </c>
      <c r="M17" s="16">
        <v>634.60462974999996</v>
      </c>
      <c r="N17" s="19">
        <f t="shared" si="2"/>
        <v>4</v>
      </c>
      <c r="O17" s="12">
        <f t="shared" si="1"/>
        <v>8.2472308536019306E-2</v>
      </c>
      <c r="P17" s="31"/>
    </row>
    <row r="18" spans="1:16" x14ac:dyDescent="0.2">
      <c r="A18" s="4" t="s">
        <v>11</v>
      </c>
      <c r="B18" s="8">
        <v>24.952686</v>
      </c>
      <c r="C18" s="8">
        <v>21.282640000000001</v>
      </c>
      <c r="D18" s="16">
        <v>21.961793999999998</v>
      </c>
      <c r="E18" s="16">
        <v>14.884575999999999</v>
      </c>
      <c r="F18" s="16">
        <v>-4.5022959999999985</v>
      </c>
      <c r="G18" s="16">
        <v>554.72960522000005</v>
      </c>
      <c r="H18" s="16">
        <v>58.107770860000009</v>
      </c>
      <c r="I18" s="16">
        <v>44.847879169999999</v>
      </c>
      <c r="J18" s="16">
        <v>33.969079950000001</v>
      </c>
      <c r="K18" s="16">
        <v>34.100718399999998</v>
      </c>
      <c r="L18" s="16">
        <v>20.935747079999999</v>
      </c>
      <c r="M18" s="16">
        <v>5.4451681599999997</v>
      </c>
      <c r="N18" s="19">
        <f>_xlfn.RANK.EQ(M18,$M$7:$M$38)</f>
        <v>27</v>
      </c>
      <c r="O18" s="12">
        <f t="shared" si="1"/>
        <v>7.0764625322531944E-4</v>
      </c>
      <c r="P18" s="31"/>
    </row>
    <row r="19" spans="1:16" x14ac:dyDescent="0.2">
      <c r="A19" s="4" t="s">
        <v>12</v>
      </c>
      <c r="B19" s="8">
        <v>62.595732000000012</v>
      </c>
      <c r="C19" s="8">
        <v>42.507928999999983</v>
      </c>
      <c r="D19" s="16">
        <v>266.76422199999996</v>
      </c>
      <c r="E19" s="16">
        <v>172.60712881999999</v>
      </c>
      <c r="F19" s="16">
        <v>63.71839199999998</v>
      </c>
      <c r="G19" s="16">
        <v>346.09823</v>
      </c>
      <c r="H19" s="16">
        <v>33.65272221</v>
      </c>
      <c r="I19" s="16">
        <v>75.532183750000002</v>
      </c>
      <c r="J19" s="16">
        <v>38.429914290000006</v>
      </c>
      <c r="K19" s="16">
        <v>74.318204629999983</v>
      </c>
      <c r="L19" s="16">
        <v>71.650706670000005</v>
      </c>
      <c r="M19" s="16">
        <v>87.538197329999988</v>
      </c>
      <c r="N19" s="19">
        <f t="shared" si="2"/>
        <v>15</v>
      </c>
      <c r="O19" s="12">
        <f t="shared" si="1"/>
        <v>1.1376338716171651E-2</v>
      </c>
      <c r="P19" s="31"/>
    </row>
    <row r="20" spans="1:16" x14ac:dyDescent="0.2">
      <c r="A20" s="27" t="s">
        <v>13</v>
      </c>
      <c r="B20" s="28">
        <v>624.64611199999979</v>
      </c>
      <c r="C20" s="28">
        <v>808.96120000000008</v>
      </c>
      <c r="D20" s="28">
        <v>1506.5774300000005</v>
      </c>
      <c r="E20" s="28">
        <v>590.28937232999988</v>
      </c>
      <c r="F20" s="28">
        <v>824.94533254999976</v>
      </c>
      <c r="G20" s="28">
        <v>2372.8076212800015</v>
      </c>
      <c r="H20" s="28">
        <v>1149.6839476000002</v>
      </c>
      <c r="I20" s="28">
        <v>1275.3094482399995</v>
      </c>
      <c r="J20" s="28">
        <v>1545.8171569000001</v>
      </c>
      <c r="K20" s="28">
        <v>538.91542159999995</v>
      </c>
      <c r="L20" s="28">
        <v>118.69395102</v>
      </c>
      <c r="M20" s="28">
        <v>220.26447274999995</v>
      </c>
      <c r="N20" s="29">
        <f t="shared" ref="N20:N38" si="3">_xlfn.RANK.EQ(M20,$M$7:$M$38)</f>
        <v>13</v>
      </c>
      <c r="O20" s="12">
        <f t="shared" si="1"/>
        <v>2.8625255323646046E-2</v>
      </c>
      <c r="P20" s="31"/>
    </row>
    <row r="21" spans="1:16" x14ac:dyDescent="0.2">
      <c r="A21" s="26" t="s">
        <v>31</v>
      </c>
      <c r="B21" s="16">
        <v>1424.2445500000003</v>
      </c>
      <c r="C21" s="16">
        <v>536.90783984000007</v>
      </c>
      <c r="D21" s="16">
        <v>869.56927611000037</v>
      </c>
      <c r="E21" s="16">
        <v>1357.6086355900011</v>
      </c>
      <c r="F21" s="16">
        <v>1243.8193916299999</v>
      </c>
      <c r="G21" s="16">
        <v>3910.5385570099997</v>
      </c>
      <c r="H21" s="16">
        <v>2810.0272353699997</v>
      </c>
      <c r="I21" s="16">
        <v>1444.01541544</v>
      </c>
      <c r="J21" s="16">
        <v>1405.3186313700003</v>
      </c>
      <c r="K21" s="16">
        <v>1030.7899994199997</v>
      </c>
      <c r="L21" s="16">
        <v>960.58706853999979</v>
      </c>
      <c r="M21" s="16">
        <v>629.26336715999992</v>
      </c>
      <c r="N21" s="19">
        <f t="shared" si="3"/>
        <v>5</v>
      </c>
      <c r="O21" s="12">
        <f t="shared" si="1"/>
        <v>8.1778165701814148E-2</v>
      </c>
      <c r="P21" s="31"/>
    </row>
    <row r="22" spans="1:16" x14ac:dyDescent="0.2">
      <c r="A22" s="4" t="s">
        <v>32</v>
      </c>
      <c r="B22" s="8">
        <v>27.979659999999999</v>
      </c>
      <c r="C22" s="8">
        <v>23.516423000000003</v>
      </c>
      <c r="D22" s="16">
        <v>-7.7644549999999999</v>
      </c>
      <c r="E22" s="16">
        <v>45.626348000000014</v>
      </c>
      <c r="F22" s="16">
        <v>127.60323040999998</v>
      </c>
      <c r="G22" s="16">
        <v>2012.39363764</v>
      </c>
      <c r="H22" s="16">
        <v>22.815730380000005</v>
      </c>
      <c r="I22" s="16">
        <v>110.30761208999998</v>
      </c>
      <c r="J22" s="16">
        <v>82.403294289999991</v>
      </c>
      <c r="K22" s="16">
        <v>79.341545199999999</v>
      </c>
      <c r="L22" s="16">
        <v>66.417070920000015</v>
      </c>
      <c r="M22" s="16">
        <v>21.923887990000001</v>
      </c>
      <c r="N22" s="19">
        <f t="shared" si="3"/>
        <v>20</v>
      </c>
      <c r="O22" s="12">
        <f t="shared" si="1"/>
        <v>2.8491970746143277E-3</v>
      </c>
      <c r="P22" s="31"/>
    </row>
    <row r="23" spans="1:16" x14ac:dyDescent="0.2">
      <c r="A23" s="4" t="s">
        <v>14</v>
      </c>
      <c r="B23" s="8">
        <v>184.306872</v>
      </c>
      <c r="C23" s="8">
        <v>72.268734999999992</v>
      </c>
      <c r="D23" s="16">
        <v>104.817728</v>
      </c>
      <c r="E23" s="16">
        <v>42.517445719999984</v>
      </c>
      <c r="F23" s="16">
        <v>139.34033972999998</v>
      </c>
      <c r="G23" s="16">
        <v>465.16644418999994</v>
      </c>
      <c r="H23" s="16">
        <v>312.80260836999997</v>
      </c>
      <c r="I23" s="16">
        <v>215.10084874</v>
      </c>
      <c r="J23" s="16">
        <v>94.129751240000004</v>
      </c>
      <c r="K23" s="16">
        <v>312.81910249000003</v>
      </c>
      <c r="L23" s="16">
        <v>280.99594390999999</v>
      </c>
      <c r="M23" s="16">
        <v>15.939107000000007</v>
      </c>
      <c r="N23" s="19">
        <f t="shared" si="3"/>
        <v>22</v>
      </c>
      <c r="O23" s="12">
        <f t="shared" si="1"/>
        <v>2.0714235110614963E-3</v>
      </c>
      <c r="P23" s="31"/>
    </row>
    <row r="24" spans="1:16" x14ac:dyDescent="0.2">
      <c r="A24" s="4" t="s">
        <v>15</v>
      </c>
      <c r="B24" s="8">
        <v>5.4651280000000009</v>
      </c>
      <c r="C24" s="8">
        <v>6.7376420000000001</v>
      </c>
      <c r="D24" s="16">
        <v>-1.8926490000000005</v>
      </c>
      <c r="E24" s="16">
        <v>3.3589928000000002</v>
      </c>
      <c r="F24" s="16">
        <v>-0.98015599999999958</v>
      </c>
      <c r="G24" s="16">
        <v>383.99728199999998</v>
      </c>
      <c r="H24" s="16">
        <v>16.353059210000001</v>
      </c>
      <c r="I24" s="16">
        <v>10.92294459</v>
      </c>
      <c r="J24" s="16">
        <v>-0.27195040000000148</v>
      </c>
      <c r="K24" s="16">
        <v>13.79065001</v>
      </c>
      <c r="L24" s="16">
        <v>7.5004679899999998</v>
      </c>
      <c r="M24" s="16">
        <v>2.2531749700000008</v>
      </c>
      <c r="N24" s="19">
        <f t="shared" si="3"/>
        <v>31</v>
      </c>
      <c r="O24" s="12">
        <f t="shared" si="1"/>
        <v>2.9281939116120373E-4</v>
      </c>
      <c r="P24" s="31"/>
    </row>
    <row r="25" spans="1:16" x14ac:dyDescent="0.2">
      <c r="A25" s="4" t="s">
        <v>33</v>
      </c>
      <c r="B25" s="8">
        <v>886.51574709999988</v>
      </c>
      <c r="C25" s="8">
        <v>227.49454253000002</v>
      </c>
      <c r="D25" s="16">
        <v>4011.9201930300005</v>
      </c>
      <c r="E25" s="16">
        <v>1429.9122072100004</v>
      </c>
      <c r="F25" s="16">
        <v>557.32402967999985</v>
      </c>
      <c r="G25" s="16">
        <v>1495.4634106900003</v>
      </c>
      <c r="H25" s="16">
        <v>1309.3518434599996</v>
      </c>
      <c r="I25" s="16">
        <v>2265.8499700700004</v>
      </c>
      <c r="J25" s="16">
        <v>2029.2000596299995</v>
      </c>
      <c r="K25" s="16">
        <v>1059.0291266200004</v>
      </c>
      <c r="L25" s="16">
        <v>631.16467226000009</v>
      </c>
      <c r="M25" s="16">
        <v>958.73671624999986</v>
      </c>
      <c r="N25" s="19">
        <f t="shared" si="3"/>
        <v>2</v>
      </c>
      <c r="O25" s="12">
        <f t="shared" si="1"/>
        <v>0.12459605013995723</v>
      </c>
      <c r="P25" s="31"/>
    </row>
    <row r="26" spans="1:16" x14ac:dyDescent="0.2">
      <c r="A26" s="4" t="s">
        <v>16</v>
      </c>
      <c r="B26" s="8">
        <v>71.429235999999975</v>
      </c>
      <c r="C26" s="8">
        <v>53.069996000000003</v>
      </c>
      <c r="D26" s="16">
        <v>16.335683999999997</v>
      </c>
      <c r="E26" s="16">
        <v>36.602347999999992</v>
      </c>
      <c r="F26" s="16">
        <v>-2.0233910000000015</v>
      </c>
      <c r="G26" s="16">
        <v>1166.9481120000003</v>
      </c>
      <c r="H26" s="16">
        <v>150.14128620999998</v>
      </c>
      <c r="I26" s="16">
        <v>89.003196190000011</v>
      </c>
      <c r="J26" s="16">
        <v>79.236436769999997</v>
      </c>
      <c r="K26" s="16">
        <v>114.19307503999998</v>
      </c>
      <c r="L26" s="16">
        <v>74.560972029999988</v>
      </c>
      <c r="M26" s="16">
        <v>6.79436617</v>
      </c>
      <c r="N26" s="19">
        <f t="shared" si="3"/>
        <v>26</v>
      </c>
      <c r="O26" s="12">
        <f t="shared" si="1"/>
        <v>8.8298609371897962E-4</v>
      </c>
      <c r="P26" s="31"/>
    </row>
    <row r="27" spans="1:16" x14ac:dyDescent="0.2">
      <c r="A27" s="4" t="s">
        <v>17</v>
      </c>
      <c r="B27" s="8">
        <v>121.391897</v>
      </c>
      <c r="C27" s="8">
        <v>40.252470670000001</v>
      </c>
      <c r="D27" s="16">
        <v>512.05522600000006</v>
      </c>
      <c r="E27" s="16">
        <v>329.71395887</v>
      </c>
      <c r="F27" s="16">
        <v>507.23467541999997</v>
      </c>
      <c r="G27" s="16">
        <v>1277.9275212399998</v>
      </c>
      <c r="H27" s="16">
        <v>1021.15667003</v>
      </c>
      <c r="I27" s="16">
        <v>510.73813262999988</v>
      </c>
      <c r="J27" s="16">
        <v>1105.53351894</v>
      </c>
      <c r="K27" s="16">
        <v>701.56370255000002</v>
      </c>
      <c r="L27" s="16">
        <v>148.61695792</v>
      </c>
      <c r="M27" s="16">
        <v>275.43151536000028</v>
      </c>
      <c r="N27" s="19">
        <f t="shared" si="3"/>
        <v>12</v>
      </c>
      <c r="O27" s="12">
        <f t="shared" si="1"/>
        <v>3.579468514791951E-2</v>
      </c>
      <c r="P27" s="31"/>
    </row>
    <row r="28" spans="1:16" x14ac:dyDescent="0.2">
      <c r="A28" s="4" t="s">
        <v>34</v>
      </c>
      <c r="B28" s="8">
        <v>648.77227700000003</v>
      </c>
      <c r="C28" s="8">
        <v>899.27837299999999</v>
      </c>
      <c r="D28" s="16">
        <v>487.26928418000006</v>
      </c>
      <c r="E28" s="16">
        <v>664.20533690000002</v>
      </c>
      <c r="F28" s="16">
        <v>529.11789737999993</v>
      </c>
      <c r="G28" s="16">
        <v>639.99953894999999</v>
      </c>
      <c r="H28" s="16">
        <v>680.8243665</v>
      </c>
      <c r="I28" s="16">
        <v>736.49160372000028</v>
      </c>
      <c r="J28" s="16">
        <v>816.46488154999986</v>
      </c>
      <c r="K28" s="16">
        <v>518.28000221999991</v>
      </c>
      <c r="L28" s="16">
        <v>426.31121590999993</v>
      </c>
      <c r="M28" s="16">
        <v>356.12031819999999</v>
      </c>
      <c r="N28" s="19">
        <f t="shared" si="3"/>
        <v>10</v>
      </c>
      <c r="O28" s="12">
        <f t="shared" si="1"/>
        <v>4.6280886368739532E-2</v>
      </c>
      <c r="P28" s="31"/>
    </row>
    <row r="29" spans="1:16" x14ac:dyDescent="0.2">
      <c r="A29" s="4" t="s">
        <v>18</v>
      </c>
      <c r="B29" s="8">
        <v>1.9076140000000006</v>
      </c>
      <c r="C29" s="8">
        <v>7.9402247299999988</v>
      </c>
      <c r="D29" s="16">
        <v>-2.7806230000000012</v>
      </c>
      <c r="E29" s="16">
        <v>64.447761200000016</v>
      </c>
      <c r="F29" s="16">
        <v>25.721676850000005</v>
      </c>
      <c r="G29" s="16">
        <v>57.685589879999995</v>
      </c>
      <c r="H29" s="16">
        <v>6.6602565499999979</v>
      </c>
      <c r="I29" s="16">
        <v>106.65182761999998</v>
      </c>
      <c r="J29" s="16">
        <v>38.290584839999994</v>
      </c>
      <c r="K29" s="16">
        <v>13.066318930000001</v>
      </c>
      <c r="L29" s="16">
        <v>15.465185190000003</v>
      </c>
      <c r="M29" s="16">
        <v>3.5957455700000009</v>
      </c>
      <c r="N29" s="19">
        <f t="shared" si="3"/>
        <v>28</v>
      </c>
      <c r="O29" s="12">
        <f t="shared" si="1"/>
        <v>4.672979429458137E-4</v>
      </c>
      <c r="P29" s="31"/>
    </row>
    <row r="30" spans="1:16" x14ac:dyDescent="0.2">
      <c r="A30" s="4" t="s">
        <v>35</v>
      </c>
      <c r="B30" s="8">
        <v>276.221563</v>
      </c>
      <c r="C30" s="8">
        <v>16.939050000000005</v>
      </c>
      <c r="D30" s="16">
        <v>189.45174600000004</v>
      </c>
      <c r="E30" s="16">
        <v>217.68970602999997</v>
      </c>
      <c r="F30" s="16">
        <v>252.78477853999999</v>
      </c>
      <c r="G30" s="16">
        <v>1469.0435670500005</v>
      </c>
      <c r="H30" s="16">
        <v>636.35159653000005</v>
      </c>
      <c r="I30" s="16">
        <v>1149.29063825</v>
      </c>
      <c r="J30" s="16">
        <v>476.15426227999978</v>
      </c>
      <c r="K30" s="16">
        <v>802.81858309999996</v>
      </c>
      <c r="L30" s="16">
        <v>594.78463425999996</v>
      </c>
      <c r="M30" s="16">
        <v>381.17234704999987</v>
      </c>
      <c r="N30" s="19">
        <f t="shared" si="3"/>
        <v>8</v>
      </c>
      <c r="O30" s="12">
        <f t="shared" si="1"/>
        <v>4.9536612148087189E-2</v>
      </c>
      <c r="P30" s="31"/>
    </row>
    <row r="31" spans="1:16" x14ac:dyDescent="0.2">
      <c r="A31" s="4" t="s">
        <v>19</v>
      </c>
      <c r="B31" s="8">
        <v>-7.9521490000000039</v>
      </c>
      <c r="C31" s="8">
        <v>22.043948</v>
      </c>
      <c r="D31" s="16">
        <v>31.991135000000007</v>
      </c>
      <c r="E31" s="16">
        <v>15.357218000000007</v>
      </c>
      <c r="F31" s="16">
        <v>5.0145919999999968</v>
      </c>
      <c r="G31" s="16">
        <v>161.37618500000005</v>
      </c>
      <c r="H31" s="16">
        <v>92.26230686000001</v>
      </c>
      <c r="I31" s="16">
        <v>86.418204959999997</v>
      </c>
      <c r="J31" s="16">
        <v>45.432787169999997</v>
      </c>
      <c r="K31" s="16">
        <v>42.428391710000014</v>
      </c>
      <c r="L31" s="16">
        <v>13.532642729999999</v>
      </c>
      <c r="M31" s="16">
        <v>25.797251379999995</v>
      </c>
      <c r="N31" s="19">
        <f t="shared" si="3"/>
        <v>19</v>
      </c>
      <c r="O31" s="12">
        <f t="shared" si="1"/>
        <v>3.352573831726934E-3</v>
      </c>
      <c r="P31" s="31"/>
    </row>
    <row r="32" spans="1:16" x14ac:dyDescent="0.2">
      <c r="A32" s="4" t="s">
        <v>20</v>
      </c>
      <c r="B32" s="8">
        <v>191.30447500000002</v>
      </c>
      <c r="C32" s="8">
        <v>377.60777100000007</v>
      </c>
      <c r="D32" s="16">
        <v>643.40191699999991</v>
      </c>
      <c r="E32" s="16">
        <v>98.981840109999993</v>
      </c>
      <c r="F32" s="16">
        <v>69.506232999999995</v>
      </c>
      <c r="G32" s="16">
        <v>891.01888483999926</v>
      </c>
      <c r="H32" s="16">
        <v>190.80229440999969</v>
      </c>
      <c r="I32" s="16">
        <v>363.46534338999993</v>
      </c>
      <c r="J32" s="16">
        <v>256.52916628999998</v>
      </c>
      <c r="K32" s="16">
        <v>407.01863658999997</v>
      </c>
      <c r="L32" s="16">
        <v>320.36846617000003</v>
      </c>
      <c r="M32" s="16">
        <v>170.41784959</v>
      </c>
      <c r="N32" s="19">
        <f t="shared" si="3"/>
        <v>14</v>
      </c>
      <c r="O32" s="12">
        <f t="shared" si="1"/>
        <v>2.2147259588963648E-2</v>
      </c>
      <c r="P32" s="31"/>
    </row>
    <row r="33" spans="1:16" x14ac:dyDescent="0.2">
      <c r="A33" s="4" t="s">
        <v>21</v>
      </c>
      <c r="B33" s="8">
        <v>56.515196999999993</v>
      </c>
      <c r="C33" s="8">
        <v>24.424607000000002</v>
      </c>
      <c r="D33" s="16">
        <v>2.1853779999999943</v>
      </c>
      <c r="E33" s="16">
        <v>22.298795999999989</v>
      </c>
      <c r="F33" s="16">
        <v>24.463882000000009</v>
      </c>
      <c r="G33" s="16">
        <v>108.222742</v>
      </c>
      <c r="H33" s="16">
        <v>116.11366006999997</v>
      </c>
      <c r="I33" s="16">
        <v>41.739196230000005</v>
      </c>
      <c r="J33" s="16">
        <v>20.929822989999998</v>
      </c>
      <c r="K33" s="16">
        <v>150.88796743000003</v>
      </c>
      <c r="L33" s="16">
        <v>125.98280611999999</v>
      </c>
      <c r="M33" s="16">
        <v>12.285955639999999</v>
      </c>
      <c r="N33" s="19">
        <f t="shared" si="3"/>
        <v>23</v>
      </c>
      <c r="O33" s="12">
        <f t="shared" si="1"/>
        <v>1.5966651938878747E-3</v>
      </c>
      <c r="P33" s="31"/>
    </row>
    <row r="34" spans="1:16" x14ac:dyDescent="0.2">
      <c r="A34" s="4" t="s">
        <v>22</v>
      </c>
      <c r="B34" s="8">
        <v>535.09607800000003</v>
      </c>
      <c r="C34" s="8">
        <v>449.40105699999987</v>
      </c>
      <c r="D34" s="16">
        <v>453.76669399999992</v>
      </c>
      <c r="E34" s="16">
        <v>747.84811329000001</v>
      </c>
      <c r="F34" s="16">
        <v>588.91170570999998</v>
      </c>
      <c r="G34" s="16">
        <v>1202.3658709999995</v>
      </c>
      <c r="H34" s="16">
        <v>761.71532934000004</v>
      </c>
      <c r="I34" s="16">
        <v>631.19340572999988</v>
      </c>
      <c r="J34" s="16">
        <v>812.34719127999995</v>
      </c>
      <c r="K34" s="16">
        <v>747.33611118000022</v>
      </c>
      <c r="L34" s="16">
        <v>528.25987968000004</v>
      </c>
      <c r="M34" s="16">
        <v>370.50867922000003</v>
      </c>
      <c r="N34" s="19">
        <f t="shared" si="3"/>
        <v>9</v>
      </c>
      <c r="O34" s="12">
        <f t="shared" si="1"/>
        <v>4.8150777153867515E-2</v>
      </c>
      <c r="P34" s="31"/>
    </row>
    <row r="35" spans="1:16" x14ac:dyDescent="0.2">
      <c r="A35" s="4" t="s">
        <v>23</v>
      </c>
      <c r="B35" s="8">
        <v>85.466343000000009</v>
      </c>
      <c r="C35" s="8">
        <v>12.284663999999999</v>
      </c>
      <c r="D35" s="16">
        <v>76.557711399999988</v>
      </c>
      <c r="E35" s="16">
        <v>179.21104200000002</v>
      </c>
      <c r="F35" s="16">
        <v>43.862888999999996</v>
      </c>
      <c r="G35" s="16">
        <v>78.658692200000019</v>
      </c>
      <c r="H35" s="16">
        <v>71.610939999999999</v>
      </c>
      <c r="I35" s="16">
        <v>109.25627363000001</v>
      </c>
      <c r="J35" s="16">
        <v>75.863633660000005</v>
      </c>
      <c r="K35" s="16">
        <v>79.516368780000008</v>
      </c>
      <c r="L35" s="16">
        <v>54.507225599999998</v>
      </c>
      <c r="M35" s="16">
        <v>57.728323839999995</v>
      </c>
      <c r="N35" s="19">
        <f t="shared" si="3"/>
        <v>17</v>
      </c>
      <c r="O35" s="12">
        <f t="shared" si="1"/>
        <v>7.5022902635855206E-3</v>
      </c>
      <c r="P35" s="31"/>
    </row>
    <row r="36" spans="1:16" x14ac:dyDescent="0.2">
      <c r="A36" s="4" t="s">
        <v>36</v>
      </c>
      <c r="B36" s="8">
        <v>135.98840822000003</v>
      </c>
      <c r="C36" s="8">
        <v>103.89624154000001</v>
      </c>
      <c r="D36" s="16">
        <v>809.26839200000029</v>
      </c>
      <c r="E36" s="16">
        <v>433.41435075999993</v>
      </c>
      <c r="F36" s="16">
        <v>536.95765903000029</v>
      </c>
      <c r="G36" s="16">
        <v>809.36124821000021</v>
      </c>
      <c r="H36" s="16">
        <v>786.45544923999989</v>
      </c>
      <c r="I36" s="16">
        <v>1222.2358355199997</v>
      </c>
      <c r="J36" s="16">
        <v>766.27131851999991</v>
      </c>
      <c r="K36" s="16">
        <v>431.33503952000001</v>
      </c>
      <c r="L36" s="16">
        <v>288.39093581000003</v>
      </c>
      <c r="M36" s="16">
        <v>59.29930209999997</v>
      </c>
      <c r="N36" s="19">
        <f t="shared" si="3"/>
        <v>16</v>
      </c>
      <c r="O36" s="12">
        <f t="shared" si="1"/>
        <v>7.7064523476427027E-3</v>
      </c>
      <c r="P36" s="31"/>
    </row>
    <row r="37" spans="1:16" x14ac:dyDescent="0.2">
      <c r="A37" s="4" t="s">
        <v>37</v>
      </c>
      <c r="B37" s="8">
        <v>40.837192000000002</v>
      </c>
      <c r="C37" s="8">
        <v>10.104721999999994</v>
      </c>
      <c r="D37" s="16">
        <v>7.1487170000000049</v>
      </c>
      <c r="E37" s="16">
        <v>94.866474999999994</v>
      </c>
      <c r="F37" s="16">
        <v>15.016722999999997</v>
      </c>
      <c r="G37" s="16">
        <v>423.63592900000015</v>
      </c>
      <c r="H37" s="16">
        <v>49.986059939999997</v>
      </c>
      <c r="I37" s="16">
        <v>35.106159030000001</v>
      </c>
      <c r="J37" s="16">
        <v>23.216147079999999</v>
      </c>
      <c r="K37" s="16">
        <v>7.5863234499999965</v>
      </c>
      <c r="L37" s="16">
        <v>13.955890319999998</v>
      </c>
      <c r="M37" s="16">
        <v>7.6483504399999989</v>
      </c>
      <c r="N37" s="19">
        <f t="shared" si="3"/>
        <v>25</v>
      </c>
      <c r="O37" s="12">
        <f t="shared" si="1"/>
        <v>9.9396866601457229E-4</v>
      </c>
      <c r="P37" s="31"/>
    </row>
    <row r="38" spans="1:16" x14ac:dyDescent="0.2">
      <c r="A38" s="4" t="s">
        <v>24</v>
      </c>
      <c r="B38" s="8">
        <v>112.64196200000001</v>
      </c>
      <c r="C38" s="8">
        <v>93.034087999999983</v>
      </c>
      <c r="D38" s="16">
        <v>14.192468000000002</v>
      </c>
      <c r="E38" s="16">
        <v>410.36136499999992</v>
      </c>
      <c r="F38" s="16">
        <v>1.5980190000000016</v>
      </c>
      <c r="G38" s="16">
        <v>1397.1498559999995</v>
      </c>
      <c r="H38" s="16">
        <v>170.00232720999998</v>
      </c>
      <c r="I38" s="16">
        <v>118.35170619000002</v>
      </c>
      <c r="J38" s="16">
        <v>121.02870200999999</v>
      </c>
      <c r="K38" s="16">
        <v>93.232352140000017</v>
      </c>
      <c r="L38" s="16">
        <v>43.085393439999997</v>
      </c>
      <c r="M38" s="16">
        <v>17.892796290000003</v>
      </c>
      <c r="N38" s="19">
        <f t="shared" si="3"/>
        <v>21</v>
      </c>
      <c r="O38" s="12">
        <f t="shared" si="1"/>
        <v>2.3253221722986054E-3</v>
      </c>
      <c r="P38" s="31"/>
    </row>
    <row r="39" spans="1:16" x14ac:dyDescent="0.2">
      <c r="A39" s="9" t="s">
        <v>38</v>
      </c>
      <c r="B39" s="10">
        <f t="shared" ref="B39:M39" si="4">SUM(B7:B38)</f>
        <v>9245.2762363200036</v>
      </c>
      <c r="C39" s="10">
        <f t="shared" si="4"/>
        <v>7285.1800293100005</v>
      </c>
      <c r="D39" s="10">
        <f t="shared" si="4"/>
        <v>14418.621086719999</v>
      </c>
      <c r="E39" s="10">
        <f t="shared" si="4"/>
        <v>11683.28790236</v>
      </c>
      <c r="F39" s="10">
        <f t="shared" si="4"/>
        <v>9674.4909943799994</v>
      </c>
      <c r="G39" s="10">
        <f t="shared" si="4"/>
        <v>31646.099572650004</v>
      </c>
      <c r="H39" s="10">
        <f t="shared" si="4"/>
        <v>18251.860425429997</v>
      </c>
      <c r="I39" s="20">
        <f t="shared" si="4"/>
        <v>17464.579186740004</v>
      </c>
      <c r="J39" s="22">
        <f t="shared" si="4"/>
        <v>17925.896973970001</v>
      </c>
      <c r="K39" s="22">
        <f t="shared" si="4"/>
        <v>14716.06997076</v>
      </c>
      <c r="L39" s="22">
        <f t="shared" si="4"/>
        <v>10036.556575980001</v>
      </c>
      <c r="M39" s="22">
        <f t="shared" si="4"/>
        <v>7694.7601081499979</v>
      </c>
      <c r="N39" s="21"/>
      <c r="O39" s="13">
        <f>SUM(O7:O38)</f>
        <v>1</v>
      </c>
      <c r="P39" s="25"/>
    </row>
    <row r="40" spans="1:16" s="17" customFormat="1" ht="15" x14ac:dyDescent="0.25">
      <c r="A40" s="32" t="s">
        <v>43</v>
      </c>
      <c r="O40" s="35"/>
    </row>
    <row r="41" spans="1:16" s="17" customFormat="1" ht="11.25" customHeight="1" x14ac:dyDescent="0.25">
      <c r="A41" s="36" t="s">
        <v>30</v>
      </c>
      <c r="B41" s="36"/>
      <c r="C41" s="36"/>
      <c r="D41" s="36"/>
      <c r="E41" s="36"/>
      <c r="F41" s="36"/>
      <c r="G41" s="36"/>
      <c r="H41" s="36"/>
      <c r="I41" s="36"/>
      <c r="J41" s="30"/>
      <c r="K41" s="33"/>
      <c r="L41" s="30"/>
      <c r="M41" s="30"/>
      <c r="N41" s="18"/>
    </row>
    <row r="42" spans="1:16" s="17" customFormat="1" ht="27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0"/>
      <c r="K42" s="33"/>
      <c r="L42" s="30"/>
      <c r="M42" s="30"/>
      <c r="N42" s="18"/>
    </row>
    <row r="43" spans="1:16" x14ac:dyDescent="0.2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6" x14ac:dyDescent="0.2">
      <c r="A44" s="5" t="s">
        <v>27</v>
      </c>
      <c r="B44" s="14"/>
      <c r="C44" s="14"/>
      <c r="D44" s="14"/>
    </row>
  </sheetData>
  <mergeCells count="1">
    <mergeCell ref="A41:I42"/>
  </mergeCells>
  <conditionalFormatting sqref="A39">
    <cfRule type="cellIs" dxfId="2" priority="3" stopIfTrue="1" operator="equal">
      <formula>"sector"</formula>
    </cfRule>
  </conditionalFormatting>
  <conditionalFormatting sqref="A39">
    <cfRule type="cellIs" dxfId="1" priority="1" stopIfTrue="1" operator="equal">
      <formula>"Subsector"</formula>
    </cfRule>
    <cfRule type="cellIs" dxfId="0" priority="2" stopIfTrue="1" operator="equal">
      <formula>"Subsector"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&amp;L&amp;G&amp;Cwww.sieg.gob.mx&amp;R&amp;G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IED Manufacturera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Patino Garcia</dc:creator>
  <cp:lastModifiedBy>susana.galindo</cp:lastModifiedBy>
  <cp:lastPrinted>2014-01-17T19:35:34Z</cp:lastPrinted>
  <dcterms:created xsi:type="dcterms:W3CDTF">2014-01-13T17:44:13Z</dcterms:created>
  <dcterms:modified xsi:type="dcterms:W3CDTF">2018-10-19T15:18:23Z</dcterms:modified>
</cp:coreProperties>
</file>